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xml" ContentType="application/vnd.openxmlformats-officedocument.themeOverride+xml"/>
  <Override PartName="/xl/drawings/drawing2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2.xml" ContentType="application/vnd.openxmlformats-officedocument.themeOverride+xml"/>
  <Override PartName="/xl/drawings/drawing2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7.xml" ContentType="application/vnd.openxmlformats-officedocument.drawing+xml"/>
  <Override PartName="/xl/charts/chart13.xml" ContentType="application/vnd.openxmlformats-officedocument.drawingml.chart+xml"/>
  <Override PartName="/xl/theme/themeOverride3.xml" ContentType="application/vnd.openxmlformats-officedocument.themeOverride+xml"/>
  <Override PartName="/xl/drawings/drawing28.xml" ContentType="application/vnd.openxmlformats-officedocument.drawing+xml"/>
  <Override PartName="/xl/charts/chart14.xml" ContentType="application/vnd.openxmlformats-officedocument.drawingml.chart+xml"/>
  <Override PartName="/xl/theme/themeOverride4.xml" ContentType="application/vnd.openxmlformats-officedocument.themeOverride+xml"/>
  <Override PartName="/xl/drawings/drawing29.xml" ContentType="application/vnd.openxmlformats-officedocument.drawing+xml"/>
  <Override PartName="/xl/charts/chart15.xml" ContentType="application/vnd.openxmlformats-officedocument.drawingml.chart+xml"/>
  <Override PartName="/xl/theme/themeOverride5.xml" ContentType="application/vnd.openxmlformats-officedocument.themeOverride+xml"/>
  <Override PartName="/xl/drawings/drawing30.xml" ContentType="application/vnd.openxmlformats-officedocument.drawing+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1.xml" ContentType="application/vnd.openxmlformats-officedocument.drawing+xml"/>
  <Override PartName="/xl/charts/chart17.xml" ContentType="application/vnd.openxmlformats-officedocument.drawingml.chart+xml"/>
  <Override PartName="/xl/theme/themeOverride6.xml" ContentType="application/vnd.openxmlformats-officedocument.themeOverride+xml"/>
  <Override PartName="/xl/drawings/drawing32.xml" ContentType="application/vnd.openxmlformats-officedocument.drawing+xml"/>
  <Override PartName="/xl/charts/chart18.xml" ContentType="application/vnd.openxmlformats-officedocument.drawingml.chart+xml"/>
  <Override PartName="/xl/theme/themeOverride7.xml" ContentType="application/vnd.openxmlformats-officedocument.themeOverride+xml"/>
  <Override PartName="/xl/drawings/drawing33.xml" ContentType="application/vnd.openxmlformats-officedocument.drawing+xml"/>
  <Override PartName="/xl/charts/chart19.xml" ContentType="application/vnd.openxmlformats-officedocument.drawingml.chart+xml"/>
  <Override PartName="/xl/theme/themeOverride8.xml" ContentType="application/vnd.openxmlformats-officedocument.themeOverride+xml"/>
  <Override PartName="/xl/drawings/drawing34.xml" ContentType="application/vnd.openxmlformats-officedocument.drawing+xml"/>
  <Override PartName="/xl/charts/chart20.xml" ContentType="application/vnd.openxmlformats-officedocument.drawingml.chart+xml"/>
  <Override PartName="/xl/theme/themeOverride9.xml" ContentType="application/vnd.openxmlformats-officedocument.themeOverride+xml"/>
  <Override PartName="/xl/drawings/drawing35.xml" ContentType="application/vnd.openxmlformats-officedocument.drawing+xml"/>
  <Override PartName="/xl/charts/chart21.xml" ContentType="application/vnd.openxmlformats-officedocument.drawingml.chart+xml"/>
  <Override PartName="/xl/theme/themeOverride10.xml" ContentType="application/vnd.openxmlformats-officedocument.themeOverride+xml"/>
  <Override PartName="/xl/drawings/drawing36.xml" ContentType="application/vnd.openxmlformats-officedocument.drawing+xml"/>
  <Override PartName="/xl/charts/chart22.xml" ContentType="application/vnd.openxmlformats-officedocument.drawingml.chart+xml"/>
  <Override PartName="/xl/theme/themeOverride11.xml" ContentType="application/vnd.openxmlformats-officedocument.themeOverride+xml"/>
  <Override PartName="/xl/drawings/drawing37.xml" ContentType="application/vnd.openxmlformats-officedocument.drawing+xml"/>
  <Override PartName="/xl/charts/chart23.xml" ContentType="application/vnd.openxmlformats-officedocument.drawingml.chart+xml"/>
  <Override PartName="/xl/theme/themeOverride12.xml" ContentType="application/vnd.openxmlformats-officedocument.themeOverride+xml"/>
  <Override PartName="/xl/drawings/drawing38.xml" ContentType="application/vnd.openxmlformats-officedocument.drawing+xml"/>
  <Override PartName="/xl/charts/chart24.xml" ContentType="application/vnd.openxmlformats-officedocument.drawingml.chart+xml"/>
  <Override PartName="/xl/theme/themeOverride13.xml" ContentType="application/vnd.openxmlformats-officedocument.themeOverride+xml"/>
  <Override PartName="/xl/drawings/drawing39.xml" ContentType="application/vnd.openxmlformats-officedocument.drawing+xml"/>
  <Override PartName="/xl/charts/chart25.xml" ContentType="application/vnd.openxmlformats-officedocument.drawingml.chart+xml"/>
  <Override PartName="/xl/theme/themeOverride14.xml" ContentType="application/vnd.openxmlformats-officedocument.themeOverride+xml"/>
  <Override PartName="/xl/drawings/drawing40.xml" ContentType="application/vnd.openxmlformats-officedocument.drawing+xml"/>
  <Override PartName="/xl/charts/chart26.xml" ContentType="application/vnd.openxmlformats-officedocument.drawingml.chart+xml"/>
  <Override PartName="/xl/theme/themeOverride15.xml" ContentType="application/vnd.openxmlformats-officedocument.themeOverride+xml"/>
  <Override PartName="/xl/charts/chart27.xml" ContentType="application/vnd.openxmlformats-officedocument.drawingml.chart+xml"/>
  <Override PartName="/xl/theme/themeOverride16.xml" ContentType="application/vnd.openxmlformats-officedocument.themeOverride+xml"/>
  <Override PartName="/xl/drawings/drawing41.xml" ContentType="application/vnd.openxmlformats-officedocument.drawing+xml"/>
  <Override PartName="/xl/charts/chart28.xml" ContentType="application/vnd.openxmlformats-officedocument.drawingml.chart+xml"/>
  <Override PartName="/xl/theme/themeOverride17.xml" ContentType="application/vnd.openxmlformats-officedocument.themeOverride+xml"/>
  <Override PartName="/xl/charts/chart29.xml" ContentType="application/vnd.openxmlformats-officedocument.drawingml.chart+xml"/>
  <Override PartName="/xl/theme/themeOverride18.xml" ContentType="application/vnd.openxmlformats-officedocument.themeOverride+xml"/>
  <Override PartName="/xl/drawings/drawing42.xml" ContentType="application/vnd.openxmlformats-officedocument.drawing+xml"/>
  <Override PartName="/xl/charts/chart30.xml" ContentType="application/vnd.openxmlformats-officedocument.drawingml.chart+xml"/>
  <Override PartName="/xl/theme/themeOverride19.xml" ContentType="application/vnd.openxmlformats-officedocument.themeOverride+xml"/>
  <Override PartName="/xl/charts/chart31.xml" ContentType="application/vnd.openxmlformats-officedocument.drawingml.chart+xml"/>
  <Override PartName="/xl/theme/themeOverride20.xml" ContentType="application/vnd.openxmlformats-officedocument.themeOverride+xml"/>
  <Override PartName="/xl/drawings/drawing43.xml" ContentType="application/vnd.openxmlformats-officedocument.drawing+xml"/>
  <Override PartName="/xl/charts/chart32.xml" ContentType="application/vnd.openxmlformats-officedocument.drawingml.chart+xml"/>
  <Override PartName="/xl/theme/themeOverride21.xml" ContentType="application/vnd.openxmlformats-officedocument.themeOverride+xml"/>
  <Override PartName="/xl/drawings/drawing44.xml" ContentType="application/vnd.openxmlformats-officedocument.drawing+xml"/>
  <Override PartName="/xl/charts/chart3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5.xml" ContentType="application/vnd.openxmlformats-officedocument.drawing+xml"/>
  <Override PartName="/xl/charts/chart3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6.xml" ContentType="application/vnd.openxmlformats-officedocument.drawing+xml"/>
  <Override PartName="/xl/charts/chart35.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7.xml" ContentType="application/vnd.openxmlformats-officedocument.drawing+xml"/>
  <Override PartName="/xl/charts/chart3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8.xml" ContentType="application/vnd.openxmlformats-officedocument.drawing+xml"/>
  <Override PartName="/xl/charts/chart3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9.xml" ContentType="application/vnd.openxmlformats-officedocument.drawing+xml"/>
  <Override PartName="/xl/charts/chart38.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0.xml" ContentType="application/vnd.openxmlformats-officedocument.drawing+xml"/>
  <Override PartName="/xl/charts/chart39.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1.xml" ContentType="application/vnd.openxmlformats-officedocument.drawing+xml"/>
  <Override PartName="/xl/charts/chart40.xml" ContentType="application/vnd.openxmlformats-officedocument.drawingml.chart+xml"/>
  <Override PartName="/xl/drawings/drawing52.xml" ContentType="application/vnd.openxmlformats-officedocument.drawing+xml"/>
  <Override PartName="/xl/charts/chart4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3.xml" ContentType="application/vnd.openxmlformats-officedocument.drawing+xml"/>
  <Override PartName="/xl/charts/chart42.xml" ContentType="application/vnd.openxmlformats-officedocument.drawingml.chart+xml"/>
  <Override PartName="/xl/drawings/drawing54.xml" ContentType="application/vnd.openxmlformats-officedocument.drawing+xml"/>
  <Override PartName="/xl/charts/chart4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5.xml" ContentType="application/vnd.openxmlformats-officedocument.drawing+xml"/>
  <Override PartName="/xl/charts/chart4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6.xml" ContentType="application/vnd.openxmlformats-officedocument.drawing+xml"/>
  <Override PartName="/xl/charts/chart45.xml" ContentType="application/vnd.openxmlformats-officedocument.drawingml.chart+xml"/>
  <Override PartName="/xl/drawings/drawing57.xml" ContentType="application/vnd.openxmlformats-officedocument.drawing+xml"/>
  <Override PartName="/xl/charts/chart4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8.xml" ContentType="application/vnd.openxmlformats-officedocument.drawing+xml"/>
  <Override PartName="/xl/charts/chart47.xml" ContentType="application/vnd.openxmlformats-officedocument.drawingml.chart+xml"/>
  <Override PartName="/xl/theme/themeOverride22.xml" ContentType="application/vnd.openxmlformats-officedocument.themeOverride+xml"/>
  <Override PartName="/xl/charts/chart48.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3.xml" ContentType="application/vnd.openxmlformats-officedocument.themeOverride+xml"/>
  <Override PartName="/xl/charts/chart49.xml" ContentType="application/vnd.openxmlformats-officedocument.drawingml.chart+xml"/>
  <Override PartName="/xl/theme/themeOverride24.xml" ContentType="application/vnd.openxmlformats-officedocument.themeOverride+xml"/>
  <Override PartName="/xl/charts/chart50.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5.xml" ContentType="application/vnd.openxmlformats-officedocument.themeOverride+xml"/>
  <Override PartName="/xl/drawings/drawing59.xml" ContentType="application/vnd.openxmlformats-officedocument.drawing+xml"/>
  <Override PartName="/xl/charts/chart51.xml" ContentType="application/vnd.openxmlformats-officedocument.drawingml.chart+xml"/>
  <Override PartName="/xl/theme/themeOverride26.xml" ContentType="application/vnd.openxmlformats-officedocument.themeOverride+xml"/>
  <Override PartName="/xl/drawings/drawing60.xml" ContentType="application/vnd.openxmlformats-officedocument.drawing+xml"/>
  <Override PartName="/xl/charts/chart52.xml" ContentType="application/vnd.openxmlformats-officedocument.drawingml.chart+xml"/>
  <Override PartName="/xl/theme/themeOverride27.xml" ContentType="application/vnd.openxmlformats-officedocument.themeOverride+xml"/>
  <Override PartName="/xl/drawings/drawing61.xml" ContentType="application/vnd.openxmlformats-officedocument.drawing+xml"/>
  <Override PartName="/xl/charts/chart53.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8.xml" ContentType="application/vnd.openxmlformats-officedocument.themeOverride+xml"/>
  <Override PartName="/xl/drawings/drawing62.xml" ContentType="application/vnd.openxmlformats-officedocument.drawing+xml"/>
  <Override PartName="/xl/charts/chart54.xml" ContentType="application/vnd.openxmlformats-officedocument.drawingml.chart+xml"/>
  <Override PartName="/xl/theme/themeOverride29.xml" ContentType="application/vnd.openxmlformats-officedocument.themeOverride+xml"/>
  <Override PartName="/xl/drawings/drawing63.xml" ContentType="application/vnd.openxmlformats-officedocument.drawing+xml"/>
  <Override PartName="/xl/charts/chart55.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4.xml" ContentType="application/vnd.openxmlformats-officedocument.drawing+xml"/>
  <Override PartName="/xl/charts/chart56.xml" ContentType="application/vnd.openxmlformats-officedocument.drawingml.chart+xml"/>
  <Override PartName="/xl/theme/themeOverride30.xml" ContentType="application/vnd.openxmlformats-officedocument.themeOverride+xml"/>
  <Override PartName="/xl/drawings/drawing65.xml" ContentType="application/vnd.openxmlformats-officedocument.drawing+xml"/>
  <Override PartName="/xl/charts/chart5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6.xml" ContentType="application/vnd.openxmlformats-officedocument.drawing+xml"/>
  <Override PartName="/xl/charts/chart58.xml" ContentType="application/vnd.openxmlformats-officedocument.drawingml.chart+xml"/>
  <Override PartName="/xl/theme/themeOverride31.xml" ContentType="application/vnd.openxmlformats-officedocument.themeOverride+xml"/>
  <Override PartName="/xl/drawings/drawing67.xml" ContentType="application/vnd.openxmlformats-officedocument.drawing+xml"/>
  <Override PartName="/xl/charts/chart59.xml" ContentType="application/vnd.openxmlformats-officedocument.drawingml.chart+xml"/>
  <Override PartName="/xl/theme/themeOverride32.xml" ContentType="application/vnd.openxmlformats-officedocument.themeOverride+xml"/>
  <Override PartName="/xl/drawings/drawing68.xml" ContentType="application/vnd.openxmlformats-officedocument.drawing+xml"/>
  <Override PartName="/xl/charts/chart60.xml" ContentType="application/vnd.openxmlformats-officedocument.drawingml.chart+xml"/>
  <Override PartName="/xl/theme/themeOverride33.xml" ContentType="application/vnd.openxmlformats-officedocument.themeOverride+xml"/>
  <Override PartName="/xl/drawings/drawing69.xml" ContentType="application/vnd.openxmlformats-officedocument.drawing+xml"/>
  <Override PartName="/xl/charts/chart61.xml" ContentType="application/vnd.openxmlformats-officedocument.drawingml.chart+xml"/>
  <Override PartName="/xl/theme/themeOverride34.xml" ContentType="application/vnd.openxmlformats-officedocument.themeOverride+xml"/>
  <Override PartName="/xl/drawings/drawing70.xml" ContentType="application/vnd.openxmlformats-officedocument.drawing+xml"/>
  <Override PartName="/xl/charts/chart62.xml" ContentType="application/vnd.openxmlformats-officedocument.drawingml.chart+xml"/>
  <Override PartName="/xl/theme/themeOverride35.xml" ContentType="application/vnd.openxmlformats-officedocument.themeOverride+xml"/>
  <Override PartName="/xl/drawings/drawing71.xml" ContentType="application/vnd.openxmlformats-officedocument.drawing+xml"/>
  <Override PartName="/xl/charts/chart63.xml" ContentType="application/vnd.openxmlformats-officedocument.drawingml.chart+xml"/>
  <Override PartName="/xl/theme/themeOverride36.xml" ContentType="application/vnd.openxmlformats-officedocument.themeOverride+xml"/>
  <Override PartName="/xl/drawings/drawing72.xml" ContentType="application/vnd.openxmlformats-officedocument.drawing+xml"/>
  <Override PartName="/xl/charts/chart64.xml" ContentType="application/vnd.openxmlformats-officedocument.drawingml.chart+xml"/>
  <Override PartName="/xl/theme/themeOverride37.xml" ContentType="application/vnd.openxmlformats-officedocument.themeOverride+xml"/>
  <Override PartName="/xl/drawings/drawing73.xml" ContentType="application/vnd.openxmlformats-officedocument.drawing+xml"/>
  <Override PartName="/xl/charts/chart65.xml" ContentType="application/vnd.openxmlformats-officedocument.drawingml.chart+xml"/>
  <Override PartName="/xl/theme/themeOverride38.xml" ContentType="application/vnd.openxmlformats-officedocument.themeOverride+xml"/>
  <Override PartName="/xl/drawings/drawing74.xml" ContentType="application/vnd.openxmlformats-officedocument.drawing+xml"/>
  <Override PartName="/xl/charts/chart66.xml" ContentType="application/vnd.openxmlformats-officedocument.drawingml.chart+xml"/>
  <Override PartName="/xl/theme/themeOverride39.xml" ContentType="application/vnd.openxmlformats-officedocument.themeOverride+xml"/>
  <Override PartName="/xl/drawings/drawing75.xml" ContentType="application/vnd.openxmlformats-officedocument.drawing+xml"/>
  <Override PartName="/xl/charts/chart67.xml" ContentType="application/vnd.openxmlformats-officedocument.drawingml.chart+xml"/>
  <Override PartName="/xl/theme/themeOverride40.xml" ContentType="application/vnd.openxmlformats-officedocument.themeOverride+xml"/>
  <Override PartName="/xl/charts/chart68.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41.xml" ContentType="application/vnd.openxmlformats-officedocument.themeOverride+xml"/>
  <Override PartName="/xl/drawings/drawing76.xml" ContentType="application/vnd.openxmlformats-officedocument.drawing+xml"/>
  <Override PartName="/xl/charts/chart69.xml" ContentType="application/vnd.openxmlformats-officedocument.drawingml.chart+xml"/>
  <Override PartName="/xl/theme/themeOverride42.xml" ContentType="application/vnd.openxmlformats-officedocument.themeOverride+xml"/>
  <Override PartName="/xl/charts/chart70.xml" ContentType="application/vnd.openxmlformats-officedocument.drawingml.chart+xml"/>
  <Override PartName="/xl/theme/themeOverride43.xml" ContentType="application/vnd.openxmlformats-officedocument.themeOverride+xml"/>
  <Override PartName="/xl/charts/chart71.xml" ContentType="application/vnd.openxmlformats-officedocument.drawingml.chart+xml"/>
  <Override PartName="/xl/theme/themeOverride44.xml" ContentType="application/vnd.openxmlformats-officedocument.themeOverride+xml"/>
  <Override PartName="/xl/drawings/drawing77.xml" ContentType="application/vnd.openxmlformats-officedocument.drawing+xml"/>
  <Override PartName="/xl/charts/chart72.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45.xml" ContentType="application/vnd.openxmlformats-officedocument.themeOverride+xml"/>
  <Override PartName="/xl/charts/chart73.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46.xml" ContentType="application/vnd.openxmlformats-officedocument.themeOverride+xml"/>
  <Override PartName="/xl/drawings/drawing78.xml" ContentType="application/vnd.openxmlformats-officedocument.drawing+xml"/>
  <Override PartName="/xl/charts/chart7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9.xml" ContentType="application/vnd.openxmlformats-officedocument.drawing+xml"/>
  <Override PartName="/xl/charts/chart75.xml" ContentType="application/vnd.openxmlformats-officedocument.drawingml.chart+xml"/>
  <Override PartName="/xl/theme/themeOverride47.xml" ContentType="application/vnd.openxmlformats-officedocument.themeOverride+xml"/>
  <Override PartName="/xl/drawings/drawing80.xml" ContentType="application/vnd.openxmlformats-officedocument.drawing+xml"/>
  <Override PartName="/xl/charts/chart76.xml" ContentType="application/vnd.openxmlformats-officedocument.drawingml.chart+xml"/>
  <Override PartName="/xl/theme/themeOverride48.xml" ContentType="application/vnd.openxmlformats-officedocument.themeOverride+xml"/>
  <Override PartName="/xl/drawings/drawing81.xml" ContentType="application/vnd.openxmlformats-officedocument.drawing+xml"/>
  <Override PartName="/xl/charts/chart7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2.xml" ContentType="application/vnd.openxmlformats-officedocument.drawing+xml"/>
  <Override PartName="/xl/charts/chart78.xml" ContentType="application/vnd.openxmlformats-officedocument.drawingml.chart+xml"/>
  <Override PartName="/xl/drawings/drawing83.xml" ContentType="application/vnd.openxmlformats-officedocument.drawing+xml"/>
  <Override PartName="/xl/charts/chart7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4.xml" ContentType="application/vnd.openxmlformats-officedocument.drawing+xml"/>
  <Override PartName="/xl/charts/chart80.xml" ContentType="application/vnd.openxmlformats-officedocument.drawingml.chart+xml"/>
  <Override PartName="/xl/drawings/drawing85.xml" ContentType="application/vnd.openxmlformats-officedocument.drawing+xml"/>
  <Override PartName="/xl/charts/chart81.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6.xml" ContentType="application/vnd.openxmlformats-officedocument.drawing+xml"/>
  <Override PartName="/xl/charts/chart82.xml" ContentType="application/vnd.openxmlformats-officedocument.drawingml.chart+xml"/>
  <Override PartName="/xl/drawings/drawing87.xml" ContentType="application/vnd.openxmlformats-officedocument.drawing+xml"/>
  <Override PartName="/xl/charts/chart83.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49.xml" ContentType="application/vnd.openxmlformats-officedocument.themeOverride+xml"/>
  <Override PartName="/xl/drawings/drawing88.xml" ContentType="application/vnd.openxmlformats-officedocument.drawing+xml"/>
  <Override PartName="/xl/charts/chart84.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50.xml" ContentType="application/vnd.openxmlformats-officedocument.themeOverride+xml"/>
  <Override PartName="/xl/drawings/drawing89.xml" ContentType="application/vnd.openxmlformats-officedocument.drawing+xml"/>
  <Override PartName="/xl/charts/chart85.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51.xml" ContentType="application/vnd.openxmlformats-officedocument.themeOverride+xml"/>
  <Override PartName="/xl/drawings/drawing90.xml" ContentType="application/vnd.openxmlformats-officedocument.drawing+xml"/>
  <Override PartName="/xl/charts/chart86.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52.xml" ContentType="application/vnd.openxmlformats-officedocument.themeOverride+xml"/>
  <Override PartName="/xl/drawings/drawing91.xml" ContentType="application/vnd.openxmlformats-officedocument.drawing+xml"/>
  <Override PartName="/xl/charts/chart87.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53.xml" ContentType="application/vnd.openxmlformats-officedocument.themeOverride+xml"/>
  <Override PartName="/xl/drawings/drawing92.xml" ContentType="application/vnd.openxmlformats-officedocument.drawing+xml"/>
  <Override PartName="/xl/charts/chart88.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54.xml" ContentType="application/vnd.openxmlformats-officedocument.themeOverride+xml"/>
  <Override PartName="/xl/drawings/drawing93.xml" ContentType="application/vnd.openxmlformats-officedocument.drawing+xml"/>
  <Override PartName="/xl/charts/chart89.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55.xml" ContentType="application/vnd.openxmlformats-officedocument.themeOverride+xml"/>
  <Override PartName="/xl/drawings/drawing94.xml" ContentType="application/vnd.openxmlformats-officedocument.drawing+xml"/>
  <Override PartName="/xl/charts/chart90.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56.xml" ContentType="application/vnd.openxmlformats-officedocument.themeOverride+xml"/>
  <Override PartName="/xl/drawings/drawing95.xml" ContentType="application/vnd.openxmlformats-officedocument.drawing+xml"/>
  <Override PartName="/xl/charts/chart91.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57.xml" ContentType="application/vnd.openxmlformats-officedocument.themeOverride+xml"/>
  <Override PartName="/xl/drawings/drawing96.xml" ContentType="application/vnd.openxmlformats-officedocument.drawing+xml"/>
  <Override PartName="/xl/charts/chart92.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58.xml" ContentType="application/vnd.openxmlformats-officedocument.themeOverride+xml"/>
  <Override PartName="/xl/drawings/drawing97.xml" ContentType="application/vnd.openxmlformats-officedocument.drawing+xml"/>
  <Override PartName="/xl/charts/chart93.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59.xml" ContentType="application/vnd.openxmlformats-officedocument.themeOverride+xml"/>
  <Override PartName="/xl/drawings/drawing98.xml" ContentType="application/vnd.openxmlformats-officedocument.drawing+xml"/>
  <Override PartName="/xl/charts/chart94.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60.xml" ContentType="application/vnd.openxmlformats-officedocument.themeOverride+xml"/>
  <Override PartName="/xl/drawings/drawing99.xml" ContentType="application/vnd.openxmlformats-officedocument.drawing+xml"/>
  <Override PartName="/xl/charts/chart95.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61.xml" ContentType="application/vnd.openxmlformats-officedocument.themeOverride+xml"/>
  <Override PartName="/xl/drawings/drawing100.xml" ContentType="application/vnd.openxmlformats-officedocument.drawing+xml"/>
  <Override PartName="/xl/charts/chart96.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62.xml" ContentType="application/vnd.openxmlformats-officedocument.themeOverride+xml"/>
  <Override PartName="/xl/drawings/drawing101.xml" ContentType="application/vnd.openxmlformats-officedocument.drawing+xml"/>
  <Override PartName="/xl/charts/chart97.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63.xml" ContentType="application/vnd.openxmlformats-officedocument.themeOverride+xml"/>
  <Override PartName="/xl/drawings/drawing102.xml" ContentType="application/vnd.openxmlformats-officedocument.drawing+xml"/>
  <Override PartName="/xl/charts/chart98.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64.xml" ContentType="application/vnd.openxmlformats-officedocument.themeOverride+xml"/>
  <Override PartName="/xl/drawings/drawing103.xml" ContentType="application/vnd.openxmlformats-officedocument.drawing+xml"/>
  <Override PartName="/xl/charts/chart99.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65.xml" ContentType="application/vnd.openxmlformats-officedocument.themeOverride+xml"/>
  <Override PartName="/xl/drawings/drawing104.xml" ContentType="application/vnd.openxmlformats-officedocument.drawing+xml"/>
  <Override PartName="/xl/charts/chart100.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66.xml" ContentType="application/vnd.openxmlformats-officedocument.themeOverride+xml"/>
  <Override PartName="/xl/drawings/drawing105.xml" ContentType="application/vnd.openxmlformats-officedocument.drawing+xml"/>
  <Override PartName="/xl/charts/chart101.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67.xml" ContentType="application/vnd.openxmlformats-officedocument.themeOverride+xml"/>
  <Override PartName="/xl/drawings/drawing106.xml" ContentType="application/vnd.openxmlformats-officedocument.drawing+xml"/>
  <Override PartName="/xl/charts/chart102.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68.xml" ContentType="application/vnd.openxmlformats-officedocument.themeOverride+xml"/>
  <Override PartName="/xl/drawings/drawing107.xml" ContentType="application/vnd.openxmlformats-officedocument.drawing+xml"/>
  <Override PartName="/xl/charts/chart103.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69.xml" ContentType="application/vnd.openxmlformats-officedocument.themeOverride+xml"/>
  <Override PartName="/xl/drawings/drawing108.xml" ContentType="application/vnd.openxmlformats-officedocument.drawing+xml"/>
  <Override PartName="/xl/charts/chart104.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70.xml" ContentType="application/vnd.openxmlformats-officedocument.themeOverride+xml"/>
  <Override PartName="/xl/drawings/drawing109.xml" ContentType="application/vnd.openxmlformats-officedocument.drawing+xml"/>
  <Override PartName="/xl/charts/chart105.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71.xml" ContentType="application/vnd.openxmlformats-officedocument.themeOverride+xml"/>
  <Override PartName="/xl/drawings/drawing110.xml" ContentType="application/vnd.openxmlformats-officedocument.drawing+xml"/>
  <Override PartName="/xl/charts/chart106.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72.xml" ContentType="application/vnd.openxmlformats-officedocument.themeOverride+xml"/>
  <Override PartName="/xl/drawings/drawing111.xml" ContentType="application/vnd.openxmlformats-officedocument.drawing+xml"/>
  <Override PartName="/xl/charts/chart107.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73.xml" ContentType="application/vnd.openxmlformats-officedocument.themeOverride+xml"/>
  <Override PartName="/xl/drawings/drawing112.xml" ContentType="application/vnd.openxmlformats-officedocument.drawing+xml"/>
  <Override PartName="/xl/charts/chart108.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74.xml" ContentType="application/vnd.openxmlformats-officedocument.themeOverride+xml"/>
  <Override PartName="/xl/drawings/drawing113.xml" ContentType="application/vnd.openxmlformats-officedocument.drawing+xml"/>
  <Override PartName="/xl/charts/chart109.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75.xml" ContentType="application/vnd.openxmlformats-officedocument.themeOverride+xml"/>
  <Override PartName="/xl/drawings/drawing114.xml" ContentType="application/vnd.openxmlformats-officedocument.drawing+xml"/>
  <Override PartName="/xl/charts/chart110.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76.xml" ContentType="application/vnd.openxmlformats-officedocument.themeOverride+xml"/>
  <Override PartName="/xl/drawings/drawing115.xml" ContentType="application/vnd.openxmlformats-officedocument.drawing+xml"/>
  <Override PartName="/xl/charts/chart111.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77.xml" ContentType="application/vnd.openxmlformats-officedocument.themeOverride+xml"/>
  <Override PartName="/xl/drawings/drawing116.xml" ContentType="application/vnd.openxmlformats-officedocument.drawing+xml"/>
  <Override PartName="/xl/charts/chart112.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78.xml" ContentType="application/vnd.openxmlformats-officedocument.themeOverride+xml"/>
  <Override PartName="/xl/drawings/drawing117.xml" ContentType="application/vnd.openxmlformats-officedocument.drawing+xml"/>
  <Override PartName="/xl/charts/chart113.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79.xml" ContentType="application/vnd.openxmlformats-officedocument.themeOverride+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charts/chart114.xml" ContentType="application/vnd.openxmlformats-officedocument.drawingml.chart+xml"/>
  <Override PartName="/xl/theme/themeOverride80.xml" ContentType="application/vnd.openxmlformats-officedocument.themeOverride+xml"/>
  <Override PartName="/xl/charts/chart115.xml" ContentType="application/vnd.openxmlformats-officedocument.drawingml.chart+xml"/>
  <Override PartName="/xl/theme/themeOverride81.xml" ContentType="application/vnd.openxmlformats-officedocument.themeOverride+xml"/>
  <Override PartName="/xl/charts/chart116.xml" ContentType="application/vnd.openxmlformats-officedocument.drawingml.chart+xml"/>
  <Override PartName="/xl/theme/themeOverride82.xml" ContentType="application/vnd.openxmlformats-officedocument.themeOverride+xml"/>
  <Override PartName="/xl/charts/chart117.xml" ContentType="application/vnd.openxmlformats-officedocument.drawingml.chart+xml"/>
  <Override PartName="/xl/theme/themeOverride83.xml" ContentType="application/vnd.openxmlformats-officedocument.themeOverride+xml"/>
  <Override PartName="/xl/charts/chart118.xml" ContentType="application/vnd.openxmlformats-officedocument.drawingml.chart+xml"/>
  <Override PartName="/xl/theme/themeOverride84.xml" ContentType="application/vnd.openxmlformats-officedocument.themeOverride+xml"/>
  <Override PartName="/xl/charts/chart119.xml" ContentType="application/vnd.openxmlformats-officedocument.drawingml.chart+xml"/>
  <Override PartName="/xl/theme/themeOverride85.xml" ContentType="application/vnd.openxmlformats-officedocument.themeOverride+xml"/>
  <Override PartName="/xl/charts/chart120.xml" ContentType="application/vnd.openxmlformats-officedocument.drawingml.chart+xml"/>
  <Override PartName="/xl/theme/themeOverride86.xml" ContentType="application/vnd.openxmlformats-officedocument.themeOverride+xml"/>
  <Override PartName="/xl/drawings/drawing133.xml" ContentType="application/vnd.openxmlformats-officedocument.drawing+xml"/>
  <Override PartName="/xl/charts/chart121.xml" ContentType="application/vnd.openxmlformats-officedocument.drawingml.chart+xml"/>
  <Override PartName="/xl/theme/themeOverride87.xml" ContentType="application/vnd.openxmlformats-officedocument.themeOverride+xml"/>
  <Override PartName="/xl/drawings/drawing134.xml" ContentType="application/vnd.openxmlformats-officedocument.drawing+xml"/>
  <Override PartName="/xl/charts/chart122.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88.xml" ContentType="application/vnd.openxmlformats-officedocument.themeOverride+xml"/>
  <Override PartName="/xl/drawings/drawing135.xml" ContentType="application/vnd.openxmlformats-officedocument.drawing+xml"/>
  <Override PartName="/xl/charts/chart123.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updateLinks="never" codeName="ThisWorkbook"/>
  <mc:AlternateContent xmlns:mc="http://schemas.openxmlformats.org/markup-compatibility/2006">
    <mc:Choice Requires="x15">
      <x15ac:absPath xmlns:x15ac="http://schemas.microsoft.com/office/spreadsheetml/2010/11/ac" url="K:\Boletín_Económico\2023\julio_23\"/>
    </mc:Choice>
  </mc:AlternateContent>
  <xr:revisionPtr revIDLastSave="0" documentId="13_ncr:1_{43395CA4-DDB2-48D7-B0A6-F1261280987F}" xr6:coauthVersionLast="36" xr6:coauthVersionMax="36" xr10:uidLastSave="{00000000-0000-0000-0000-000000000000}"/>
  <bookViews>
    <workbookView xWindow="0" yWindow="0" windowWidth="22395" windowHeight="8565" tabRatio="878" xr2:uid="{00000000-000D-0000-FFFF-FFFF00000000}"/>
  </bookViews>
  <sheets>
    <sheet name="Index" sheetId="125" r:id="rId1"/>
    <sheet name="T1" sheetId="4381" r:id="rId2"/>
    <sheet name="T2" sheetId="4433" r:id="rId3"/>
    <sheet name="T3" sheetId="3413" r:id="rId4"/>
    <sheet name="T4" sheetId="4173" r:id="rId5"/>
    <sheet name="T5" sheetId="4174" r:id="rId6"/>
    <sheet name="T6" sheetId="4175" r:id="rId7"/>
    <sheet name="T7" sheetId="4209" r:id="rId8"/>
    <sheet name="T8" sheetId="4211" r:id="rId9"/>
    <sheet name="T9" sheetId="4210" r:id="rId10"/>
    <sheet name="T10" sheetId="4212" r:id="rId11"/>
    <sheet name="T11" sheetId="4213" r:id="rId12"/>
    <sheet name="T12" sheetId="3427" r:id="rId13"/>
    <sheet name="T13" sheetId="4214" r:id="rId14"/>
    <sheet name="T14" sheetId="4216" r:id="rId15"/>
    <sheet name="T15" sheetId="4215" r:id="rId16"/>
    <sheet name="T16" sheetId="4217" r:id="rId17"/>
    <sheet name="T17" sheetId="4218" r:id="rId18"/>
    <sheet name="T18" sheetId="3430" r:id="rId19"/>
    <sheet name="T19" sheetId="4075" r:id="rId20"/>
    <sheet name="T20" sheetId="4076" r:id="rId21"/>
    <sheet name="T21" sheetId="4077" r:id="rId22"/>
    <sheet name="T22" sheetId="4078" r:id="rId23"/>
    <sheet name="T23" sheetId="4079" r:id="rId24"/>
    <sheet name="T24" sheetId="3434" r:id="rId25"/>
    <sheet name="F1" sheetId="4382" r:id="rId26"/>
    <sheet name="F2" sheetId="4383" r:id="rId27"/>
    <sheet name="F3" sheetId="4384" r:id="rId28"/>
    <sheet name="F4" sheetId="4443" r:id="rId29"/>
    <sheet name="F5" sheetId="4444" r:id="rId30"/>
    <sheet name="F6" sheetId="4445" r:id="rId31"/>
    <sheet name="F7" sheetId="4391" r:id="rId32"/>
    <sheet name="F8" sheetId="4392" r:id="rId33"/>
    <sheet name="F9" sheetId="4393" r:id="rId34"/>
    <sheet name="F10" sheetId="4394" r:id="rId35"/>
    <sheet name="F11" sheetId="4395" r:id="rId36"/>
    <sheet name="F12" sheetId="4396" r:id="rId37"/>
    <sheet name="F13" sheetId="4397" r:id="rId38"/>
    <sheet name="F14" sheetId="4398" r:id="rId39"/>
    <sheet name="F15" sheetId="4399" r:id="rId40"/>
    <sheet name="F16" sheetId="4400" r:id="rId41"/>
    <sheet name="F17" sheetId="4401" r:id="rId42"/>
    <sheet name="F18" sheetId="4402" r:id="rId43"/>
    <sheet name="F19" sheetId="4403" r:id="rId44"/>
    <sheet name="F20" sheetId="4404" r:id="rId45"/>
    <sheet name="F21" sheetId="1320" r:id="rId46"/>
    <sheet name="F22" sheetId="903" r:id="rId47"/>
    <sheet name="F23" sheetId="3363" r:id="rId48"/>
    <sheet name="F24" sheetId="3364" r:id="rId49"/>
    <sheet name="F25" sheetId="3365" r:id="rId50"/>
    <sheet name="F26" sheetId="4288" r:id="rId51"/>
    <sheet name="F27" sheetId="4289" r:id="rId52"/>
    <sheet name="F28" sheetId="4290" r:id="rId53"/>
    <sheet name="F29" sheetId="4291" r:id="rId54"/>
    <sheet name="F30" sheetId="4292" r:id="rId55"/>
    <sheet name="F31" sheetId="4293" r:id="rId56"/>
    <sheet name="F32" sheetId="4294" r:id="rId57"/>
    <sheet name="F33" sheetId="4295" r:id="rId58"/>
    <sheet name="F34" sheetId="4296" r:id="rId59"/>
    <sheet name="F35" sheetId="4297" r:id="rId60"/>
    <sheet name="F36" sheetId="4298" r:id="rId61"/>
    <sheet name="F37" sheetId="4299" r:id="rId62"/>
    <sheet name="F38" sheetId="4300" r:id="rId63"/>
    <sheet name="F39-40" sheetId="4301" r:id="rId64"/>
    <sheet name="F41-42" sheetId="4302" r:id="rId65"/>
    <sheet name="F43-44" sheetId="4303" r:id="rId66"/>
    <sheet name="F45" sheetId="4304" r:id="rId67"/>
    <sheet name="F46" sheetId="3945" r:id="rId68"/>
    <sheet name="F47" sheetId="3946" r:id="rId69"/>
    <sheet name="F48" sheetId="3947" r:id="rId70"/>
    <sheet name="F49" sheetId="4319" r:id="rId71"/>
    <sheet name="F50" sheetId="4308" r:id="rId72"/>
    <sheet name="F51" sheetId="4318" r:id="rId73"/>
    <sheet name="F52" sheetId="4310" r:id="rId74"/>
    <sheet name="F53" sheetId="4311" r:id="rId75"/>
    <sheet name="F54" sheetId="4312" r:id="rId76"/>
    <sheet name="F55" sheetId="4313" r:id="rId77"/>
    <sheet name="F56" sheetId="4314" r:id="rId78"/>
    <sheet name="F57" sheetId="4315" r:id="rId79"/>
    <sheet name="F58" sheetId="4316" r:id="rId80"/>
    <sheet name="F59" sheetId="4317" r:id="rId81"/>
    <sheet name="F60-63" sheetId="4320" r:id="rId82"/>
    <sheet name="F64" sheetId="4324" r:id="rId83"/>
    <sheet name="F65" sheetId="4325" r:id="rId84"/>
    <sheet name="F66" sheetId="4326" r:id="rId85"/>
    <sheet name="F67" sheetId="4405" r:id="rId86"/>
    <sheet name="F68" sheetId="4406" r:id="rId87"/>
    <sheet name="F69" sheetId="4407" r:id="rId88"/>
    <sheet name="F70" sheetId="4408" r:id="rId89"/>
    <sheet name="F71" sheetId="4409" r:id="rId90"/>
    <sheet name="F72" sheetId="4410" r:id="rId91"/>
    <sheet name="F73" sheetId="4411" r:id="rId92"/>
    <sheet name="F74" sheetId="4412" r:id="rId93"/>
    <sheet name="F75" sheetId="4413" r:id="rId94"/>
    <sheet name="F76" sheetId="4414" r:id="rId95"/>
    <sheet name="F77" sheetId="4415" r:id="rId96"/>
    <sheet name="F78" sheetId="4416" r:id="rId97"/>
    <sheet name="F79" sheetId="4417" r:id="rId98"/>
    <sheet name="F80-81" sheetId="4327" r:id="rId99"/>
    <sheet name="F82-83" sheetId="4328" r:id="rId100"/>
    <sheet name="F84-85" sheetId="4329" r:id="rId101"/>
    <sheet name="F86" sheetId="4333" r:id="rId102"/>
    <sheet name="F87" sheetId="4418" r:id="rId103"/>
    <sheet name="F88" sheetId="4419" r:id="rId104"/>
    <sheet name="F89" sheetId="4334" r:id="rId105"/>
    <sheet name="F90" sheetId="4335" r:id="rId106"/>
    <sheet name="F91" sheetId="4336" r:id="rId107"/>
    <sheet name="F92" sheetId="4337" r:id="rId108"/>
    <sheet name="F93" sheetId="4338" r:id="rId109"/>
    <sheet name="F94" sheetId="4339" r:id="rId110"/>
    <sheet name="F95" sheetId="4340" r:id="rId111"/>
    <sheet name="F96" sheetId="4341" r:id="rId112"/>
    <sheet name="F97" sheetId="4342" r:id="rId113"/>
    <sheet name="F98" sheetId="4343" r:id="rId114"/>
    <sheet name="F99" sheetId="4344" r:id="rId115"/>
    <sheet name="F100" sheetId="4345" r:id="rId116"/>
    <sheet name="F101" sheetId="4346" r:id="rId117"/>
    <sheet name="F102" sheetId="4347" r:id="rId118"/>
    <sheet name="F103" sheetId="4348" r:id="rId119"/>
    <sheet name="F104" sheetId="4349" r:id="rId120"/>
    <sheet name="F105" sheetId="4350" r:id="rId121"/>
    <sheet name="F106" sheetId="4351" r:id="rId122"/>
    <sheet name="F107" sheetId="4352" r:id="rId123"/>
    <sheet name="F108" sheetId="4353" r:id="rId124"/>
    <sheet name="F109" sheetId="4354" r:id="rId125"/>
    <sheet name="F110" sheetId="4355" r:id="rId126"/>
    <sheet name="F111" sheetId="4356" r:id="rId127"/>
    <sheet name="F112" sheetId="4357" r:id="rId128"/>
    <sheet name="F113" sheetId="4358" r:id="rId129"/>
    <sheet name="F114" sheetId="4359" r:id="rId130"/>
    <sheet name="F115" sheetId="4360" r:id="rId131"/>
    <sheet name="F116" sheetId="4361" r:id="rId132"/>
    <sheet name="F117" sheetId="4362" r:id="rId133"/>
    <sheet name="F118" sheetId="4420" r:id="rId134"/>
    <sheet name="F119" sheetId="4421" r:id="rId135"/>
    <sheet name="F120" sheetId="4422" r:id="rId136"/>
    <sheet name="F121" sheetId="4423" r:id="rId137"/>
    <sheet name="F122" sheetId="4424" r:id="rId138"/>
    <sheet name="F123" sheetId="4425" r:id="rId139"/>
    <sheet name="F124" sheetId="4426" r:id="rId140"/>
    <sheet name="F125" sheetId="4427" r:id="rId141"/>
    <sheet name="F126" sheetId="4363" r:id="rId142"/>
    <sheet name="F127" sheetId="4364" r:id="rId143"/>
    <sheet name="F128" sheetId="4365" r:id="rId144"/>
    <sheet name="F129" sheetId="4366" r:id="rId145"/>
    <sheet name="F130" sheetId="4367" r:id="rId146"/>
    <sheet name="F131" sheetId="4368" r:id="rId147"/>
    <sheet name="F132" sheetId="4369" r:id="rId148"/>
    <sheet name="F133" sheetId="4370" r:id="rId149"/>
    <sheet name="F134" sheetId="4371" r:id="rId150"/>
    <sheet name="F135" sheetId="4372" r:id="rId151"/>
    <sheet name="F136" sheetId="4373" r:id="rId152"/>
    <sheet name="F137" sheetId="4374" r:id="rId153"/>
    <sheet name="F138" sheetId="4375" r:id="rId154"/>
    <sheet name="F139" sheetId="4376" r:id="rId155"/>
    <sheet name="F140" sheetId="4377" r:id="rId156"/>
    <sheet name="F141" sheetId="4378" r:id="rId157"/>
    <sheet name="F142" sheetId="4379" r:id="rId158"/>
    <sheet name="F143" sheetId="4380" r:id="rId159"/>
    <sheet name="F144" sheetId="4428" r:id="rId160"/>
    <sheet name="F145" sheetId="4429" r:id="rId161"/>
    <sheet name="F146" sheetId="4430" r:id="rId162"/>
    <sheet name="F147" sheetId="4431" r:id="rId163"/>
    <sheet name="F148-159" sheetId="3046" r:id="rId164"/>
  </sheets>
  <externalReferences>
    <externalReference r:id="rId165"/>
    <externalReference r:id="rId166"/>
    <externalReference r:id="rId167"/>
  </externalReferences>
  <definedNames>
    <definedName name="\p">#N/A</definedName>
    <definedName name="\s">#N/A</definedName>
    <definedName name="_xlnm._FilterDatabase" localSheetId="117" hidden="1">'F102'!$A$5:$B$38</definedName>
    <definedName name="_xlnm._FilterDatabase" localSheetId="119" hidden="1">'F104'!$A$5:$B$38</definedName>
    <definedName name="_xlnm._FilterDatabase" localSheetId="122" hidden="1">'F107'!$A$5:$B$37</definedName>
    <definedName name="_xlnm._FilterDatabase" localSheetId="123" hidden="1">'F108'!$A$5:$B$38</definedName>
    <definedName name="_xlnm._FilterDatabase" localSheetId="124" hidden="1">'F109'!$A$5:$B$38</definedName>
    <definedName name="_xlnm._FilterDatabase" localSheetId="128" hidden="1">'F113'!$A$5:$B$38</definedName>
    <definedName name="_xlnm._FilterDatabase" localSheetId="130" hidden="1">'F115'!$A$5:$B$38</definedName>
    <definedName name="_xlnm._FilterDatabase" localSheetId="132" hidden="1">'F117'!$A$5:$B$38</definedName>
    <definedName name="_xlnm._FilterDatabase" localSheetId="137" hidden="1">'F122'!$A$5:$B$24</definedName>
    <definedName name="_xlnm._FilterDatabase" localSheetId="140" hidden="1">'F125'!$A$5:$B$24</definedName>
    <definedName name="_xlnm._FilterDatabase" localSheetId="155" hidden="1">'F140'!$A$6:$E$38</definedName>
    <definedName name="_xlnm._FilterDatabase" localSheetId="156" hidden="1">'F141'!$A$6:$E$6</definedName>
    <definedName name="_xlnm._FilterDatabase" localSheetId="157" hidden="1">'F142'!$A$6:$E$38</definedName>
    <definedName name="_xlnm._FilterDatabase" localSheetId="158" hidden="1">'F143'!$A$4:$D$4</definedName>
    <definedName name="_xlnm._FilterDatabase" localSheetId="54" hidden="1">'F30'!$A$6:$D$6</definedName>
    <definedName name="_xlnm._FilterDatabase" localSheetId="55" hidden="1">'F31'!$A$6:$D$37</definedName>
    <definedName name="_xlnm._FilterDatabase" localSheetId="56" hidden="1">'F32'!$A$6:$D$37</definedName>
    <definedName name="_xlnm._FilterDatabase" localSheetId="57" hidden="1">'F33'!$A$6:$D$37</definedName>
    <definedName name="_xlnm._FilterDatabase" localSheetId="58" hidden="1">'F34'!$A$6:$D$37</definedName>
    <definedName name="_xlnm._FilterDatabase" localSheetId="59" hidden="1">'F35'!$A$6:$D$37</definedName>
    <definedName name="_xlnm._FilterDatabase" localSheetId="60" hidden="1">'F36'!$A$6:$D$38</definedName>
    <definedName name="_xlnm._FilterDatabase" localSheetId="61" hidden="1">'F37'!$A$6:$D$38</definedName>
    <definedName name="_xlnm._FilterDatabase" localSheetId="66" hidden="1">'F45'!$A$6:$D$39</definedName>
    <definedName name="_xlnm._FilterDatabase" localSheetId="68" hidden="1">'F47'!$A$6:$B$6</definedName>
    <definedName name="_xlnm._FilterDatabase" localSheetId="69" hidden="1">'F48'!$A$6:$B$6</definedName>
    <definedName name="_xlnm._FilterDatabase" localSheetId="72" hidden="1">'F51'!$A$6:$S$39</definedName>
    <definedName name="_xlnm._FilterDatabase" localSheetId="73" hidden="1">'F52'!$A$6:$D$6</definedName>
    <definedName name="_xlnm._FilterDatabase" localSheetId="75" hidden="1">'F54'!$A$6:$F$6</definedName>
    <definedName name="_xlnm._FilterDatabase" localSheetId="76" hidden="1">'F55'!$A$6:$F$6</definedName>
    <definedName name="_xlnm._FilterDatabase" localSheetId="80" hidden="1">'F59'!$A$6:$H$6</definedName>
    <definedName name="_xlnm._FilterDatabase" localSheetId="81" hidden="1">'F60-63'!$A$6:$I$131</definedName>
    <definedName name="_xlnm._FilterDatabase" localSheetId="82" hidden="1">'F64'!$A$5:$C$97</definedName>
    <definedName name="_xlnm._FilterDatabase" localSheetId="85" hidden="1">'F67'!#REF!</definedName>
    <definedName name="_xlnm._FilterDatabase" localSheetId="88" hidden="1">'F70'!$A$27:$D$27</definedName>
    <definedName name="_xlnm._FilterDatabase" localSheetId="90" hidden="1">'F72'!$A$40:$C$40</definedName>
    <definedName name="_xlnm._FilterDatabase" localSheetId="99" hidden="1">'F82-83'!$A$6:$D$40</definedName>
    <definedName name="_xlnm._FilterDatabase" localSheetId="111" hidden="1">'F96'!$A$5:$B$38</definedName>
    <definedName name="_xlnm._FilterDatabase" localSheetId="113" hidden="1">'F98'!$A$5:$B$38</definedName>
    <definedName name="_xlnm._FilterDatabase" localSheetId="114" hidden="1">'F99'!$A$5:$B$38</definedName>
    <definedName name="_xlnm._FilterDatabase" localSheetId="4" hidden="1">'T5'!$A$19:$E$133</definedName>
    <definedName name="_xlnm._FilterDatabase" localSheetId="5" hidden="1">'T5'!$A$19:$E$133</definedName>
    <definedName name="_xlnm._FilterDatabase" localSheetId="6" hidden="1">'T6'!#REF!</definedName>
    <definedName name="A_impresión_IM" localSheetId="26">#REF!</definedName>
    <definedName name="A_impresión_IM" localSheetId="28">#REF!</definedName>
    <definedName name="A_impresión_IM" localSheetId="29">#REF!</definedName>
    <definedName name="A_impresión_IM" localSheetId="30">#REF!</definedName>
    <definedName name="A_impresión_IM">#REF!</definedName>
    <definedName name="actividad" localSheetId="24" hidden="1">{"'III15-0095'!$A$1:$N$151"}</definedName>
    <definedName name="actividad" hidden="1">{"'III15-0095'!$A$1:$N$151"}</definedName>
    <definedName name="dos" hidden="1">{"'III15-0095'!$A$1:$N$151"}</definedName>
    <definedName name="dos_1" hidden="1">{"'III15-0095'!$A$1:$N$151"}</definedName>
    <definedName name="dos_Dos" hidden="1">{"'III15-0095'!$A$1:$N$151"}</definedName>
    <definedName name="HTLML" hidden="1">{"'III15-0095'!$A$1:$N$151"}</definedName>
    <definedName name="HTML_CodePage" hidden="1">1252</definedName>
    <definedName name="HTML_Control" localSheetId="97" hidden="1">{"'III15-0095'!$A$1:$N$151"}</definedName>
    <definedName name="HTML_Control" localSheetId="11" hidden="1">{"'III15-0095'!$A$1:$N$151"}</definedName>
    <definedName name="HTML_Control" localSheetId="24"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paso" localSheetId="26">#REF!</definedName>
    <definedName name="paso" localSheetId="28">#REF!</definedName>
    <definedName name="paso" localSheetId="29">#REF!</definedName>
    <definedName name="paso" localSheetId="30">#REF!</definedName>
    <definedName name="paso">#REF!</definedName>
    <definedName name="Start10">'T9'!$H$1:$I$1</definedName>
    <definedName name="Start100">'F82-83'!$H$1:$I$1</definedName>
    <definedName name="Start101">'F84-85'!$H$1:$I$1</definedName>
    <definedName name="Start102">'F86'!$H$1:$I$1</definedName>
    <definedName name="Start103">'F87'!$H$1:$I$1</definedName>
    <definedName name="Start104">'F88'!$H$1:$I$1</definedName>
    <definedName name="Start105">'F89'!$H$1:$I$1</definedName>
    <definedName name="Start106">'F90'!$H$1:$I$1</definedName>
    <definedName name="Start107">'F91'!$H$1:$I$1</definedName>
    <definedName name="Start108">'F92'!$H$1:$I$1</definedName>
    <definedName name="Start109">'F93'!$H$1:$I$1</definedName>
    <definedName name="Start11">'T10'!$H$1:$I$1</definedName>
    <definedName name="Start110">'F94'!$H$1:$I$1</definedName>
    <definedName name="Start111">'F95'!$H$1:$I$1</definedName>
    <definedName name="Start112">'F96'!$H$1:$I$1</definedName>
    <definedName name="Start113">'F97'!$H$1:$I$1</definedName>
    <definedName name="Start114">'F98'!$H$1:$I$1</definedName>
    <definedName name="Start115">'F99'!$H$1:$I$1</definedName>
    <definedName name="Start116">'F100'!$H$1:$I$1</definedName>
    <definedName name="Start117">'F101'!$H$1:$I$1</definedName>
    <definedName name="Start118">'F102'!$H$1:$I$1</definedName>
    <definedName name="Start119">'F103'!$H$1:$I$1</definedName>
    <definedName name="Start12" localSheetId="14">'T14'!$H$1:$I$1</definedName>
    <definedName name="Start12">'T11'!$H$1:$I$1</definedName>
    <definedName name="Start120" localSheetId="84">'F66'!$F$1:$G$1</definedName>
    <definedName name="Start120">'F104'!$H$1:$I$1</definedName>
    <definedName name="Start121">'F105'!$H$1:$I$1</definedName>
    <definedName name="Start122">'F106'!$H$1:$I$1</definedName>
    <definedName name="Start123">'F107'!$H$1:$I$1</definedName>
    <definedName name="Start124">'F108'!$H$1:$I$1</definedName>
    <definedName name="Start125">'F109'!$H$1:$I$1</definedName>
    <definedName name="Start126">'F110'!$H$1:$I$1</definedName>
    <definedName name="Start127">'F111'!$H$1:$I$1</definedName>
    <definedName name="Start128">'F112'!$H$1:$I$1</definedName>
    <definedName name="Start129">'F113'!$H$1:$I$1</definedName>
    <definedName name="Start13">'T12'!$H$1:$I$1</definedName>
    <definedName name="Start130">'F114'!$H$1:$I$1</definedName>
    <definedName name="Start131">'F115'!$H$1:$I$1</definedName>
    <definedName name="Start132">'F116'!$H$1:$I$1</definedName>
    <definedName name="Start133">'F117'!$H$1:$I$1</definedName>
    <definedName name="Start134">'F118'!$H$1:$I$1</definedName>
    <definedName name="Start135">'F119'!$H$1:$I$1</definedName>
    <definedName name="Start136">'F120'!$H$1:$I$1</definedName>
    <definedName name="Start137">'F121'!$H$1:$I$1</definedName>
    <definedName name="Start138">'F122'!$H$1:$I$1</definedName>
    <definedName name="Start139">'F123'!$H$1:$I$1</definedName>
    <definedName name="Start14">'T13'!$H$1:$I$1</definedName>
    <definedName name="Start140">'F124'!$H$1:$I$1</definedName>
    <definedName name="Start141">'F125'!$H$1:$I$1</definedName>
    <definedName name="Start142">'F126'!$H$1:$I$1</definedName>
    <definedName name="Start143">'F127'!$H$1:$I$1</definedName>
    <definedName name="Start144">'F128'!$H$1:$I$1</definedName>
    <definedName name="Start145">'F129'!$H$1:$I$1</definedName>
    <definedName name="Start146">'F130'!$H$1:$I$1</definedName>
    <definedName name="Start147">'F131'!$H$1:$I$1</definedName>
    <definedName name="Start148">'F132'!$H$1:$I$1</definedName>
    <definedName name="Start149">'F133'!$H$1:$I$1</definedName>
    <definedName name="Start15">'T14'!$H$1:$I$1</definedName>
    <definedName name="Start150">'F134'!$H$1:$I$1</definedName>
    <definedName name="Start151">'F135'!$H$1:$I$1</definedName>
    <definedName name="Start152">'F136'!$H$1:$I$1</definedName>
    <definedName name="Start153">'F137'!$H$1:$I$1</definedName>
    <definedName name="Start154">'F138'!$H$1:$I$1</definedName>
    <definedName name="Start155">'F139'!$H$1:$I$1</definedName>
    <definedName name="Start156">'F140'!$H$1:$I$1</definedName>
    <definedName name="Start157">'F141'!$H$1:$I$1</definedName>
    <definedName name="Start158">'F142'!$H$1:$I$1</definedName>
    <definedName name="Start159">'F143'!$H$1:$I$1</definedName>
    <definedName name="Start16">'T15'!$H$1:$I$1</definedName>
    <definedName name="Start160">'F144'!$H$1:$I$1</definedName>
    <definedName name="Start161">'F145'!$H$1:$I$1</definedName>
    <definedName name="Start162">'F146'!$H$1:$I$1</definedName>
    <definedName name="Start163">'F147'!$H$1:$I$1</definedName>
    <definedName name="Start164">'F148-159'!$H$1:$I$1</definedName>
    <definedName name="Start165">'F148-159'!$H$1:$I$1</definedName>
    <definedName name="Start166">'F143'!$H$1:$I$1</definedName>
    <definedName name="Start167">'F144'!$H$1:$I$1</definedName>
    <definedName name="Start168">'F145'!$H$1:$I$1</definedName>
    <definedName name="Start169">'F146'!$H$1:$I$1</definedName>
    <definedName name="Start17">'T16'!$H$1:$I$1</definedName>
    <definedName name="Start170">'F147'!$H$1:$I$1</definedName>
    <definedName name="Start171">'F148-159'!$H$1:$I$1</definedName>
    <definedName name="Start172">'F146'!$H$1:$I$1</definedName>
    <definedName name="Start173">'F147'!$H$1:$I$1</definedName>
    <definedName name="Start174">'F148-159'!$H$1:$I$1</definedName>
    <definedName name="Start18">'T17'!$H$1:$I$1</definedName>
    <definedName name="Start19">'T18'!$H$1:$I$1</definedName>
    <definedName name="Start198">'F148-159'!$H$1:$I$1</definedName>
    <definedName name="Start2">'T1'!$H$1:$I$1</definedName>
    <definedName name="Start20">'T19'!$H$1:$I$1</definedName>
    <definedName name="Start21">'T20'!$H$1:$I$1</definedName>
    <definedName name="Start22">'T21'!$H$1:$I$1</definedName>
    <definedName name="Start23">'T22'!$H$1:$I$1</definedName>
    <definedName name="Start24">'T23'!$H$1:$I$1</definedName>
    <definedName name="Start25">'T24'!$H$1:$I$1</definedName>
    <definedName name="Start26">'F1'!$H$1:$I$1</definedName>
    <definedName name="Start27">'F2'!$H$1:$I$1</definedName>
    <definedName name="Start28">'F3'!$H$1:$I$1</definedName>
    <definedName name="Start29">'F4'!$H$1:$I$1</definedName>
    <definedName name="Start3">'T2'!$H$1:$I$1</definedName>
    <definedName name="Start30">'F5'!$H$1:$I$1</definedName>
    <definedName name="Start31">'F6'!$H$1:$I$1</definedName>
    <definedName name="Start32">'F7'!$H$1:$I$1</definedName>
    <definedName name="Start33">'F8'!$H$1:$I$1</definedName>
    <definedName name="Start34">'F9'!$H$1:$I$1</definedName>
    <definedName name="Start35">'F10'!$H$1:$I$1</definedName>
    <definedName name="Start36">'F11'!$H$1:$I$1</definedName>
    <definedName name="Start37">'F12'!$H$1:$I$1</definedName>
    <definedName name="Start38">'F13'!$H$1:$I$1</definedName>
    <definedName name="Start39">'F14'!$H$1:$I$1</definedName>
    <definedName name="Start4">'T3'!$H$1:$I$1</definedName>
    <definedName name="Start40">'F15'!$H$1:$I$1</definedName>
    <definedName name="Start41">'F16'!$H$1:$I$1</definedName>
    <definedName name="Start42">'F17'!$H$1:$I$1</definedName>
    <definedName name="Start43">'F18'!$H$1:$I$1</definedName>
    <definedName name="Start44">'F19'!$H$1:$I$1</definedName>
    <definedName name="Start45">'F20'!$H$1:$I$1</definedName>
    <definedName name="Start46">'F21'!$H$1:$I$1</definedName>
    <definedName name="Start47">'F22'!$H$1:$I$1</definedName>
    <definedName name="Start48">'F23'!$H$1:$I$1</definedName>
    <definedName name="Start49">'F24'!$H$1:$I$1</definedName>
    <definedName name="Start5">'T4'!$H$1:$I$1</definedName>
    <definedName name="Start50">'F25'!$H$1:$I$1</definedName>
    <definedName name="Start51">'F26'!$H$1:$I$1</definedName>
    <definedName name="Start52">'F27'!$H$1:$I$1</definedName>
    <definedName name="Start53">'F28'!$H$1:$I$1</definedName>
    <definedName name="Start54">'F29'!$H$1:$I$1</definedName>
    <definedName name="Start55">'F30'!$H$1:$I$1</definedName>
    <definedName name="Start56">'F31'!$H$1:$I$1</definedName>
    <definedName name="Start57">'F32'!$H$1:$I$1</definedName>
    <definedName name="Start58">'F33'!$H$1:$I$1</definedName>
    <definedName name="Start59">'F34'!$H$1:$I$1</definedName>
    <definedName name="Start6">'T5'!$H$1:$I$1</definedName>
    <definedName name="Start60">'F35'!$H$1:$I$1</definedName>
    <definedName name="Start61">'F36'!$H$1:$I$1</definedName>
    <definedName name="Start62">'F37'!$H$1:$I$1</definedName>
    <definedName name="Start63">'F38'!$H$1:$I$1</definedName>
    <definedName name="Start64">'F39-40'!$H$1:$I$1</definedName>
    <definedName name="Start65">'F41-42'!$H$1:$I$1</definedName>
    <definedName name="Start66">'F43-44'!$H$1:$I$1</definedName>
    <definedName name="Start67">'F45'!$H$1:$I$1</definedName>
    <definedName name="Start68">'F46'!$H$1:$I$1</definedName>
    <definedName name="Start69">'F47'!$H$1:$I$1</definedName>
    <definedName name="Start7">'T6'!$H$1:$I$1</definedName>
    <definedName name="Start70">'F48'!$H$1:$I$1</definedName>
    <definedName name="Start71">'F49'!$H$1:$I$1</definedName>
    <definedName name="Start72">'F50'!$H$1:$I$1</definedName>
    <definedName name="Start73">'F51'!$H$1:$I$1</definedName>
    <definedName name="Start74">'F52'!$H$1:$I$1</definedName>
    <definedName name="Start75">'F53'!$H$1:$I$1</definedName>
    <definedName name="Start76">'F54'!$H$1:$I$1</definedName>
    <definedName name="Start77">'F55'!$H$1:$I$1</definedName>
    <definedName name="Start78">'F56'!$H$1:$I$1</definedName>
    <definedName name="Start79">'F57'!$H$1:$I$1</definedName>
    <definedName name="Start8" localSheetId="8">'T8'!$H$1:$I$1</definedName>
    <definedName name="Start8">'T7'!$H$1:$I$1</definedName>
    <definedName name="Start80">'F58'!$H$1:$I$1</definedName>
    <definedName name="Start81">'F59'!$H$1:$I$1</definedName>
    <definedName name="Start82">'F60-63'!$H$1:$I$1</definedName>
    <definedName name="Start83">'F64'!$H$1:$I$1</definedName>
    <definedName name="Start84">'F65'!$H$1:$I$1</definedName>
    <definedName name="Start85">'F66'!$H$1:$I$1</definedName>
    <definedName name="Start86">'F67'!$H$1:$I$1</definedName>
    <definedName name="Start87">'F68'!$H$1:$I$1</definedName>
    <definedName name="Start88">'F69'!$H$1:$I$1</definedName>
    <definedName name="Start89">'F70'!$H$1:$I$1</definedName>
    <definedName name="Start9">'T8'!$H$1:$I$1</definedName>
    <definedName name="Start90">'F71'!$H$1:$I$1</definedName>
    <definedName name="Start91">'F72'!$H$1:$I$1</definedName>
    <definedName name="Start92">'F73'!$H$1:$I$1</definedName>
    <definedName name="Start93">'F74'!$H$1:$I$1</definedName>
    <definedName name="Start94">'F75'!$H$1:$I$1</definedName>
    <definedName name="Start95">'F76'!$H$1:$I$1</definedName>
    <definedName name="Start96">'F77'!$H$1:$I$1</definedName>
    <definedName name="Start97">'F78'!$H$1:$I$1</definedName>
    <definedName name="Start98">'F79'!$H$1:$I$1</definedName>
    <definedName name="Start99">'F80-81'!$H$1:$I$1</definedName>
  </definedNames>
  <calcPr calcId="191029"/>
  <extLst>
    <ext xmlns:x15="http://schemas.microsoft.com/office/spreadsheetml/2010/11/main" uri="{FCE2AD5D-F65C-4FA6-A056-5C36A1767C68}">
      <x15:dataModel>
        <x15:modelTables>
          <x15:modelTable id="PIB-68ec75f6-bbc0-436b-b2d0-854d6d018720" name="PIB" connection="Excel base_PIBE"/>
        </x15:modelTables>
      </x15:dataModel>
    </ext>
  </extLst>
</workbook>
</file>

<file path=xl/calcChain.xml><?xml version="1.0" encoding="utf-8"?>
<calcChain xmlns="http://schemas.openxmlformats.org/spreadsheetml/2006/main">
  <c r="B28" i="4419" l="1"/>
  <c r="B13" i="4419"/>
  <c r="B12" i="4419"/>
  <c r="B11" i="4419"/>
  <c r="B10" i="4419"/>
  <c r="B9" i="4419"/>
  <c r="B8" i="4419"/>
  <c r="B7" i="4419"/>
  <c r="B6" i="4419"/>
  <c r="B14" i="4419" s="1"/>
  <c r="B24" i="4418"/>
  <c r="B23" i="4418"/>
  <c r="C26" i="4417"/>
  <c r="C25" i="4417"/>
  <c r="C24" i="4417"/>
  <c r="C20" i="4417"/>
  <c r="C19" i="4417"/>
  <c r="C18" i="4417"/>
  <c r="F14" i="4417"/>
  <c r="E14" i="4417"/>
  <c r="D14" i="4417"/>
  <c r="C23" i="4417" s="1"/>
  <c r="C14" i="4417"/>
  <c r="F13" i="4417"/>
  <c r="E13" i="4417"/>
  <c r="F12" i="4417"/>
  <c r="E12" i="4417"/>
  <c r="F11" i="4417"/>
  <c r="E11" i="4417"/>
  <c r="F10" i="4417"/>
  <c r="E10" i="4417"/>
  <c r="F9" i="4417"/>
  <c r="E9" i="4417"/>
  <c r="F8" i="4417"/>
  <c r="E8" i="4417"/>
  <c r="F7" i="4417"/>
  <c r="E7" i="4417"/>
  <c r="F6" i="4417"/>
  <c r="E6" i="4417"/>
  <c r="F5" i="4417"/>
  <c r="E5" i="4417"/>
  <c r="C15" i="4416"/>
  <c r="B15" i="4416"/>
  <c r="A14" i="4416"/>
  <c r="A13" i="4416"/>
  <c r="A12" i="4416"/>
  <c r="A11" i="4416"/>
  <c r="A10" i="4416"/>
  <c r="A9" i="4416"/>
  <c r="A8" i="4416"/>
  <c r="A7" i="4416"/>
  <c r="F46" i="4415"/>
  <c r="E46" i="4415"/>
  <c r="D46" i="4415"/>
  <c r="C46" i="4415"/>
  <c r="C24" i="4415"/>
  <c r="C23" i="4415"/>
  <c r="C21" i="4415"/>
  <c r="C20" i="4415"/>
  <c r="C19" i="4415"/>
  <c r="C18" i="4415"/>
  <c r="C17" i="4415"/>
  <c r="E13" i="4415"/>
  <c r="D13" i="4415"/>
  <c r="D23" i="4415" s="1"/>
  <c r="C13" i="4415"/>
  <c r="C22" i="4415" s="1"/>
  <c r="B38" i="4414"/>
  <c r="B12" i="4414" s="1"/>
  <c r="B15" i="4414"/>
  <c r="B14" i="4414"/>
  <c r="B13" i="4414"/>
  <c r="B8" i="4414"/>
  <c r="B7" i="4414"/>
  <c r="B6" i="4414"/>
  <c r="B16" i="4413"/>
  <c r="B20" i="4413" s="1"/>
  <c r="B36" i="4412"/>
  <c r="B11" i="4412" s="1"/>
  <c r="B14" i="4412"/>
  <c r="B13" i="4412"/>
  <c r="B12" i="4412"/>
  <c r="B8" i="4412"/>
  <c r="B7" i="4412"/>
  <c r="B6" i="4412"/>
  <c r="B28" i="4411"/>
  <c r="B27" i="4411"/>
  <c r="B24" i="4411"/>
  <c r="B23" i="4411"/>
  <c r="B20" i="4411"/>
  <c r="B16" i="4411"/>
  <c r="B19" i="4411" s="1"/>
  <c r="B37" i="4410"/>
  <c r="B10" i="4410" s="1"/>
  <c r="B14" i="4410"/>
  <c r="B13" i="4410"/>
  <c r="B12" i="4410"/>
  <c r="B11" i="4410"/>
  <c r="B8" i="4410"/>
  <c r="B7" i="4410"/>
  <c r="B6" i="4410"/>
  <c r="B5" i="4410"/>
  <c r="B16" i="4409"/>
  <c r="B18" i="4409" s="1"/>
  <c r="M9" i="4408"/>
  <c r="B8" i="4408" s="1"/>
  <c r="B9" i="4408"/>
  <c r="B16" i="4407"/>
  <c r="B19" i="4407" s="1"/>
  <c r="B13" i="4406"/>
  <c r="C12" i="4406" s="1"/>
  <c r="H20" i="4405"/>
  <c r="G20" i="4405"/>
  <c r="F20" i="4405"/>
  <c r="E20" i="4405"/>
  <c r="D20" i="4405"/>
  <c r="B20" i="4405"/>
  <c r="I19" i="4405"/>
  <c r="H19" i="4405"/>
  <c r="G19" i="4405"/>
  <c r="F19" i="4405"/>
  <c r="E19" i="4405"/>
  <c r="D19" i="4405"/>
  <c r="C19" i="4405"/>
  <c r="B19" i="4405"/>
  <c r="I18" i="4405"/>
  <c r="H18" i="4405"/>
  <c r="G18" i="4405"/>
  <c r="F18" i="4405"/>
  <c r="E18" i="4405"/>
  <c r="D18" i="4405"/>
  <c r="C18" i="4405"/>
  <c r="B18" i="4405"/>
  <c r="J16" i="4405"/>
  <c r="C20" i="4405" s="1"/>
  <c r="M15" i="4405"/>
  <c r="N12" i="4405" s="1"/>
  <c r="L15" i="4405"/>
  <c r="N14" i="4405"/>
  <c r="N13" i="4405"/>
  <c r="N8" i="4405"/>
  <c r="N7" i="4405"/>
  <c r="C21" i="4417" l="1"/>
  <c r="C27" i="4417" s="1"/>
  <c r="C22" i="4417"/>
  <c r="E18" i="4415"/>
  <c r="D20" i="4415"/>
  <c r="C25" i="4415"/>
  <c r="D21" i="4415"/>
  <c r="D24" i="4415"/>
  <c r="D18" i="4415"/>
  <c r="D17" i="4415"/>
  <c r="D22" i="4415"/>
  <c r="D19" i="4415"/>
  <c r="B9" i="4414"/>
  <c r="B16" i="4414" s="1"/>
  <c r="B10" i="4414"/>
  <c r="B11" i="4414"/>
  <c r="B19" i="4413"/>
  <c r="B9" i="4412"/>
  <c r="B15" i="4412" s="1"/>
  <c r="B10" i="4412"/>
  <c r="B15" i="4410"/>
  <c r="B9" i="4410"/>
  <c r="B19" i="4409"/>
  <c r="B10" i="4408"/>
  <c r="B6" i="4408"/>
  <c r="B7" i="4408"/>
  <c r="B14" i="4408" s="1"/>
  <c r="B18" i="4407"/>
  <c r="C6" i="4406"/>
  <c r="C7" i="4406"/>
  <c r="C8" i="4406"/>
  <c r="C9" i="4406"/>
  <c r="C5" i="4406"/>
  <c r="C10" i="4406"/>
  <c r="C11" i="4406"/>
  <c r="N9" i="4405"/>
  <c r="N15" i="4405" s="1"/>
  <c r="N10" i="4405"/>
  <c r="I20" i="4405"/>
  <c r="N11" i="4405"/>
  <c r="F18" i="4415" l="1"/>
  <c r="D25" i="4415"/>
  <c r="B11" i="4408"/>
  <c r="C13" i="4406"/>
  <c r="K20" i="4384" l="1"/>
  <c r="J20" i="4384"/>
  <c r="I20" i="4384"/>
  <c r="H20" i="4384"/>
  <c r="G20" i="4384"/>
  <c r="K18" i="4384"/>
  <c r="J18" i="4384"/>
  <c r="I18" i="4384"/>
  <c r="H18" i="4384"/>
  <c r="G18" i="4384"/>
  <c r="K17" i="4384"/>
  <c r="J17" i="4384"/>
  <c r="I17" i="4384"/>
  <c r="H17" i="4384"/>
  <c r="G17" i="4384"/>
  <c r="K16" i="4384"/>
  <c r="J16" i="4384"/>
  <c r="I16" i="4384"/>
  <c r="H16" i="4384"/>
  <c r="G16" i="4384"/>
  <c r="K15" i="4384"/>
  <c r="J15" i="4384"/>
  <c r="I15" i="4384"/>
  <c r="H15" i="4384"/>
  <c r="G15" i="4384"/>
  <c r="K14" i="4384"/>
  <c r="J14" i="4384"/>
  <c r="I14" i="4384"/>
  <c r="H14" i="4384"/>
  <c r="G14" i="4384"/>
  <c r="K13" i="4384"/>
  <c r="J13" i="4384"/>
  <c r="I13" i="4384"/>
  <c r="H13" i="4384"/>
  <c r="G13" i="4384"/>
  <c r="K12" i="4384"/>
  <c r="J12" i="4384"/>
  <c r="I12" i="4384"/>
  <c r="H12" i="4384"/>
  <c r="G12" i="4384"/>
  <c r="K11" i="4384"/>
  <c r="J11" i="4384"/>
  <c r="I11" i="4384"/>
  <c r="H11" i="4384"/>
  <c r="G11" i="4384"/>
  <c r="K10" i="4384"/>
  <c r="J10" i="4384"/>
  <c r="I10" i="4384"/>
  <c r="H10" i="4384"/>
  <c r="G10" i="4384"/>
  <c r="K9" i="4384"/>
  <c r="J9" i="4384"/>
  <c r="I9" i="4384"/>
  <c r="H9" i="4384"/>
  <c r="G9" i="4384"/>
  <c r="H85" i="4301" l="1"/>
  <c r="G85" i="4301"/>
  <c r="B5" i="4380" l="1"/>
  <c r="C5" i="4380"/>
  <c r="D5" i="4380" s="1"/>
  <c r="C6" i="4380"/>
  <c r="D6" i="4380" s="1"/>
  <c r="C7" i="4380"/>
  <c r="D7" i="4380"/>
  <c r="B8" i="4380"/>
  <c r="C8" i="4380"/>
  <c r="D8" i="4380" s="1"/>
  <c r="C9" i="4380"/>
  <c r="D9" i="4380"/>
  <c r="B10" i="4380"/>
  <c r="C10" i="4380"/>
  <c r="D10" i="4380"/>
  <c r="B11" i="4380"/>
  <c r="C11" i="4380"/>
  <c r="D11" i="4380" s="1"/>
  <c r="B12" i="4380"/>
  <c r="C12" i="4380"/>
  <c r="D12" i="4380" s="1"/>
  <c r="C13" i="4380"/>
  <c r="D13" i="4380"/>
  <c r="B14" i="4380"/>
  <c r="C14" i="4380"/>
  <c r="D14" i="4380" s="1"/>
  <c r="B15" i="4380"/>
  <c r="C15" i="4380"/>
  <c r="D15" i="4380" s="1"/>
  <c r="B16" i="4380"/>
  <c r="C16" i="4380"/>
  <c r="D16" i="4380"/>
  <c r="B17" i="4380"/>
  <c r="C17" i="4380"/>
  <c r="D17" i="4380"/>
  <c r="B18" i="4380"/>
  <c r="C18" i="4380"/>
  <c r="D18" i="4380"/>
  <c r="B19" i="4380"/>
  <c r="C19" i="4380"/>
  <c r="D19" i="4380" s="1"/>
  <c r="B20" i="4380"/>
  <c r="C20" i="4380"/>
  <c r="D20" i="4380" s="1"/>
  <c r="B21" i="4380"/>
  <c r="C21" i="4380"/>
  <c r="D21" i="4380"/>
  <c r="B22" i="4380"/>
  <c r="C22" i="4380"/>
  <c r="D22" i="4380" s="1"/>
  <c r="B23" i="4380"/>
  <c r="C23" i="4380"/>
  <c r="D23" i="4380" s="1"/>
  <c r="B24" i="4380"/>
  <c r="C24" i="4380"/>
  <c r="D24" i="4380"/>
  <c r="B25" i="4380"/>
  <c r="C25" i="4380"/>
  <c r="D25" i="4380"/>
  <c r="B26" i="4380"/>
  <c r="C26" i="4380"/>
  <c r="D26" i="4380"/>
  <c r="B27" i="4380"/>
  <c r="C27" i="4380"/>
  <c r="D27" i="4380" s="1"/>
  <c r="B28" i="4380"/>
  <c r="C28" i="4380"/>
  <c r="D28" i="4380" s="1"/>
  <c r="B29" i="4380"/>
  <c r="C29" i="4380"/>
  <c r="D29" i="4380"/>
  <c r="B30" i="4380"/>
  <c r="C30" i="4380"/>
  <c r="D30" i="4380" s="1"/>
  <c r="B31" i="4380"/>
  <c r="C31" i="4380"/>
  <c r="D31" i="4380" s="1"/>
  <c r="B32" i="4380"/>
  <c r="C32" i="4380"/>
  <c r="D32" i="4380"/>
  <c r="B33" i="4380"/>
  <c r="D33" i="4380" s="1"/>
  <c r="C33" i="4380"/>
  <c r="B34" i="4380"/>
  <c r="C34" i="4380"/>
  <c r="D34" i="4380"/>
  <c r="B35" i="4380"/>
  <c r="C35" i="4380"/>
  <c r="D35" i="4380" s="1"/>
  <c r="B36" i="4380"/>
  <c r="C36" i="4380"/>
  <c r="D36" i="4380" s="1"/>
  <c r="C38" i="4380"/>
  <c r="D38" i="4380"/>
  <c r="H30" i="4378"/>
  <c r="I30" i="4378"/>
  <c r="J30" i="4378"/>
  <c r="X11" i="4377"/>
  <c r="X15" i="4377"/>
  <c r="G39" i="4339" l="1"/>
  <c r="G38" i="4339"/>
  <c r="G37" i="4339"/>
  <c r="G36" i="4339"/>
  <c r="G35" i="4339"/>
  <c r="G34" i="4339"/>
  <c r="G33" i="4339"/>
  <c r="G32" i="4339"/>
  <c r="G31" i="4339"/>
  <c r="G30" i="4339"/>
  <c r="G29" i="4339"/>
  <c r="G28" i="4339"/>
  <c r="G27" i="4339"/>
  <c r="G26" i="4339"/>
  <c r="G25" i="4339"/>
  <c r="G24" i="4339"/>
  <c r="G23" i="4339"/>
  <c r="G22" i="4339"/>
  <c r="G21" i="4339"/>
  <c r="G20" i="4339"/>
  <c r="G19" i="4339"/>
  <c r="G18" i="4339"/>
  <c r="G17" i="4339"/>
  <c r="G16" i="4339"/>
  <c r="G15" i="4339"/>
  <c r="G14" i="4339"/>
  <c r="G13" i="4339"/>
  <c r="G12" i="4339"/>
  <c r="G11" i="4339"/>
  <c r="G10" i="4339"/>
  <c r="G9" i="4339"/>
  <c r="G8" i="4339"/>
  <c r="G7" i="4339"/>
  <c r="G39" i="4338"/>
  <c r="G38" i="4338"/>
  <c r="G37" i="4338"/>
  <c r="G36" i="4338"/>
  <c r="G35" i="4338"/>
  <c r="G34" i="4338"/>
  <c r="G33" i="4338"/>
  <c r="G32" i="4338"/>
  <c r="G31" i="4338"/>
  <c r="G30" i="4338"/>
  <c r="G29" i="4338"/>
  <c r="G28" i="4338"/>
  <c r="G27" i="4338"/>
  <c r="G26" i="4338"/>
  <c r="G25" i="4338"/>
  <c r="G24" i="4338"/>
  <c r="G23" i="4338"/>
  <c r="G22" i="4338"/>
  <c r="G21" i="4338"/>
  <c r="G20" i="4338"/>
  <c r="G19" i="4338"/>
  <c r="G18" i="4338"/>
  <c r="G17" i="4338"/>
  <c r="G16" i="4338"/>
  <c r="G15" i="4338"/>
  <c r="G14" i="4338"/>
  <c r="G13" i="4338"/>
  <c r="G12" i="4338"/>
  <c r="G11" i="4338"/>
  <c r="G10" i="4338"/>
  <c r="G9" i="4338"/>
  <c r="G8" i="4338"/>
  <c r="G7" i="4338"/>
  <c r="G39" i="4337"/>
  <c r="G38" i="4337"/>
  <c r="G37" i="4337"/>
  <c r="G36" i="4337"/>
  <c r="G35" i="4337"/>
  <c r="G34" i="4337"/>
  <c r="G33" i="4337"/>
  <c r="G32" i="4337"/>
  <c r="G31" i="4337"/>
  <c r="G30" i="4337"/>
  <c r="G29" i="4337"/>
  <c r="G28" i="4337"/>
  <c r="G27" i="4337"/>
  <c r="G26" i="4337"/>
  <c r="G25" i="4337"/>
  <c r="G24" i="4337"/>
  <c r="G23" i="4337"/>
  <c r="G22" i="4337"/>
  <c r="G21" i="4337"/>
  <c r="G20" i="4337"/>
  <c r="G19" i="4337"/>
  <c r="G18" i="4337"/>
  <c r="G17" i="4337"/>
  <c r="G16" i="4337"/>
  <c r="G15" i="4337"/>
  <c r="G14" i="4337"/>
  <c r="G13" i="4337"/>
  <c r="G12" i="4337"/>
  <c r="G11" i="4337"/>
  <c r="G10" i="4337"/>
  <c r="G9" i="4337"/>
  <c r="G8" i="4337"/>
  <c r="G7" i="4337"/>
  <c r="G39" i="4336"/>
  <c r="G38" i="4336"/>
  <c r="G37" i="4336"/>
  <c r="G36" i="4336"/>
  <c r="G35" i="4336"/>
  <c r="G34" i="4336"/>
  <c r="G33" i="4336"/>
  <c r="G32" i="4336"/>
  <c r="G31" i="4336"/>
  <c r="G30" i="4336"/>
  <c r="G29" i="4336"/>
  <c r="G28" i="4336"/>
  <c r="G27" i="4336"/>
  <c r="G26" i="4336"/>
  <c r="G25" i="4336"/>
  <c r="G24" i="4336"/>
  <c r="G23" i="4336"/>
  <c r="G22" i="4336"/>
  <c r="G21" i="4336"/>
  <c r="G20" i="4336"/>
  <c r="G19" i="4336"/>
  <c r="G18" i="4336"/>
  <c r="G17" i="4336"/>
  <c r="G16" i="4336"/>
  <c r="G15" i="4336"/>
  <c r="G14" i="4336"/>
  <c r="G13" i="4336"/>
  <c r="G12" i="4336"/>
  <c r="G11" i="4336"/>
  <c r="G10" i="4336"/>
  <c r="G9" i="4336"/>
  <c r="G8" i="4336"/>
  <c r="G7" i="4336"/>
  <c r="G39" i="4335"/>
  <c r="G38" i="4335"/>
  <c r="G37" i="4335"/>
  <c r="G36" i="4335"/>
  <c r="G35" i="4335"/>
  <c r="G34" i="4335"/>
  <c r="G33" i="4335"/>
  <c r="G32" i="4335"/>
  <c r="G31" i="4335"/>
  <c r="G30" i="4335"/>
  <c r="G29" i="4335"/>
  <c r="G28" i="4335"/>
  <c r="G27" i="4335"/>
  <c r="G26" i="4335"/>
  <c r="G25" i="4335"/>
  <c r="G24" i="4335"/>
  <c r="G23" i="4335"/>
  <c r="G22" i="4335"/>
  <c r="G21" i="4335"/>
  <c r="G20" i="4335"/>
  <c r="G19" i="4335"/>
  <c r="G18" i="4335"/>
  <c r="G17" i="4335"/>
  <c r="G16" i="4335"/>
  <c r="G15" i="4335"/>
  <c r="G14" i="4335"/>
  <c r="G13" i="4335"/>
  <c r="G12" i="4335"/>
  <c r="G11" i="4335"/>
  <c r="G10" i="4335"/>
  <c r="G9" i="4335"/>
  <c r="G8" i="4335"/>
  <c r="G7" i="4335"/>
  <c r="G38" i="4334"/>
  <c r="G37" i="4334"/>
  <c r="G36" i="4334"/>
  <c r="G35" i="4334"/>
  <c r="G34" i="4334"/>
  <c r="G33" i="4334"/>
  <c r="G32" i="4334"/>
  <c r="G31" i="4334"/>
  <c r="G30" i="4334"/>
  <c r="G29" i="4334"/>
  <c r="G28" i="4334"/>
  <c r="G27" i="4334"/>
  <c r="G26" i="4334"/>
  <c r="G25" i="4334"/>
  <c r="G24" i="4334"/>
  <c r="G23" i="4334"/>
  <c r="G22" i="4334"/>
  <c r="G21" i="4334"/>
  <c r="G20" i="4334"/>
  <c r="G19" i="4334"/>
  <c r="G18" i="4334"/>
  <c r="G17" i="4334"/>
  <c r="G16" i="4334"/>
  <c r="G15" i="4334"/>
  <c r="G14" i="4334"/>
  <c r="G13" i="4334"/>
  <c r="G12" i="4334"/>
  <c r="G11" i="4334"/>
  <c r="G10" i="4334"/>
  <c r="G9" i="4334"/>
  <c r="G8" i="4334"/>
  <c r="G7" i="4334"/>
  <c r="D290" i="4327" l="1"/>
  <c r="E107" i="4326" l="1"/>
  <c r="D107" i="4326"/>
  <c r="E106" i="4326"/>
  <c r="D106" i="4326"/>
  <c r="E105" i="4326"/>
  <c r="D105" i="4326"/>
  <c r="E104" i="4326"/>
  <c r="D104" i="4326"/>
  <c r="E103" i="4326"/>
  <c r="D103" i="4326"/>
  <c r="E102" i="4326"/>
  <c r="D102" i="4326"/>
  <c r="E101" i="4326"/>
  <c r="D101" i="4326"/>
  <c r="E100" i="4326"/>
  <c r="D100" i="4326"/>
  <c r="E99" i="4326"/>
  <c r="D99" i="4326"/>
  <c r="E98" i="4326"/>
  <c r="D98" i="4326"/>
  <c r="E97" i="4326"/>
  <c r="D97" i="4326"/>
  <c r="E107" i="4325"/>
  <c r="D107" i="4325"/>
  <c r="E106" i="4325"/>
  <c r="D106" i="4325"/>
  <c r="E105" i="4325"/>
  <c r="D105" i="4325"/>
  <c r="E104" i="4325"/>
  <c r="D104" i="4325"/>
  <c r="E103" i="4325"/>
  <c r="D103" i="4325"/>
  <c r="E102" i="4325"/>
  <c r="D102" i="4325"/>
  <c r="E101" i="4325"/>
  <c r="D101" i="4325"/>
  <c r="E100" i="4325"/>
  <c r="D100" i="4325"/>
  <c r="E99" i="4325"/>
  <c r="D99" i="4325"/>
  <c r="E98" i="4325"/>
  <c r="D98" i="4325"/>
  <c r="E97" i="4325"/>
  <c r="D97" i="4325"/>
  <c r="E96" i="4325"/>
  <c r="D96" i="4325"/>
  <c r="E95" i="4325"/>
  <c r="D95" i="4325"/>
  <c r="E94" i="4325"/>
  <c r="D94" i="4325"/>
  <c r="E93" i="4325"/>
  <c r="D93" i="4325"/>
  <c r="E92" i="4325"/>
  <c r="D92" i="4325"/>
  <c r="E91" i="4325"/>
  <c r="D91" i="4325"/>
  <c r="E90" i="4325"/>
  <c r="D90" i="4325"/>
  <c r="E89" i="4325"/>
  <c r="D89" i="4325"/>
  <c r="E88" i="4325"/>
  <c r="D88" i="4325"/>
  <c r="E87" i="4325"/>
  <c r="D87" i="4325"/>
  <c r="E86" i="4325"/>
  <c r="D86" i="4325"/>
  <c r="E85" i="4325"/>
  <c r="D85" i="4325"/>
  <c r="E84" i="4325"/>
  <c r="D84" i="4325"/>
  <c r="E83" i="4325"/>
  <c r="D83" i="4325"/>
  <c r="E82" i="4325"/>
  <c r="D82" i="4325"/>
  <c r="E81" i="4325"/>
  <c r="D81" i="4325"/>
  <c r="E80" i="4325"/>
  <c r="D80" i="4325"/>
  <c r="E79" i="4325"/>
  <c r="D79" i="4325"/>
  <c r="E78" i="4325"/>
  <c r="D78" i="4325"/>
  <c r="E77" i="4325"/>
  <c r="D77" i="4325"/>
  <c r="E76" i="4325"/>
  <c r="D76" i="4325"/>
  <c r="E75" i="4325"/>
  <c r="D75" i="4325"/>
  <c r="E74" i="4325"/>
  <c r="D74" i="4325"/>
  <c r="E73" i="4325"/>
  <c r="D73" i="4325"/>
  <c r="E72" i="4325"/>
  <c r="D72" i="4325"/>
  <c r="E71" i="4325"/>
  <c r="D71" i="4325"/>
  <c r="E70" i="4325"/>
  <c r="D70" i="4325"/>
  <c r="E69" i="4325"/>
  <c r="D69" i="4325"/>
  <c r="E68" i="4325"/>
  <c r="D68" i="4325"/>
  <c r="E67" i="4325"/>
  <c r="D67" i="4325"/>
  <c r="E66" i="4325"/>
  <c r="D66" i="4325"/>
  <c r="E65" i="4325"/>
  <c r="D65" i="4325"/>
  <c r="E64" i="4325"/>
  <c r="D64" i="4325"/>
  <c r="E63" i="4325"/>
  <c r="D63" i="4325"/>
  <c r="E62" i="4325"/>
  <c r="D62" i="4325"/>
  <c r="E61" i="4325"/>
  <c r="D61" i="4325"/>
  <c r="E60" i="4325"/>
  <c r="D60" i="4325"/>
  <c r="E59" i="4325"/>
  <c r="D59" i="4325"/>
  <c r="E58" i="4325"/>
  <c r="D58" i="4325"/>
  <c r="E57" i="4325"/>
  <c r="D57" i="4325"/>
  <c r="E56" i="4325"/>
  <c r="D56" i="4325"/>
  <c r="E55" i="4325"/>
  <c r="D55" i="4325"/>
  <c r="E54" i="4325"/>
  <c r="D54" i="4325"/>
  <c r="E53" i="4325"/>
  <c r="D53" i="4325"/>
  <c r="E52" i="4325"/>
  <c r="D52" i="4325"/>
  <c r="E51" i="4325"/>
  <c r="D51" i="4325"/>
  <c r="E50" i="4325"/>
  <c r="D50" i="4325"/>
  <c r="E49" i="4325"/>
  <c r="D49" i="4325"/>
  <c r="E48" i="4325"/>
  <c r="D48" i="4325"/>
  <c r="E47" i="4325"/>
  <c r="D47" i="4325"/>
  <c r="E46" i="4325"/>
  <c r="D46" i="4325"/>
  <c r="E45" i="4325"/>
  <c r="D45" i="4325"/>
  <c r="E44" i="4325"/>
  <c r="D44" i="4325"/>
  <c r="E43" i="4325"/>
  <c r="D43" i="4325"/>
  <c r="E42" i="4325"/>
  <c r="D42" i="4325"/>
  <c r="E41" i="4325"/>
  <c r="D41" i="4325"/>
  <c r="E40" i="4325"/>
  <c r="D40" i="4325"/>
  <c r="E39" i="4325"/>
  <c r="D39" i="4325"/>
  <c r="E38" i="4325"/>
  <c r="D38" i="4325"/>
  <c r="E37" i="4325"/>
  <c r="D37" i="4325"/>
  <c r="E36" i="4325"/>
  <c r="D36" i="4325"/>
  <c r="E35" i="4325"/>
  <c r="D35" i="4325"/>
  <c r="E34" i="4325"/>
  <c r="D34" i="4325"/>
  <c r="E33" i="4325"/>
  <c r="D33" i="4325"/>
  <c r="E32" i="4325"/>
  <c r="D32" i="4325"/>
  <c r="E31" i="4325"/>
  <c r="D31" i="4325"/>
  <c r="E30" i="4325"/>
  <c r="D30" i="4325"/>
  <c r="E29" i="4325"/>
  <c r="D29" i="4325"/>
  <c r="E28" i="4325"/>
  <c r="D28" i="4325"/>
  <c r="E27" i="4325"/>
  <c r="D27" i="4325"/>
  <c r="E26" i="4325"/>
  <c r="D26" i="4325"/>
  <c r="E25" i="4325"/>
  <c r="D25" i="4325"/>
  <c r="E24" i="4325"/>
  <c r="D24" i="4325"/>
  <c r="E23" i="4325"/>
  <c r="D23" i="4325"/>
  <c r="E22" i="4325"/>
  <c r="D22" i="4325"/>
  <c r="E21" i="4325"/>
  <c r="D21" i="4325"/>
  <c r="E20" i="4325"/>
  <c r="D20" i="4325"/>
  <c r="E19" i="4325"/>
  <c r="D19" i="4325"/>
  <c r="E18" i="4325"/>
  <c r="D18" i="4325"/>
  <c r="E17" i="4325"/>
  <c r="D17" i="4325"/>
  <c r="E16" i="4325"/>
  <c r="D16" i="4325"/>
  <c r="E15" i="4325"/>
  <c r="D15" i="4325"/>
  <c r="E14" i="4325"/>
  <c r="D14" i="4325"/>
  <c r="E13" i="4325"/>
  <c r="D13" i="4325"/>
  <c r="E12" i="4325"/>
  <c r="D12" i="4325"/>
  <c r="E11" i="4325"/>
  <c r="D11" i="4325"/>
  <c r="E10" i="4325"/>
  <c r="D10" i="4325"/>
  <c r="E9" i="4325"/>
  <c r="D9" i="4325"/>
  <c r="E8" i="4325"/>
  <c r="D8" i="4325"/>
  <c r="E7" i="4325"/>
  <c r="D7" i="4325"/>
  <c r="G135" i="4320" l="1"/>
  <c r="G134" i="4320"/>
  <c r="G133" i="4320"/>
  <c r="I132" i="4320"/>
  <c r="H132" i="4320"/>
  <c r="G132" i="4320"/>
  <c r="F132" i="4320"/>
  <c r="E132" i="4320"/>
  <c r="D132" i="4320"/>
  <c r="C132" i="4320"/>
  <c r="AJ40" i="4318" l="1"/>
  <c r="AI40" i="4318"/>
  <c r="AH40" i="4318"/>
  <c r="AG40" i="4318"/>
  <c r="AF40" i="4318"/>
  <c r="AJ39" i="4318"/>
  <c r="AI39" i="4318"/>
  <c r="AH39" i="4318"/>
  <c r="AG39" i="4318"/>
  <c r="AF39" i="4318"/>
  <c r="AJ38" i="4318"/>
  <c r="AI38" i="4318"/>
  <c r="AH38" i="4318"/>
  <c r="AG38" i="4318"/>
  <c r="AF38" i="4318"/>
  <c r="AJ37" i="4318"/>
  <c r="AI37" i="4318"/>
  <c r="AH37" i="4318"/>
  <c r="AG37" i="4318"/>
  <c r="AF37" i="4318"/>
  <c r="AK37" i="4318" s="1"/>
  <c r="AJ36" i="4318"/>
  <c r="AI36" i="4318"/>
  <c r="AH36" i="4318"/>
  <c r="AG36" i="4318"/>
  <c r="AF36" i="4318"/>
  <c r="AK36" i="4318" s="1"/>
  <c r="AJ35" i="4318"/>
  <c r="AI35" i="4318"/>
  <c r="AH35" i="4318"/>
  <c r="AG35" i="4318"/>
  <c r="AF35" i="4318"/>
  <c r="AJ34" i="4318"/>
  <c r="AI34" i="4318"/>
  <c r="AH34" i="4318"/>
  <c r="AG34" i="4318"/>
  <c r="AF34" i="4318"/>
  <c r="AK34" i="4318" s="1"/>
  <c r="AJ33" i="4318"/>
  <c r="AI33" i="4318"/>
  <c r="AH33" i="4318"/>
  <c r="AK33" i="4318" s="1"/>
  <c r="AG33" i="4318"/>
  <c r="AF33" i="4318"/>
  <c r="AJ32" i="4318"/>
  <c r="AK32" i="4318" s="1"/>
  <c r="AI32" i="4318"/>
  <c r="AH32" i="4318"/>
  <c r="AG32" i="4318"/>
  <c r="AF32" i="4318"/>
  <c r="AJ31" i="4318"/>
  <c r="AI31" i="4318"/>
  <c r="AH31" i="4318"/>
  <c r="AG31" i="4318"/>
  <c r="AK31" i="4318" s="1"/>
  <c r="AF31" i="4318"/>
  <c r="AJ30" i="4318"/>
  <c r="AI30" i="4318"/>
  <c r="AH30" i="4318"/>
  <c r="AG30" i="4318"/>
  <c r="AF30" i="4318"/>
  <c r="AJ29" i="4318"/>
  <c r="AK29" i="4318" s="1"/>
  <c r="AI29" i="4318"/>
  <c r="AH29" i="4318"/>
  <c r="AG29" i="4318"/>
  <c r="AF29" i="4318"/>
  <c r="AJ28" i="4318"/>
  <c r="AI28" i="4318"/>
  <c r="AH28" i="4318"/>
  <c r="AG28" i="4318"/>
  <c r="AF28" i="4318"/>
  <c r="AJ27" i="4318"/>
  <c r="AI27" i="4318"/>
  <c r="AH27" i="4318"/>
  <c r="AG27" i="4318"/>
  <c r="AF27" i="4318"/>
  <c r="AJ26" i="4318"/>
  <c r="AI26" i="4318"/>
  <c r="AH26" i="4318"/>
  <c r="AG26" i="4318"/>
  <c r="AF26" i="4318"/>
  <c r="AJ25" i="4318"/>
  <c r="AI25" i="4318"/>
  <c r="AH25" i="4318"/>
  <c r="AG25" i="4318"/>
  <c r="AK25" i="4318" s="1"/>
  <c r="AF25" i="4318"/>
  <c r="AJ24" i="4318"/>
  <c r="AI24" i="4318"/>
  <c r="AH24" i="4318"/>
  <c r="AG24" i="4318"/>
  <c r="AF24" i="4318"/>
  <c r="AK24" i="4318" s="1"/>
  <c r="AJ23" i="4318"/>
  <c r="AI23" i="4318"/>
  <c r="AH23" i="4318"/>
  <c r="AG23" i="4318"/>
  <c r="AF23" i="4318"/>
  <c r="AJ22" i="4318"/>
  <c r="AI22" i="4318"/>
  <c r="AH22" i="4318"/>
  <c r="AG22" i="4318"/>
  <c r="AF22" i="4318"/>
  <c r="AJ21" i="4318"/>
  <c r="AI21" i="4318"/>
  <c r="AH21" i="4318"/>
  <c r="AG21" i="4318"/>
  <c r="AF21" i="4318"/>
  <c r="AK21" i="4318" s="1"/>
  <c r="AK20" i="4318"/>
  <c r="AJ20" i="4318"/>
  <c r="AI20" i="4318"/>
  <c r="AH20" i="4318"/>
  <c r="AG20" i="4318"/>
  <c r="AF20" i="4318"/>
  <c r="AJ19" i="4318"/>
  <c r="AI19" i="4318"/>
  <c r="AH19" i="4318"/>
  <c r="AG19" i="4318"/>
  <c r="AF19" i="4318"/>
  <c r="AJ18" i="4318"/>
  <c r="AI18" i="4318"/>
  <c r="AH18" i="4318"/>
  <c r="AG18" i="4318"/>
  <c r="AF18" i="4318"/>
  <c r="AK18" i="4318" s="1"/>
  <c r="AK17" i="4318"/>
  <c r="AJ17" i="4318"/>
  <c r="AI17" i="4318"/>
  <c r="AH17" i="4318"/>
  <c r="AG17" i="4318"/>
  <c r="AF17" i="4318"/>
  <c r="AJ16" i="4318"/>
  <c r="AI16" i="4318"/>
  <c r="AH16" i="4318"/>
  <c r="AG16" i="4318"/>
  <c r="AF16" i="4318"/>
  <c r="AK16" i="4318" s="1"/>
  <c r="AJ15" i="4318"/>
  <c r="AI15" i="4318"/>
  <c r="AH15" i="4318"/>
  <c r="AG15" i="4318"/>
  <c r="AF15" i="4318"/>
  <c r="AJ14" i="4318"/>
  <c r="AI14" i="4318"/>
  <c r="AH14" i="4318"/>
  <c r="AG14" i="4318"/>
  <c r="AF14" i="4318"/>
  <c r="AJ13" i="4318"/>
  <c r="AI13" i="4318"/>
  <c r="AH13" i="4318"/>
  <c r="AG13" i="4318"/>
  <c r="AF13" i="4318"/>
  <c r="AK13" i="4318" s="1"/>
  <c r="AJ12" i="4318"/>
  <c r="AI12" i="4318"/>
  <c r="AH12" i="4318"/>
  <c r="AG12" i="4318"/>
  <c r="AK12" i="4318" s="1"/>
  <c r="AF12" i="4318"/>
  <c r="AJ11" i="4318"/>
  <c r="AI11" i="4318"/>
  <c r="AH11" i="4318"/>
  <c r="AG11" i="4318"/>
  <c r="AF11" i="4318"/>
  <c r="AJ10" i="4318"/>
  <c r="AI10" i="4318"/>
  <c r="AH10" i="4318"/>
  <c r="AG10" i="4318"/>
  <c r="AF10" i="4318"/>
  <c r="AJ9" i="4318"/>
  <c r="AI9" i="4318"/>
  <c r="AH9" i="4318"/>
  <c r="AG9" i="4318"/>
  <c r="AK9" i="4318" s="1"/>
  <c r="AF9" i="4318"/>
  <c r="AJ8" i="4318"/>
  <c r="AI8" i="4318"/>
  <c r="AH8" i="4318"/>
  <c r="AG8" i="4318"/>
  <c r="AF8" i="4318"/>
  <c r="AK8" i="4318" s="1"/>
  <c r="G40" i="4317"/>
  <c r="H40" i="4317" s="1"/>
  <c r="G39" i="4317"/>
  <c r="H39" i="4317" s="1"/>
  <c r="G38" i="4317"/>
  <c r="H38" i="4317" s="1"/>
  <c r="G37" i="4317"/>
  <c r="H37" i="4317" s="1"/>
  <c r="G36" i="4317"/>
  <c r="H36" i="4317" s="1"/>
  <c r="G35" i="4317"/>
  <c r="H35" i="4317" s="1"/>
  <c r="G34" i="4317"/>
  <c r="H34" i="4317" s="1"/>
  <c r="G33" i="4317"/>
  <c r="H33" i="4317" s="1"/>
  <c r="G32" i="4317"/>
  <c r="H32" i="4317" s="1"/>
  <c r="G31" i="4317"/>
  <c r="H31" i="4317" s="1"/>
  <c r="G30" i="4317"/>
  <c r="H30" i="4317" s="1"/>
  <c r="G29" i="4317"/>
  <c r="H29" i="4317" s="1"/>
  <c r="G28" i="4317"/>
  <c r="H28" i="4317" s="1"/>
  <c r="G27" i="4317"/>
  <c r="H27" i="4317" s="1"/>
  <c r="G26" i="4317"/>
  <c r="H26" i="4317" s="1"/>
  <c r="H25" i="4317"/>
  <c r="G25" i="4317"/>
  <c r="G24" i="4317"/>
  <c r="H24" i="4317" s="1"/>
  <c r="G23" i="4317"/>
  <c r="H23" i="4317" s="1"/>
  <c r="G22" i="4317"/>
  <c r="H22" i="4317" s="1"/>
  <c r="G21" i="4317"/>
  <c r="H21" i="4317" s="1"/>
  <c r="G20" i="4317"/>
  <c r="H20" i="4317" s="1"/>
  <c r="G19" i="4317"/>
  <c r="H19" i="4317" s="1"/>
  <c r="G18" i="4317"/>
  <c r="H18" i="4317" s="1"/>
  <c r="G17" i="4317"/>
  <c r="H17" i="4317" s="1"/>
  <c r="G16" i="4317"/>
  <c r="H16" i="4317" s="1"/>
  <c r="G15" i="4317"/>
  <c r="H15" i="4317" s="1"/>
  <c r="G14" i="4317"/>
  <c r="H14" i="4317" s="1"/>
  <c r="G13" i="4317"/>
  <c r="H13" i="4317" s="1"/>
  <c r="G12" i="4317"/>
  <c r="H12" i="4317" s="1"/>
  <c r="G11" i="4317"/>
  <c r="H11" i="4317" s="1"/>
  <c r="G10" i="4317"/>
  <c r="H10" i="4317" s="1"/>
  <c r="G9" i="4317"/>
  <c r="H9" i="4317" s="1"/>
  <c r="G8" i="4317"/>
  <c r="H8" i="4317" s="1"/>
  <c r="G7" i="4317"/>
  <c r="H7" i="4317" s="1"/>
  <c r="E39" i="4316"/>
  <c r="E38" i="4316"/>
  <c r="E37" i="4316"/>
  <c r="E36" i="4316"/>
  <c r="E35" i="4316"/>
  <c r="E34" i="4316"/>
  <c r="E33" i="4316"/>
  <c r="E32" i="4316"/>
  <c r="E31" i="4316"/>
  <c r="E30" i="4316"/>
  <c r="E29" i="4316"/>
  <c r="E28" i="4316"/>
  <c r="E27" i="4316"/>
  <c r="E26" i="4316"/>
  <c r="E25" i="4316"/>
  <c r="E24" i="4316"/>
  <c r="E23" i="4316"/>
  <c r="E22" i="4316"/>
  <c r="E21" i="4316"/>
  <c r="E20" i="4316"/>
  <c r="E19" i="4316"/>
  <c r="E18" i="4316"/>
  <c r="E17" i="4316"/>
  <c r="E16" i="4316"/>
  <c r="E15" i="4316"/>
  <c r="E14" i="4316"/>
  <c r="E13" i="4316"/>
  <c r="E12" i="4316"/>
  <c r="E11" i="4316"/>
  <c r="E10" i="4316"/>
  <c r="E9" i="4316"/>
  <c r="E8" i="4316"/>
  <c r="E7" i="4316"/>
  <c r="E39" i="4315"/>
  <c r="E38" i="4315"/>
  <c r="E37" i="4315"/>
  <c r="E36" i="4315"/>
  <c r="E35" i="4315"/>
  <c r="E34" i="4315"/>
  <c r="E33" i="4315"/>
  <c r="E32" i="4315"/>
  <c r="E31" i="4315"/>
  <c r="E30" i="4315"/>
  <c r="E29" i="4315"/>
  <c r="E28" i="4315"/>
  <c r="E27" i="4315"/>
  <c r="E26" i="4315"/>
  <c r="E25" i="4315"/>
  <c r="E24" i="4315"/>
  <c r="E23" i="4315"/>
  <c r="E22" i="4315"/>
  <c r="E21" i="4315"/>
  <c r="E20" i="4315"/>
  <c r="E19" i="4315"/>
  <c r="E18" i="4315"/>
  <c r="E17" i="4315"/>
  <c r="E16" i="4315"/>
  <c r="E15" i="4315"/>
  <c r="E14" i="4315"/>
  <c r="E13" i="4315"/>
  <c r="E12" i="4315"/>
  <c r="E11" i="4315"/>
  <c r="E10" i="4315"/>
  <c r="E9" i="4315"/>
  <c r="E8" i="4315"/>
  <c r="E40" i="4313"/>
  <c r="F39" i="4313"/>
  <c r="F38" i="4313"/>
  <c r="F37" i="4313"/>
  <c r="F36" i="4313"/>
  <c r="F35" i="4313"/>
  <c r="F34" i="4313"/>
  <c r="F33" i="4313"/>
  <c r="F32" i="4313"/>
  <c r="F31" i="4313"/>
  <c r="F30" i="4313"/>
  <c r="F29" i="4313"/>
  <c r="F28" i="4313"/>
  <c r="F27" i="4313"/>
  <c r="F26" i="4313"/>
  <c r="F25" i="4313"/>
  <c r="F24" i="4313"/>
  <c r="F23" i="4313"/>
  <c r="F22" i="4313"/>
  <c r="F21" i="4313"/>
  <c r="F20" i="4313"/>
  <c r="F19" i="4313"/>
  <c r="F18" i="4313"/>
  <c r="F17" i="4313"/>
  <c r="F16" i="4313"/>
  <c r="F15" i="4313"/>
  <c r="F14" i="4313"/>
  <c r="F13" i="4313"/>
  <c r="F12" i="4313"/>
  <c r="F11" i="4313"/>
  <c r="F10" i="4313"/>
  <c r="F9" i="4313"/>
  <c r="F8" i="4313"/>
  <c r="F7" i="4313"/>
  <c r="E40" i="4312"/>
  <c r="F39" i="4312"/>
  <c r="F38" i="4312"/>
  <c r="F37" i="4312"/>
  <c r="F36" i="4312"/>
  <c r="F35" i="4312"/>
  <c r="F34" i="4312"/>
  <c r="F33" i="4312"/>
  <c r="F32" i="4312"/>
  <c r="F31" i="4312"/>
  <c r="F30" i="4312"/>
  <c r="F29" i="4312"/>
  <c r="F28" i="4312"/>
  <c r="F27" i="4312"/>
  <c r="F26" i="4312"/>
  <c r="F25" i="4312"/>
  <c r="F24" i="4312"/>
  <c r="F23" i="4312"/>
  <c r="F22" i="4312"/>
  <c r="F21" i="4312"/>
  <c r="F20" i="4312"/>
  <c r="F19" i="4312"/>
  <c r="F18" i="4312"/>
  <c r="F17" i="4312"/>
  <c r="F16" i="4312"/>
  <c r="F15" i="4312"/>
  <c r="F14" i="4312"/>
  <c r="F13" i="4312"/>
  <c r="F12" i="4312"/>
  <c r="F11" i="4312"/>
  <c r="F10" i="4312"/>
  <c r="F9" i="4312"/>
  <c r="F8" i="4312"/>
  <c r="F7" i="4312"/>
  <c r="E39" i="4311"/>
  <c r="E38" i="4311"/>
  <c r="E37" i="4311"/>
  <c r="E36" i="4311"/>
  <c r="E35" i="4311"/>
  <c r="E34" i="4311"/>
  <c r="E33" i="4311"/>
  <c r="E32" i="4311"/>
  <c r="E31" i="4311"/>
  <c r="E30" i="4311"/>
  <c r="E29" i="4311"/>
  <c r="E28" i="4311"/>
  <c r="E27" i="4311"/>
  <c r="E26" i="4311"/>
  <c r="E25" i="4311"/>
  <c r="E24" i="4311"/>
  <c r="E23" i="4311"/>
  <c r="E22" i="4311"/>
  <c r="E21" i="4311"/>
  <c r="E20" i="4311"/>
  <c r="E19" i="4311"/>
  <c r="E18" i="4311"/>
  <c r="E17" i="4311"/>
  <c r="E16" i="4311"/>
  <c r="E15" i="4311"/>
  <c r="E14" i="4311"/>
  <c r="E13" i="4311"/>
  <c r="E12" i="4311"/>
  <c r="E11" i="4311"/>
  <c r="E10" i="4311"/>
  <c r="E9" i="4311"/>
  <c r="E8" i="4311"/>
  <c r="E7" i="4311"/>
  <c r="E38" i="4310"/>
  <c r="E37" i="4310"/>
  <c r="E36" i="4310"/>
  <c r="E35" i="4310"/>
  <c r="E34" i="4310"/>
  <c r="E33" i="4310"/>
  <c r="E32" i="4310"/>
  <c r="E31" i="4310"/>
  <c r="E30" i="4310"/>
  <c r="E29" i="4310"/>
  <c r="E28" i="4310"/>
  <c r="E27" i="4310"/>
  <c r="E26" i="4310"/>
  <c r="E25" i="4310"/>
  <c r="E24" i="4310"/>
  <c r="E23" i="4310"/>
  <c r="E22" i="4310"/>
  <c r="E21" i="4310"/>
  <c r="E20" i="4310"/>
  <c r="E19" i="4310"/>
  <c r="E18" i="4310"/>
  <c r="E17" i="4310"/>
  <c r="E16" i="4310"/>
  <c r="E15" i="4310"/>
  <c r="E14" i="4310"/>
  <c r="E13" i="4310"/>
  <c r="E12" i="4310"/>
  <c r="E11" i="4310"/>
  <c r="E10" i="4310"/>
  <c r="E9" i="4310"/>
  <c r="E8" i="4310"/>
  <c r="G29" i="4308"/>
  <c r="D29" i="4308"/>
  <c r="G28" i="4308"/>
  <c r="G27" i="4308"/>
  <c r="G26" i="4308"/>
  <c r="G25" i="4308"/>
  <c r="G24" i="4308"/>
  <c r="G23" i="4308"/>
  <c r="G22" i="4308"/>
  <c r="G21" i="4308"/>
  <c r="G20" i="4308"/>
  <c r="G19" i="4308"/>
  <c r="G18" i="4308"/>
  <c r="G17" i="4308"/>
  <c r="G16" i="4308"/>
  <c r="G15" i="4308"/>
  <c r="G14" i="4308"/>
  <c r="G13" i="4308"/>
  <c r="G12" i="4308"/>
  <c r="G11" i="4308"/>
  <c r="G10" i="4308"/>
  <c r="G9" i="4308"/>
  <c r="G8" i="4308"/>
  <c r="G7" i="4308"/>
  <c r="AK10" i="4318" l="1"/>
  <c r="AK23" i="4318"/>
  <c r="AK26" i="4318"/>
  <c r="AK38" i="4318"/>
  <c r="AK35" i="4318"/>
  <c r="AK19" i="4318"/>
  <c r="AK22" i="4318"/>
  <c r="AK28" i="4318"/>
  <c r="AK30" i="4318"/>
  <c r="AK15" i="4318"/>
  <c r="AK11" i="4318"/>
  <c r="AK14" i="4318"/>
  <c r="AK27" i="4318"/>
  <c r="AK39" i="4318"/>
  <c r="AK40" i="4318"/>
  <c r="D41" i="4299"/>
  <c r="D40" i="4299"/>
  <c r="D38" i="4299"/>
  <c r="D37" i="4299"/>
  <c r="D36" i="4299"/>
  <c r="D35" i="4299"/>
  <c r="D34" i="4299"/>
  <c r="D33" i="4299"/>
  <c r="D32" i="4299"/>
  <c r="D31" i="4299"/>
  <c r="D30" i="4299"/>
  <c r="D29" i="4299"/>
  <c r="D28" i="4299"/>
  <c r="D27" i="4299"/>
  <c r="D26" i="4299"/>
  <c r="D25" i="4299"/>
  <c r="D24" i="4299"/>
  <c r="D23" i="4299"/>
  <c r="D22" i="4299"/>
  <c r="D21" i="4299"/>
  <c r="D20" i="4299"/>
  <c r="D19" i="4299"/>
  <c r="D18" i="4299"/>
  <c r="D17" i="4299"/>
  <c r="D16" i="4299"/>
  <c r="D15" i="4299"/>
  <c r="D14" i="4299"/>
  <c r="D13" i="4299"/>
  <c r="D12" i="4299"/>
  <c r="D11" i="4299"/>
  <c r="D10" i="4299"/>
  <c r="D9" i="4299"/>
  <c r="D8" i="4299"/>
  <c r="D7" i="4299"/>
  <c r="D40" i="4298"/>
  <c r="D41" i="4298" s="1"/>
  <c r="D38" i="4298"/>
  <c r="D37" i="4298"/>
  <c r="D36" i="4298"/>
  <c r="D35" i="4298"/>
  <c r="D34" i="4298"/>
  <c r="D33" i="4298"/>
  <c r="D32" i="4298"/>
  <c r="D31" i="4298"/>
  <c r="D30" i="4298"/>
  <c r="D29" i="4298"/>
  <c r="D28" i="4298"/>
  <c r="D27" i="4298"/>
  <c r="D26" i="4298"/>
  <c r="D25" i="4298"/>
  <c r="D24" i="4298"/>
  <c r="D23" i="4298"/>
  <c r="D22" i="4298"/>
  <c r="D21" i="4298"/>
  <c r="D20" i="4298"/>
  <c r="D19" i="4298"/>
  <c r="D18" i="4298"/>
  <c r="D17" i="4298"/>
  <c r="D16" i="4298"/>
  <c r="D15" i="4298"/>
  <c r="D14" i="4298"/>
  <c r="D13" i="4298"/>
  <c r="D12" i="4298"/>
  <c r="D11" i="4298"/>
  <c r="D10" i="4298"/>
  <c r="D9" i="4298"/>
  <c r="D8" i="4298"/>
  <c r="D7" i="4298"/>
  <c r="D40" i="4297"/>
  <c r="D41" i="4297" s="1"/>
  <c r="D38" i="4297"/>
  <c r="D37" i="4297"/>
  <c r="D36" i="4297"/>
  <c r="D35" i="4297"/>
  <c r="D34" i="4297"/>
  <c r="D33" i="4297"/>
  <c r="D32" i="4297"/>
  <c r="D31" i="4297"/>
  <c r="D30" i="4297"/>
  <c r="D29" i="4297"/>
  <c r="D28" i="4297"/>
  <c r="D27" i="4297"/>
  <c r="D26" i="4297"/>
  <c r="D25" i="4297"/>
  <c r="D24" i="4297"/>
  <c r="D23" i="4297"/>
  <c r="D22" i="4297"/>
  <c r="D21" i="4297"/>
  <c r="D20" i="4297"/>
  <c r="D19" i="4297"/>
  <c r="D18" i="4297"/>
  <c r="D17" i="4297"/>
  <c r="D16" i="4297"/>
  <c r="D15" i="4297"/>
  <c r="D14" i="4297"/>
  <c r="D13" i="4297"/>
  <c r="D12" i="4297"/>
  <c r="D11" i="4297"/>
  <c r="D10" i="4297"/>
  <c r="D9" i="4297"/>
  <c r="D8" i="4297"/>
  <c r="D7" i="4297"/>
  <c r="D40" i="4296"/>
  <c r="D41" i="4296" s="1"/>
  <c r="D38" i="4296"/>
  <c r="D37" i="4296"/>
  <c r="D36" i="4296"/>
  <c r="D35" i="4296"/>
  <c r="D34" i="4296"/>
  <c r="D33" i="4296"/>
  <c r="D32" i="4296"/>
  <c r="D31" i="4296"/>
  <c r="D30" i="4296"/>
  <c r="D29" i="4296"/>
  <c r="D28" i="4296"/>
  <c r="D27" i="4296"/>
  <c r="D26" i="4296"/>
  <c r="D25" i="4296"/>
  <c r="D24" i="4296"/>
  <c r="D23" i="4296"/>
  <c r="D22" i="4296"/>
  <c r="D21" i="4296"/>
  <c r="D20" i="4296"/>
  <c r="D19" i="4296"/>
  <c r="D18" i="4296"/>
  <c r="D17" i="4296"/>
  <c r="D16" i="4296"/>
  <c r="D15" i="4296"/>
  <c r="D14" i="4296"/>
  <c r="D13" i="4296"/>
  <c r="D12" i="4296"/>
  <c r="D11" i="4296"/>
  <c r="D10" i="4296"/>
  <c r="D9" i="4296"/>
  <c r="D8" i="4296"/>
  <c r="D7" i="4296"/>
  <c r="D40" i="4295"/>
  <c r="D41" i="4295" s="1"/>
  <c r="D38" i="4295"/>
  <c r="D37" i="4295"/>
  <c r="D36" i="4295"/>
  <c r="D35" i="4295"/>
  <c r="D34" i="4295"/>
  <c r="D33" i="4295"/>
  <c r="D32" i="4295"/>
  <c r="D31" i="4295"/>
  <c r="D30" i="4295"/>
  <c r="D29" i="4295"/>
  <c r="D28" i="4295"/>
  <c r="D27" i="4295"/>
  <c r="D26" i="4295"/>
  <c r="D25" i="4295"/>
  <c r="D24" i="4295"/>
  <c r="D23" i="4295"/>
  <c r="D22" i="4295"/>
  <c r="D21" i="4295"/>
  <c r="D20" i="4295"/>
  <c r="D19" i="4295"/>
  <c r="D18" i="4295"/>
  <c r="D17" i="4295"/>
  <c r="D16" i="4295"/>
  <c r="D15" i="4295"/>
  <c r="D14" i="4295"/>
  <c r="D13" i="4295"/>
  <c r="D12" i="4295"/>
  <c r="D11" i="4295"/>
  <c r="D10" i="4295"/>
  <c r="D9" i="4295"/>
  <c r="D8" i="4295"/>
  <c r="D7" i="4295"/>
  <c r="D40" i="4294"/>
  <c r="D41" i="4294" s="1"/>
  <c r="D38" i="4294"/>
  <c r="D37" i="4294"/>
  <c r="D36" i="4294"/>
  <c r="D35" i="4294"/>
  <c r="D34" i="4294"/>
  <c r="D33" i="4294"/>
  <c r="D32" i="4294"/>
  <c r="D31" i="4294"/>
  <c r="D30" i="4294"/>
  <c r="D29" i="4294"/>
  <c r="D28" i="4294"/>
  <c r="D27" i="4294"/>
  <c r="D26" i="4294"/>
  <c r="D25" i="4294"/>
  <c r="D24" i="4294"/>
  <c r="D23" i="4294"/>
  <c r="D22" i="4294"/>
  <c r="D21" i="4294"/>
  <c r="D20" i="4294"/>
  <c r="D19" i="4294"/>
  <c r="D18" i="4294"/>
  <c r="D17" i="4294"/>
  <c r="D16" i="4294"/>
  <c r="D15" i="4294"/>
  <c r="D14" i="4294"/>
  <c r="D13" i="4294"/>
  <c r="D12" i="4294"/>
  <c r="D11" i="4294"/>
  <c r="D10" i="4294"/>
  <c r="D9" i="4294"/>
  <c r="D8" i="4294"/>
  <c r="D7" i="4294"/>
  <c r="D40" i="4293"/>
  <c r="D41" i="4293" s="1"/>
  <c r="D38" i="4293"/>
  <c r="D37" i="4293"/>
  <c r="D36" i="4293"/>
  <c r="D35" i="4293"/>
  <c r="D34" i="4293"/>
  <c r="D33" i="4293"/>
  <c r="D32" i="4293"/>
  <c r="D31" i="4293"/>
  <c r="D30" i="4293"/>
  <c r="D29" i="4293"/>
  <c r="D28" i="4293"/>
  <c r="D27" i="4293"/>
  <c r="D26" i="4293"/>
  <c r="D25" i="4293"/>
  <c r="D24" i="4293"/>
  <c r="D23" i="4293"/>
  <c r="D22" i="4293"/>
  <c r="D21" i="4293"/>
  <c r="D20" i="4293"/>
  <c r="D19" i="4293"/>
  <c r="D18" i="4293"/>
  <c r="D17" i="4293"/>
  <c r="D16" i="4293"/>
  <c r="D15" i="4293"/>
  <c r="D14" i="4293"/>
  <c r="D13" i="4293"/>
  <c r="D12" i="4293"/>
  <c r="D11" i="4293"/>
  <c r="D10" i="4293"/>
  <c r="D9" i="4293"/>
  <c r="D8" i="4293"/>
  <c r="D7" i="4293"/>
  <c r="D40" i="4292"/>
  <c r="D41" i="4292" s="1"/>
  <c r="D38" i="4292"/>
  <c r="D37" i="4292"/>
  <c r="D36" i="4292"/>
  <c r="D35" i="4292"/>
  <c r="D34" i="4292"/>
  <c r="D33" i="4292"/>
  <c r="D32" i="4292"/>
  <c r="D31" i="4292"/>
  <c r="D30" i="4292"/>
  <c r="D29" i="4292"/>
  <c r="D28" i="4292"/>
  <c r="D27" i="4292"/>
  <c r="D26" i="4292"/>
  <c r="D25" i="4292"/>
  <c r="D24" i="4292"/>
  <c r="D23" i="4292"/>
  <c r="D22" i="4292"/>
  <c r="D21" i="4292"/>
  <c r="D20" i="4292"/>
  <c r="D19" i="4292"/>
  <c r="D18" i="4292"/>
  <c r="D17" i="4292"/>
  <c r="D16" i="4292"/>
  <c r="D15" i="4292"/>
  <c r="D14" i="4292"/>
  <c r="D13" i="4292"/>
  <c r="D12" i="4292"/>
  <c r="D11" i="4292"/>
  <c r="D10" i="4292"/>
  <c r="D9" i="4292"/>
  <c r="D8" i="4292"/>
  <c r="D7" i="4292"/>
  <c r="AQ13" i="3413" l="1"/>
  <c r="AP13" i="3413"/>
  <c r="AO13" i="3413"/>
  <c r="AN13" i="3413"/>
  <c r="AQ12" i="3413"/>
  <c r="AP12" i="3413"/>
  <c r="AO12" i="3413"/>
  <c r="AN12" i="3413"/>
  <c r="AQ11" i="3413"/>
  <c r="AP11" i="3413"/>
  <c r="AO11" i="3413"/>
  <c r="AN11" i="3413"/>
  <c r="AQ10" i="3413"/>
  <c r="AP10" i="3413"/>
  <c r="AO10" i="3413"/>
  <c r="AN10" i="3413"/>
  <c r="AQ9" i="3413"/>
  <c r="AP9" i="3413"/>
  <c r="AO9" i="3413"/>
  <c r="AN9" i="3413"/>
  <c r="AQ8" i="3413"/>
  <c r="AP8" i="3413"/>
  <c r="AO8" i="3413"/>
  <c r="AN8" i="3413"/>
  <c r="D32" i="394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Excel base_PIBE" type="100" refreshedVersion="6" minRefreshableVersion="5">
    <extLst>
      <ext xmlns:x15="http://schemas.microsoft.com/office/spreadsheetml/2010/11/main" uri="{DE250136-89BD-433C-8126-D09CA5730AF9}">
        <x15:connection id="eb9558b3-0518-4943-b45e-615e15835c0a"/>
      </ext>
    </extLst>
  </connection>
  <connection id="2" xr16:uid="{00000000-0015-0000-FFFF-FFFF01000000}" keepAlive="1" name="ThisWorkbookDataModel" description="Modelo de datos"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<sst xmlns="http://schemas.openxmlformats.org/spreadsheetml/2006/main" count="17474" uniqueCount="3513">
  <si>
    <t>Jalisco</t>
  </si>
  <si>
    <t>Nacional</t>
  </si>
  <si>
    <t>Entidad</t>
  </si>
  <si>
    <t>Aguascalientes</t>
  </si>
  <si>
    <t>Baja California</t>
  </si>
  <si>
    <t>Baja California Sur</t>
  </si>
  <si>
    <t>Campeche</t>
  </si>
  <si>
    <t>Chiapas</t>
  </si>
  <si>
    <t>Chihuahua</t>
  </si>
  <si>
    <t>Ciudad de México</t>
  </si>
  <si>
    <t>Coahuila</t>
  </si>
  <si>
    <t>Colima</t>
  </si>
  <si>
    <t>Durango</t>
  </si>
  <si>
    <t>Estado de México</t>
  </si>
  <si>
    <t>Guanajuato</t>
  </si>
  <si>
    <t>Guerrero</t>
  </si>
  <si>
    <t>Hidalgo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</si>
  <si>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</si>
  <si>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</si>
  <si>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</si>
  <si>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</si>
  <si>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</si>
  <si>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</si>
  <si>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</si>
  <si>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</si>
  <si>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</si>
  <si>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</si>
  <si>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</si>
  <si>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</si>
  <si>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</si>
  <si>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</si>
  <si>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</si>
  <si>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</si>
  <si>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</si>
  <si>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Empleos nuevos</t>
  </si>
  <si>
    <t>Concepto</t>
  </si>
  <si>
    <t>Indicador de Confianza del Consumidor Jalisciense</t>
  </si>
  <si>
    <t xml:space="preserve">   - Posibilidades en el momento actual de los integrantes del hogar, comparadas con las de hace un año, para realizar compras de muebles, televisor, lavadora, otros aparatos electrodomésticos, etc. </t>
  </si>
  <si>
    <t>Enero</t>
  </si>
  <si>
    <t>Febrero</t>
  </si>
  <si>
    <t>Marzo</t>
  </si>
  <si>
    <t>Abril</t>
  </si>
  <si>
    <t>Mayo</t>
  </si>
  <si>
    <t>Junio</t>
  </si>
  <si>
    <t>Julio</t>
  </si>
  <si>
    <t>Agosto</t>
  </si>
  <si>
    <t>Septiembre</t>
  </si>
  <si>
    <t>Octubre</t>
  </si>
  <si>
    <t>Noviembre</t>
  </si>
  <si>
    <t>Diciembre</t>
  </si>
  <si>
    <t>México</t>
  </si>
  <si>
    <t>Variación</t>
  </si>
  <si>
    <t>Total</t>
  </si>
  <si>
    <t/>
  </si>
  <si>
    <t>INPC Nacional</t>
  </si>
  <si>
    <t>Guadalajara</t>
  </si>
  <si>
    <t>Tepatitlán</t>
  </si>
  <si>
    <t>Inflación mes anterior Guadalajara</t>
  </si>
  <si>
    <t>Inflación promedio anual Guadalajara</t>
  </si>
  <si>
    <t>2013</t>
  </si>
  <si>
    <t>Ene</t>
  </si>
  <si>
    <t>Feb</t>
  </si>
  <si>
    <t>Mar</t>
  </si>
  <si>
    <t>Abr</t>
  </si>
  <si>
    <t>May</t>
  </si>
  <si>
    <t>Jun</t>
  </si>
  <si>
    <t>Jul</t>
  </si>
  <si>
    <t>Ago</t>
  </si>
  <si>
    <t>Sep</t>
  </si>
  <si>
    <t>Oct</t>
  </si>
  <si>
    <t>Nov</t>
  </si>
  <si>
    <t>Dic</t>
  </si>
  <si>
    <t>2014</t>
  </si>
  <si>
    <t>2015</t>
  </si>
  <si>
    <t>2016</t>
  </si>
  <si>
    <t>2017</t>
  </si>
  <si>
    <t>2018</t>
  </si>
  <si>
    <t>2019</t>
  </si>
  <si>
    <t>2020</t>
  </si>
  <si>
    <t>La Paz, B. C. S.</t>
  </si>
  <si>
    <t>Monclova, Coah.</t>
  </si>
  <si>
    <t>Mexicali, B. C.</t>
  </si>
  <si>
    <t>Chihuahua, Chih.</t>
  </si>
  <si>
    <t>Tepatitlán, Jal.</t>
  </si>
  <si>
    <t>Pachuca, Hgo.</t>
  </si>
  <si>
    <t>Saltillo, Coah.</t>
  </si>
  <si>
    <t>Esperanza, Son.</t>
  </si>
  <si>
    <t>Tepic, Nay.</t>
  </si>
  <si>
    <t>Chetumal, Q. R.</t>
  </si>
  <si>
    <t>Colima, Col.</t>
  </si>
  <si>
    <t>Cortazar, Gto.</t>
  </si>
  <si>
    <t>Hermosillo, Son.</t>
  </si>
  <si>
    <t>León, Gto.</t>
  </si>
  <si>
    <t>Huatabampo, Son.</t>
  </si>
  <si>
    <t>Fresnillo, Zac.</t>
  </si>
  <si>
    <t>Zacatecas, Zac.</t>
  </si>
  <si>
    <t>Cd. Jiménez, Chih.</t>
  </si>
  <si>
    <t>Campeche, Camp.</t>
  </si>
  <si>
    <t>Atlacomulco, Méx.</t>
  </si>
  <si>
    <t>Morelia, Mich</t>
  </si>
  <si>
    <t>Culiacán, Sin.</t>
  </si>
  <si>
    <t>Tijuana, B. C.</t>
  </si>
  <si>
    <t>San Luis Potosí, S. L. P.</t>
  </si>
  <si>
    <t>Tuxtla Gutiérrez, Chis.</t>
  </si>
  <si>
    <t>Cd. Acuña, Coah.</t>
  </si>
  <si>
    <t>Guadalajara, Jal.</t>
  </si>
  <si>
    <t>Tampico, Tamps.</t>
  </si>
  <si>
    <t>Monterrey, N. L.</t>
  </si>
  <si>
    <t>Mérida, Yuc.</t>
  </si>
  <si>
    <t>Veracruz, Ver.</t>
  </si>
  <si>
    <t>Matamoros, Tamps.</t>
  </si>
  <si>
    <t>San Andrés Tuxtla, Ver.</t>
  </si>
  <si>
    <t>Cancún, Q. Roo.</t>
  </si>
  <si>
    <t>Cuernavaca, Mor.</t>
  </si>
  <si>
    <t>Tulancingo, Hgo.</t>
  </si>
  <si>
    <t>Cd. Juárez, Chih</t>
  </si>
  <si>
    <t>Durango, Dgo.</t>
  </si>
  <si>
    <t>Toluca, Edo. de Méx.</t>
  </si>
  <si>
    <t>Puebla, Pue.</t>
  </si>
  <si>
    <t>Coatzacoalcos, Ver.</t>
  </si>
  <si>
    <t>Tlaxcala, Tlax.</t>
  </si>
  <si>
    <t>Querétaro, Qro.</t>
  </si>
  <si>
    <t>Aguascalientes, Ags.</t>
  </si>
  <si>
    <t>Tapachula, Chis.</t>
  </si>
  <si>
    <t>Córdoba, Ver.</t>
  </si>
  <si>
    <t>Acapulco, Gro.</t>
  </si>
  <si>
    <t>Oaxaca, Oax.</t>
  </si>
  <si>
    <t>Jacona, Mich.</t>
  </si>
  <si>
    <t>Torreón, Coah.</t>
  </si>
  <si>
    <t>Iguala, Gro.</t>
  </si>
  <si>
    <t>Izúcar de Matamoros, Pue.</t>
  </si>
  <si>
    <t>Tehuantepec, Oax.</t>
  </si>
  <si>
    <t>Villahermosa, Tab.</t>
  </si>
  <si>
    <t>Variación anual</t>
  </si>
  <si>
    <t>Fecha</t>
  </si>
  <si>
    <t>Clave</t>
  </si>
  <si>
    <t>Lugar</t>
  </si>
  <si>
    <t>var</t>
  </si>
  <si>
    <t>ENE</t>
  </si>
  <si>
    <t>FEB</t>
  </si>
  <si>
    <t>MAR</t>
  </si>
  <si>
    <t>ABR</t>
  </si>
  <si>
    <t>MAY</t>
  </si>
  <si>
    <t>JUN</t>
  </si>
  <si>
    <t>JUL</t>
  </si>
  <si>
    <t>AGO</t>
  </si>
  <si>
    <t>SEP</t>
  </si>
  <si>
    <t>OCT</t>
  </si>
  <si>
    <t>NOV</t>
  </si>
  <si>
    <t>DIC</t>
  </si>
  <si>
    <t>Fuente: IIEG, con información del IMSS.</t>
  </si>
  <si>
    <t>Zapopan</t>
  </si>
  <si>
    <t>Tlajomulco de Zúñiga</t>
  </si>
  <si>
    <t>Puerto Vallarta</t>
  </si>
  <si>
    <t>Tlaquepaque</t>
  </si>
  <si>
    <t>Zapotlán el Grande</t>
  </si>
  <si>
    <t>Ocotlán</t>
  </si>
  <si>
    <t>Arandas</t>
  </si>
  <si>
    <t>Zapotiltic</t>
  </si>
  <si>
    <t>Zapotlán del Rey</t>
  </si>
  <si>
    <t>Lagos de Moreno</t>
  </si>
  <si>
    <t>Jocotepec</t>
  </si>
  <si>
    <t>Tamazula de Gordiano</t>
  </si>
  <si>
    <t>Tonalá</t>
  </si>
  <si>
    <t>Tapalpa</t>
  </si>
  <si>
    <t>El Salto</t>
  </si>
  <si>
    <t>Ahualulco de Mercado</t>
  </si>
  <si>
    <t>Tuxpan</t>
  </si>
  <si>
    <t>La Huerta</t>
  </si>
  <si>
    <t>Tala</t>
  </si>
  <si>
    <t>Teuchitlán</t>
  </si>
  <si>
    <t>Poncitlán</t>
  </si>
  <si>
    <t>Teocuitatlán de Corona</t>
  </si>
  <si>
    <t>Sayula</t>
  </si>
  <si>
    <t>Cocula</t>
  </si>
  <si>
    <t>Juanacatlán</t>
  </si>
  <si>
    <t>Jalostotitlán</t>
  </si>
  <si>
    <t>Chapala</t>
  </si>
  <si>
    <t>Encarnación de Díaz</t>
  </si>
  <si>
    <t>Cihuatlán</t>
  </si>
  <si>
    <t>Tuxcacuesco</t>
  </si>
  <si>
    <t>Ameca</t>
  </si>
  <si>
    <t>Cabo Corrientes</t>
  </si>
  <si>
    <t>Acatic</t>
  </si>
  <si>
    <t>Huejuquilla el Alto</t>
  </si>
  <si>
    <t>Amatitán</t>
  </si>
  <si>
    <t>Villa Hidalgo</t>
  </si>
  <si>
    <t>Teocaltiche</t>
  </si>
  <si>
    <t>Jamay</t>
  </si>
  <si>
    <t>San Martín Hidalgo</t>
  </si>
  <si>
    <t>San Miguel el Alto</t>
  </si>
  <si>
    <t>San Juan de los Lagos</t>
  </si>
  <si>
    <t>San Sebastián del Oeste</t>
  </si>
  <si>
    <t>Unión de San Antonio</t>
  </si>
  <si>
    <t>Chiquilistlán</t>
  </si>
  <si>
    <t>Atotonilco el Alto</t>
  </si>
  <si>
    <t>Casimiro Castillo</t>
  </si>
  <si>
    <t>Tecolotlán</t>
  </si>
  <si>
    <t>Tonila</t>
  </si>
  <si>
    <t>Zapotitlán de Vadillo</t>
  </si>
  <si>
    <t>Degollado</t>
  </si>
  <si>
    <t>Juchitlán</t>
  </si>
  <si>
    <t>San Ignacio Cerro Gordo</t>
  </si>
  <si>
    <t>Tizapán el Alto</t>
  </si>
  <si>
    <t>Etzatlán</t>
  </si>
  <si>
    <t>Amacueca</t>
  </si>
  <si>
    <t>Pihuamo</t>
  </si>
  <si>
    <t>El Grullo</t>
  </si>
  <si>
    <t>Guachinango</t>
  </si>
  <si>
    <t>Ixtlahuacán del Río</t>
  </si>
  <si>
    <t>El Limón</t>
  </si>
  <si>
    <t>Atemajac de Brizuela</t>
  </si>
  <si>
    <t>Villa Guerrero</t>
  </si>
  <si>
    <t>Ayutla</t>
  </si>
  <si>
    <t>Hostotipaquillo</t>
  </si>
  <si>
    <t>Huejúcar</t>
  </si>
  <si>
    <t>San Martín de Bolaños</t>
  </si>
  <si>
    <t>Tenamaxtlán</t>
  </si>
  <si>
    <t>Totatiche</t>
  </si>
  <si>
    <t>Cañadas de Obregón</t>
  </si>
  <si>
    <t>Atenguillo</t>
  </si>
  <si>
    <t>Cuquío</t>
  </si>
  <si>
    <t>Santa María del Oro</t>
  </si>
  <si>
    <t>La Manzanilla de la Paz</t>
  </si>
  <si>
    <t>Mexticacán</t>
  </si>
  <si>
    <t>Mezquitic</t>
  </si>
  <si>
    <t>Mixtlán</t>
  </si>
  <si>
    <t>Villa Purificación</t>
  </si>
  <si>
    <t>Quitupan</t>
  </si>
  <si>
    <t>San Cristóbal de la Barranca</t>
  </si>
  <si>
    <t>San Julián</t>
  </si>
  <si>
    <t>San Marcos</t>
  </si>
  <si>
    <t>Santa María de los Ángeles</t>
  </si>
  <si>
    <t>Techaluta de Montenegro</t>
  </si>
  <si>
    <t>Atengo</t>
  </si>
  <si>
    <t>Unión de Tula</t>
  </si>
  <si>
    <t>Zapotlanejo</t>
  </si>
  <si>
    <t>Colotlán</t>
  </si>
  <si>
    <t>Cuautla</t>
  </si>
  <si>
    <t>Chimaltitán</t>
  </si>
  <si>
    <t>San Diego de Alejandría</t>
  </si>
  <si>
    <t>Mascota</t>
  </si>
  <si>
    <t>Tecalitlán</t>
  </si>
  <si>
    <t>Concepción de Buenos Aires</t>
  </si>
  <si>
    <t>Jilotlán de los Dolores</t>
  </si>
  <si>
    <t>Tonaya</t>
  </si>
  <si>
    <t>Ejutla</t>
  </si>
  <si>
    <t>Gómez Farías</t>
  </si>
  <si>
    <t>Talpa de Allende</t>
  </si>
  <si>
    <t>Mazamitla</t>
  </si>
  <si>
    <t>San Juanito de Escobedo</t>
  </si>
  <si>
    <t>Yahualica de González Gallo</t>
  </si>
  <si>
    <t>Acatlán de Juárez</t>
  </si>
  <si>
    <t>Magdalena</t>
  </si>
  <si>
    <t>Ojuelos de Jalisco</t>
  </si>
  <si>
    <t>Ixtlahuacán de los Membrillos</t>
  </si>
  <si>
    <t>Cuautitlán de García Barragán</t>
  </si>
  <si>
    <t>Tototlán</t>
  </si>
  <si>
    <t>Valle de Juárez</t>
  </si>
  <si>
    <t>Villa Corona</t>
  </si>
  <si>
    <t>Tequila</t>
  </si>
  <si>
    <t>Jesús María</t>
  </si>
  <si>
    <t>Atoyac</t>
  </si>
  <si>
    <t>Tuxcueca</t>
  </si>
  <si>
    <t>Autlán de Navarro</t>
  </si>
  <si>
    <t>Tolimán</t>
  </si>
  <si>
    <t>Valle de Guadalupe</t>
  </si>
  <si>
    <t>El Arenal</t>
  </si>
  <si>
    <t>Tepatitlán de Morelos</t>
  </si>
  <si>
    <t>Bolaños</t>
  </si>
  <si>
    <t>Ayotlán</t>
  </si>
  <si>
    <t>Tomatlán</t>
  </si>
  <si>
    <t>San Gabriel</t>
  </si>
  <si>
    <t>Zacoalco de Torres</t>
  </si>
  <si>
    <t>La Barca</t>
  </si>
  <si>
    <t>Regresar al índice</t>
  </si>
  <si>
    <t>Sector de actividad económica</t>
  </si>
  <si>
    <t>Variación % mensual</t>
  </si>
  <si>
    <t>Agricultura, Ganadería, Silvicultura y Pesca</t>
  </si>
  <si>
    <t>Comercio</t>
  </si>
  <si>
    <t>Construcción</t>
  </si>
  <si>
    <t>Ind. Elec. y Captación de Agua Potable</t>
  </si>
  <si>
    <t>Industria de Transformación</t>
  </si>
  <si>
    <t>Industrias Extractivas</t>
  </si>
  <si>
    <t>Servicios</t>
  </si>
  <si>
    <t>Transporte y Comunicaciones</t>
  </si>
  <si>
    <t>Hombres</t>
  </si>
  <si>
    <t>Mujeres</t>
  </si>
  <si>
    <t>Grupos de edad</t>
  </si>
  <si>
    <t>% part</t>
  </si>
  <si>
    <t>División económica</t>
  </si>
  <si>
    <t>Absoluta</t>
  </si>
  <si>
    <t>%</t>
  </si>
  <si>
    <t>Ind. Elec. Cap. Agua Potable</t>
  </si>
  <si>
    <t xml:space="preserve">Total </t>
  </si>
  <si>
    <t>TOTAL</t>
  </si>
  <si>
    <t>Año</t>
  </si>
  <si>
    <t>Agricultura, ganadería, silvicultura, pesca y caza</t>
  </si>
  <si>
    <t>Industria de la construcción</t>
  </si>
  <si>
    <t>Industria eléctrica, captación y suministro de agua potable</t>
  </si>
  <si>
    <t>Industrias de transformación</t>
  </si>
  <si>
    <t>Industrias extractivas</t>
  </si>
  <si>
    <t>Transportes y comunicaciones</t>
  </si>
  <si>
    <t>Trabajadores Asegurados</t>
  </si>
  <si>
    <t>División Económica</t>
  </si>
  <si>
    <t>2019/Octubre</t>
  </si>
  <si>
    <t>Empleos</t>
  </si>
  <si>
    <t>Caza.</t>
  </si>
  <si>
    <t>Agricultura</t>
  </si>
  <si>
    <t>Ganadería.</t>
  </si>
  <si>
    <t>Caza</t>
  </si>
  <si>
    <t>Pesca.</t>
  </si>
  <si>
    <t>Ganadería</t>
  </si>
  <si>
    <t>Silvicultura.</t>
  </si>
  <si>
    <t>Pesca</t>
  </si>
  <si>
    <t>Silvicultura</t>
  </si>
  <si>
    <t>Grupo económico</t>
  </si>
  <si>
    <t>Otros</t>
  </si>
  <si>
    <t>var-19/18</t>
  </si>
  <si>
    <t>abs-19/18</t>
  </si>
  <si>
    <t>var-dic19/nov19</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</si>
  <si>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</si>
  <si>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</si>
  <si>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</si>
  <si>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</si>
  <si>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</si>
  <si>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</si>
  <si>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</si>
  <si>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</si>
  <si>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</si>
  <si>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</si>
  <si>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</si>
  <si>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Servicios de enseñanza, investigación científica y difusión cultural.</t>
  </si>
  <si>
    <t>Servicios personales para el hogar y diversos.</t>
  </si>
  <si>
    <t>Preparación y servicio de alimentos y bebidas.</t>
  </si>
  <si>
    <t>Servicios médicos, asistencia social y veterinarios.</t>
  </si>
  <si>
    <t>Servicios de alojamiento temporal.</t>
  </si>
  <si>
    <t>Servicios recreativos y de esparcimiento.</t>
  </si>
  <si>
    <t>Servicios financieros y de seguros (bancos, financieras).</t>
  </si>
  <si>
    <t>Patrones</t>
  </si>
  <si>
    <t>Mes</t>
  </si>
  <si>
    <t>Variación promedio</t>
  </si>
  <si>
    <t>Actividad</t>
  </si>
  <si>
    <t>Actividades secundarias</t>
  </si>
  <si>
    <t>Industrias manufactureras</t>
  </si>
  <si>
    <t>Ingresos</t>
  </si>
  <si>
    <t>SERVICIOS SOCIALES Y COMUNALES</t>
  </si>
  <si>
    <t>INDUSTRIA DE LA CONSTRUCCION</t>
  </si>
  <si>
    <t>AGRICULTURA, GANADERIA, SILVICULTURA, PESCA Y CAZA</t>
  </si>
  <si>
    <t>INDUSTRIAS DE TRANSFORMACION</t>
  </si>
  <si>
    <t>TRANSPORTES Y COMUNICACIONES</t>
  </si>
  <si>
    <t>COMERCIO</t>
  </si>
  <si>
    <t>INDUSTRIAS EXTRACTIVAS</t>
  </si>
  <si>
    <t>SERVICIOS PARA EMPRESAS, PERSONAS Y EL HOGAR</t>
  </si>
  <si>
    <t>IND.ELECTRICA Y CAPTACION Y SUMINISTRO DE AGUA POT</t>
  </si>
  <si>
    <t>MES</t>
  </si>
  <si>
    <t>Ganado bovino</t>
  </si>
  <si>
    <t>Ganado porcino</t>
  </si>
  <si>
    <t>Ganado ovino</t>
  </si>
  <si>
    <t>Ganado caprino</t>
  </si>
  <si>
    <t>Municipios</t>
  </si>
  <si>
    <t>Ganaron</t>
  </si>
  <si>
    <t>Perdieron</t>
  </si>
  <si>
    <t>Sin cambios</t>
  </si>
  <si>
    <t>Tabla 1</t>
  </si>
  <si>
    <t>Tabla 2</t>
  </si>
  <si>
    <t>Tabla 3</t>
  </si>
  <si>
    <t>Tabla 4</t>
  </si>
  <si>
    <t>Tabla 5</t>
  </si>
  <si>
    <t>Tabla 6</t>
  </si>
  <si>
    <t>Tabla 7</t>
  </si>
  <si>
    <t>Tabla 8</t>
  </si>
  <si>
    <t>Tabla 9</t>
  </si>
  <si>
    <t>Tabla 10</t>
  </si>
  <si>
    <t>Tabla 11</t>
  </si>
  <si>
    <t>Tabla 12</t>
  </si>
  <si>
    <t>Tabla 13</t>
  </si>
  <si>
    <t>Tabla 14</t>
  </si>
  <si>
    <t>Tabla 15</t>
  </si>
  <si>
    <t>Tabla 16</t>
  </si>
  <si>
    <t>Tabla 17</t>
  </si>
  <si>
    <t>Figura 20</t>
  </si>
  <si>
    <t>Figura 21</t>
  </si>
  <si>
    <t>Tamaño</t>
  </si>
  <si>
    <t>t</t>
  </si>
  <si>
    <t>Figura 102</t>
  </si>
  <si>
    <t>Figura 103</t>
  </si>
  <si>
    <t>Figura 104</t>
  </si>
  <si>
    <t>Figura 105</t>
  </si>
  <si>
    <t>Trabajadores asegurados</t>
  </si>
  <si>
    <t>Variación mensual</t>
  </si>
  <si>
    <t>Puntos</t>
  </si>
  <si>
    <t>Jalisco: Cartera en prórroga</t>
  </si>
  <si>
    <t>Jalisco: Cartera vencida</t>
  </si>
  <si>
    <t>Nacional: Cartera en prórroga</t>
  </si>
  <si>
    <t>Nacional: Cartera vencida</t>
  </si>
  <si>
    <t>Figura 106</t>
  </si>
  <si>
    <t>Figura 107</t>
  </si>
  <si>
    <t>Figura 108</t>
  </si>
  <si>
    <t>Figura 109</t>
  </si>
  <si>
    <t>Figura 110</t>
  </si>
  <si>
    <t>Figura 111</t>
  </si>
  <si>
    <t>Figura 112</t>
  </si>
  <si>
    <t>Figura 113</t>
  </si>
  <si>
    <t xml:space="preserve">   - Situación económica en el momento actual de los miembros del hogar comparada con la que se tenía hace 12 meses</t>
  </si>
  <si>
    <t xml:space="preserve">   - Situación económica esperada de los miembros del hogar dentro de 12 meses, respecto a la actual</t>
  </si>
  <si>
    <t xml:space="preserve">   - Situación económica de Jalisco hoy en día, comparada con la de hace 12 meses</t>
  </si>
  <si>
    <t xml:space="preserve">   - Situación económica de Jalisco esperada dentro de 12 meses, respecto a la actual</t>
  </si>
  <si>
    <t>%Saldos cartera vencida y prorroga</t>
  </si>
  <si>
    <t>edo</t>
  </si>
  <si>
    <t>MMabs</t>
  </si>
  <si>
    <t>MMrel</t>
  </si>
  <si>
    <t>Figura 120</t>
  </si>
  <si>
    <t>Figura 121</t>
  </si>
  <si>
    <t>Minería</t>
  </si>
  <si>
    <t>Cuentas</t>
  </si>
  <si>
    <t>Saldos (mdp)</t>
  </si>
  <si>
    <t>D=Cartera 
Total</t>
  </si>
  <si>
    <t>ICV=(C/D)</t>
  </si>
  <si>
    <t>año</t>
  </si>
  <si>
    <t>INPC Guadalajara</t>
  </si>
  <si>
    <t>INPC Tepatitlán</t>
  </si>
  <si>
    <t>Inflación acumulada Guadalajara</t>
  </si>
  <si>
    <t>Inflación mes anterior Tepatitlán</t>
  </si>
  <si>
    <t>Inflación promedio anual Tepatitlán</t>
  </si>
  <si>
    <t>Ciudad</t>
  </si>
  <si>
    <t>Unidades Vehiculares Eléctricas</t>
  </si>
  <si>
    <t>Unidades Vehiculares Híbridas Plugin (conectables)</t>
  </si>
  <si>
    <t>Unidades Vehiculares Hibridas</t>
  </si>
  <si>
    <t>Total de Unidades</t>
  </si>
  <si>
    <t>Tasa por cada millón de habitantes</t>
  </si>
  <si>
    <t>2021</t>
  </si>
  <si>
    <t>Periodo</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</si>
  <si>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</si>
  <si>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</si>
  <si>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</si>
  <si>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</si>
  <si>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</si>
  <si>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</si>
  <si>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</si>
  <si>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</si>
  <si>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</si>
  <si>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</si>
  <si>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</si>
  <si>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</si>
  <si>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</si>
  <si>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</si>
  <si>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</si>
  <si>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</si>
  <si>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</si>
  <si>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</si>
  <si>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</si>
  <si>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</si>
  <si>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</si>
  <si>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</si>
  <si>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</si>
  <si>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</si>
  <si>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</si>
  <si>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</si>
  <si>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</si>
  <si>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</si>
  <si>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</si>
  <si>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</si>
  <si>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</si>
  <si>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</si>
  <si>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</si>
  <si>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</si>
  <si>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</si>
  <si>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</si>
  <si>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</si>
  <si>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</si>
  <si>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</si>
  <si>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</si>
  <si>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</si>
  <si>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</si>
  <si>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</si>
  <si>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</si>
  <si>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</si>
  <si>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</si>
  <si>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</si>
  <si>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</si>
  <si>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</si>
  <si>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</si>
  <si>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</si>
  <si>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</si>
  <si>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</si>
  <si>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</si>
  <si>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</si>
  <si>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</si>
  <si>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</si>
  <si>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</si>
  <si>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</si>
  <si>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</si>
  <si>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</si>
  <si>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</si>
  <si>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</si>
  <si>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</si>
  <si>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</si>
  <si>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</si>
  <si>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</si>
  <si>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</si>
  <si>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</si>
  <si>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</si>
  <si>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</si>
  <si>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</si>
  <si>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</si>
  <si>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</si>
  <si>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</si>
  <si>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</si>
  <si>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</si>
  <si>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</si>
  <si>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</si>
  <si>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</si>
  <si>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</si>
  <si>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</si>
  <si>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</si>
  <si>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</si>
  <si>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11</t>
  </si>
  <si>
    <t>9</t>
  </si>
  <si>
    <t>4</t>
  </si>
  <si>
    <t>1</t>
  </si>
  <si>
    <t>13</t>
  </si>
  <si>
    <t>3</t>
  </si>
  <si>
    <t>10</t>
  </si>
  <si>
    <t>6</t>
  </si>
  <si>
    <t>5</t>
  </si>
  <si>
    <t>14</t>
  </si>
  <si>
    <t>12</t>
  </si>
  <si>
    <t>8</t>
  </si>
  <si>
    <t>2</t>
  </si>
  <si>
    <t>7</t>
  </si>
  <si>
    <t>Estado</t>
  </si>
  <si>
    <t>Var Ali</t>
  </si>
  <si>
    <t>Var Rop</t>
  </si>
  <si>
    <t>Var Viv Anual</t>
  </si>
  <si>
    <t>Var Mueb</t>
  </si>
  <si>
    <t>Var Salud</t>
  </si>
  <si>
    <t>Var Transp</t>
  </si>
  <si>
    <t>Var Edu</t>
  </si>
  <si>
    <t>Var Otr</t>
  </si>
  <si>
    <t>Regular</t>
  </si>
  <si>
    <t>Premium</t>
  </si>
  <si>
    <t>Diésel</t>
  </si>
  <si>
    <t>mes</t>
  </si>
  <si>
    <t>INPC</t>
  </si>
  <si>
    <t>deflactor</t>
  </si>
  <si>
    <t>cnc1</t>
  </si>
  <si>
    <t>m</t>
  </si>
  <si>
    <t>a</t>
  </si>
  <si>
    <t>nuevos</t>
  </si>
  <si>
    <t>cnc2</t>
  </si>
  <si>
    <t>acumulados</t>
  </si>
  <si>
    <t>mmabs</t>
  </si>
  <si>
    <t>mmvar</t>
  </si>
  <si>
    <t>Nuevos</t>
  </si>
  <si>
    <t>Permanentes</t>
  </si>
  <si>
    <t>Eventuales</t>
  </si>
  <si>
    <t>CLAVE</t>
  </si>
  <si>
    <t>Municipio</t>
  </si>
  <si>
    <t>marzo</t>
  </si>
  <si>
    <t>120</t>
  </si>
  <si>
    <t>106</t>
  </si>
  <si>
    <t>101</t>
  </si>
  <si>
    <t>102</t>
  </si>
  <si>
    <t>105</t>
  </si>
  <si>
    <t>112</t>
  </si>
  <si>
    <t>114</t>
  </si>
  <si>
    <t>111</t>
  </si>
  <si>
    <t>100</t>
  </si>
  <si>
    <t>124</t>
  </si>
  <si>
    <t>121</t>
  </si>
  <si>
    <t>125</t>
  </si>
  <si>
    <t>113</t>
  </si>
  <si>
    <t>116</t>
  </si>
  <si>
    <t>103</t>
  </si>
  <si>
    <t>108</t>
  </si>
  <si>
    <t>107</t>
  </si>
  <si>
    <t>109</t>
  </si>
  <si>
    <t>119</t>
  </si>
  <si>
    <t>123</t>
  </si>
  <si>
    <t>104</t>
  </si>
  <si>
    <t>118</t>
  </si>
  <si>
    <t>110</t>
  </si>
  <si>
    <t>115</t>
  </si>
  <si>
    <t>117</t>
  </si>
  <si>
    <t>122</t>
  </si>
  <si>
    <t>99</t>
  </si>
  <si>
    <t>Comercio al por mayor</t>
  </si>
  <si>
    <t>Comercio al por menor</t>
  </si>
  <si>
    <t>Ingresos_g</t>
  </si>
  <si>
    <t>Quintana Roo</t>
  </si>
  <si>
    <t>Baja California Sur</t>
  </si>
  <si>
    <t>Ciudad de México</t>
  </si>
  <si>
    <t>Nuevo León</t>
  </si>
  <si>
    <t>Baja California</t>
  </si>
  <si>
    <t>San Luis Potosí</t>
  </si>
  <si>
    <t>Estado de México</t>
  </si>
  <si>
    <t>Personal_Ocupado_g</t>
  </si>
  <si>
    <t>abril</t>
  </si>
  <si>
    <t>Porcentaje de trabajadores asegurados mujeres, abril 2021</t>
  </si>
  <si>
    <t>mayo</t>
  </si>
  <si>
    <t>enero</t>
  </si>
  <si>
    <t>febrero</t>
  </si>
  <si>
    <t>junio</t>
  </si>
  <si>
    <t>julio</t>
  </si>
  <si>
    <t>agosto</t>
  </si>
  <si>
    <t>septiembre</t>
  </si>
  <si>
    <t>octubre</t>
  </si>
  <si>
    <t>noviembre</t>
  </si>
  <si>
    <t>diciembre</t>
  </si>
  <si>
    <t>Valor de la producción</t>
  </si>
  <si>
    <t>Nota: El promedio se refiere al de los últimos doce meses.</t>
  </si>
  <si>
    <t>Promedio</t>
  </si>
  <si>
    <t>Distribución porcentual</t>
  </si>
  <si>
    <t>Índice</t>
  </si>
  <si>
    <t>Exportaciones</t>
  </si>
  <si>
    <t>Nota: Las cifras se refieren a la suma de los montos de los últimos 12 meses al mes de referencia.</t>
  </si>
  <si>
    <t>PROM %</t>
  </si>
  <si>
    <t>Establecimientos</t>
  </si>
  <si>
    <t>% 12M</t>
  </si>
  <si>
    <t>Personal ocupado</t>
  </si>
  <si>
    <t>2017/06</t>
  </si>
  <si>
    <t>2018/06</t>
  </si>
  <si>
    <t>2019/06</t>
  </si>
  <si>
    <t>2021/06</t>
  </si>
  <si>
    <t>year</t>
  </si>
  <si>
    <t>Nota: Por porcentaje de cuentas en cartera vencida se refiere al porcentaje de créditos que presentan retrasos en sus pagos por más de 90 días respecto a la cartera total de Infonavit.</t>
  </si>
  <si>
    <t>2017/07</t>
  </si>
  <si>
    <t>2018/07</t>
  </si>
  <si>
    <t>2019/07</t>
  </si>
  <si>
    <t>2020/07</t>
  </si>
  <si>
    <t>2021/07</t>
  </si>
  <si>
    <t>Serie desestacionalizada</t>
  </si>
  <si>
    <t>Tendencia-ciclo</t>
  </si>
  <si>
    <t>2020/06</t>
  </si>
  <si>
    <t>abs</t>
  </si>
  <si>
    <t>2017/08</t>
  </si>
  <si>
    <t>2018/08</t>
  </si>
  <si>
    <t>2019/08</t>
  </si>
  <si>
    <t>2020/08</t>
  </si>
  <si>
    <t>2021/08</t>
  </si>
  <si>
    <t>2017/01</t>
  </si>
  <si>
    <t>En</t>
  </si>
  <si>
    <t>2017/02</t>
  </si>
  <si>
    <t>feb</t>
  </si>
  <si>
    <t>2017/03</t>
  </si>
  <si>
    <t>mar</t>
  </si>
  <si>
    <t>2017/04</t>
  </si>
  <si>
    <t>abr</t>
  </si>
  <si>
    <t>2017/05</t>
  </si>
  <si>
    <t>may</t>
  </si>
  <si>
    <t>jun</t>
  </si>
  <si>
    <t>jul</t>
  </si>
  <si>
    <t>ago</t>
  </si>
  <si>
    <t>2017/09</t>
  </si>
  <si>
    <t>sept</t>
  </si>
  <si>
    <t>2017/10</t>
  </si>
  <si>
    <t>oct</t>
  </si>
  <si>
    <t>2017/11</t>
  </si>
  <si>
    <t>nov</t>
  </si>
  <si>
    <t>2017/12</t>
  </si>
  <si>
    <t>dic</t>
  </si>
  <si>
    <t>2018/01</t>
  </si>
  <si>
    <t>2018/02</t>
  </si>
  <si>
    <t>2018/03</t>
  </si>
  <si>
    <t>2018/04</t>
  </si>
  <si>
    <t>2018/05</t>
  </si>
  <si>
    <t>2018/09</t>
  </si>
  <si>
    <t>2018/10</t>
  </si>
  <si>
    <t>2018/11</t>
  </si>
  <si>
    <t>2018/12</t>
  </si>
  <si>
    <t>2019/01</t>
  </si>
  <si>
    <t>2019/02</t>
  </si>
  <si>
    <t>2019/03</t>
  </si>
  <si>
    <t>2019/04</t>
  </si>
  <si>
    <t>2019/05</t>
  </si>
  <si>
    <t>2019/09</t>
  </si>
  <si>
    <t>2019/10</t>
  </si>
  <si>
    <t>2019/11</t>
  </si>
  <si>
    <t>2019/12</t>
  </si>
  <si>
    <t>2020/01</t>
  </si>
  <si>
    <t>2020/02</t>
  </si>
  <si>
    <t>2020/03</t>
  </si>
  <si>
    <t>2020/04</t>
  </si>
  <si>
    <t>2020/05</t>
  </si>
  <si>
    <t>2020/09</t>
  </si>
  <si>
    <t>2020/10</t>
  </si>
  <si>
    <t>2020/11</t>
  </si>
  <si>
    <t>2020/12</t>
  </si>
  <si>
    <t>2021/01</t>
  </si>
  <si>
    <t>2021/02</t>
  </si>
  <si>
    <t>2021/03</t>
  </si>
  <si>
    <t>2021/04</t>
  </si>
  <si>
    <t>2021/05</t>
  </si>
  <si>
    <t>2021/09</t>
  </si>
  <si>
    <t>Figura 122</t>
  </si>
  <si>
    <t>Figura 123</t>
  </si>
  <si>
    <t>Figura 124</t>
  </si>
  <si>
    <t>Figura 125</t>
  </si>
  <si>
    <t>Figura 126</t>
  </si>
  <si>
    <t>Figura 127</t>
  </si>
  <si>
    <t>Figura 128</t>
  </si>
  <si>
    <t>Figura 129</t>
  </si>
  <si>
    <t>Figura 130</t>
  </si>
  <si>
    <t>Figura 131</t>
  </si>
  <si>
    <t>Figura 132</t>
  </si>
  <si>
    <t>Jalisco.1</t>
  </si>
  <si>
    <t>Nacional.1</t>
  </si>
  <si>
    <t>2021/10</t>
  </si>
  <si>
    <t>Ingreso, Índice</t>
  </si>
  <si>
    <t>Variación anual, %</t>
  </si>
  <si>
    <t>Sector SCIAN</t>
  </si>
  <si>
    <t>Personal ocupado, Índice</t>
  </si>
  <si>
    <t>Figura 7</t>
  </si>
  <si>
    <t>Figura 14</t>
  </si>
  <si>
    <t>lugar</t>
  </si>
  <si>
    <t>Car anual gral.</t>
  </si>
  <si>
    <t>2021/11</t>
  </si>
  <si>
    <t>Servicios Públicos</t>
  </si>
  <si>
    <t>Unidades Vehiculares Híbridas</t>
  </si>
  <si>
    <t>50 o más años</t>
  </si>
  <si>
    <t>2021/12</t>
  </si>
  <si>
    <t>2005</t>
  </si>
  <si>
    <t>2006</t>
  </si>
  <si>
    <t>2007</t>
  </si>
  <si>
    <t>2008</t>
  </si>
  <si>
    <t>2009</t>
  </si>
  <si>
    <t>2010</t>
  </si>
  <si>
    <t>2011</t>
  </si>
  <si>
    <t>2012</t>
  </si>
  <si>
    <t>2022</t>
  </si>
  <si>
    <t>2000</t>
  </si>
  <si>
    <t>2001</t>
  </si>
  <si>
    <t>2002</t>
  </si>
  <si>
    <t>2003</t>
  </si>
  <si>
    <t>2004</t>
  </si>
  <si>
    <t>1999/Dec</t>
  </si>
  <si>
    <t>2000/Feb</t>
  </si>
  <si>
    <t>2000/Mar</t>
  </si>
  <si>
    <t>2000/Apr</t>
  </si>
  <si>
    <t>2000/May</t>
  </si>
  <si>
    <t>2000/Jun</t>
  </si>
  <si>
    <t>2000/Jul</t>
  </si>
  <si>
    <t>2000/Aug</t>
  </si>
  <si>
    <t>2000/Sep</t>
  </si>
  <si>
    <t>2000/Oct</t>
  </si>
  <si>
    <t>2000/Nov</t>
  </si>
  <si>
    <t>2000/Dec</t>
  </si>
  <si>
    <t>2001/Feb</t>
  </si>
  <si>
    <t>2001/Mar</t>
  </si>
  <si>
    <t>2001/Apr</t>
  </si>
  <si>
    <t>2001/May</t>
  </si>
  <si>
    <t>2001/Jun</t>
  </si>
  <si>
    <t>2001/Jul</t>
  </si>
  <si>
    <t>2001/Aug</t>
  </si>
  <si>
    <t>2001/Sep</t>
  </si>
  <si>
    <t>2001/Oct</t>
  </si>
  <si>
    <t>2001/Nov</t>
  </si>
  <si>
    <t>2001/Dec</t>
  </si>
  <si>
    <t>2002/Feb</t>
  </si>
  <si>
    <t>2002/Mar</t>
  </si>
  <si>
    <t>2002/Apr</t>
  </si>
  <si>
    <t>2002/May</t>
  </si>
  <si>
    <t>2002/Jun</t>
  </si>
  <si>
    <t>2002/Jul</t>
  </si>
  <si>
    <t>2002/Aug</t>
  </si>
  <si>
    <t>2002/Sep</t>
  </si>
  <si>
    <t>2002/Oct</t>
  </si>
  <si>
    <t>2002/Nov</t>
  </si>
  <si>
    <t>2002/Dec</t>
  </si>
  <si>
    <t>2003/Feb</t>
  </si>
  <si>
    <t>2003/Mar</t>
  </si>
  <si>
    <t>2003/Apr</t>
  </si>
  <si>
    <t>2003/May</t>
  </si>
  <si>
    <t>2003/Jun</t>
  </si>
  <si>
    <t>2003/Jul</t>
  </si>
  <si>
    <t>2003/Aug</t>
  </si>
  <si>
    <t>2003/Sep</t>
  </si>
  <si>
    <t>2003/Oct</t>
  </si>
  <si>
    <t>2003/Nov</t>
  </si>
  <si>
    <t>2003/Dec</t>
  </si>
  <si>
    <t>2004/Feb</t>
  </si>
  <si>
    <t>2004/Mar</t>
  </si>
  <si>
    <t>2004/Apr</t>
  </si>
  <si>
    <t>2004/May</t>
  </si>
  <si>
    <t>2004/Jun</t>
  </si>
  <si>
    <t>2004/Jul</t>
  </si>
  <si>
    <t>2004/Aug</t>
  </si>
  <si>
    <t>2004/Sep</t>
  </si>
  <si>
    <t>2004/Oct</t>
  </si>
  <si>
    <t>2004/Nov</t>
  </si>
  <si>
    <t>2004/Dec</t>
  </si>
  <si>
    <t>2005/Feb</t>
  </si>
  <si>
    <t>2005/Mar</t>
  </si>
  <si>
    <t>2005/Apr</t>
  </si>
  <si>
    <t>2005/May</t>
  </si>
  <si>
    <t>2005/Jun</t>
  </si>
  <si>
    <t>2005/Jul</t>
  </si>
  <si>
    <t>2005/Aug</t>
  </si>
  <si>
    <t>2005/Sep</t>
  </si>
  <si>
    <t>2005/Oct</t>
  </si>
  <si>
    <t>2005/Nov</t>
  </si>
  <si>
    <t>2005/Dec</t>
  </si>
  <si>
    <t>2006/Feb</t>
  </si>
  <si>
    <t>2006/Mar</t>
  </si>
  <si>
    <t>2006/Apr</t>
  </si>
  <si>
    <t>2006/May</t>
  </si>
  <si>
    <t>2006/Jun</t>
  </si>
  <si>
    <t>2006/Jul</t>
  </si>
  <si>
    <t>2006/Aug</t>
  </si>
  <si>
    <t>2006/Sep</t>
  </si>
  <si>
    <t>2006/Oct</t>
  </si>
  <si>
    <t>2006/Nov</t>
  </si>
  <si>
    <t>2006/Dec</t>
  </si>
  <si>
    <t>2007/Feb</t>
  </si>
  <si>
    <t>2007/Mar</t>
  </si>
  <si>
    <t>2007/Apr</t>
  </si>
  <si>
    <t>2007/May</t>
  </si>
  <si>
    <t>2007/Jun</t>
  </si>
  <si>
    <t>2007/Jul</t>
  </si>
  <si>
    <t>2007/Aug</t>
  </si>
  <si>
    <t>2007/Sep</t>
  </si>
  <si>
    <t>2007/Oct</t>
  </si>
  <si>
    <t>2007/Nov</t>
  </si>
  <si>
    <t>2007/Dec</t>
  </si>
  <si>
    <t>2008/Feb</t>
  </si>
  <si>
    <t>2008/Mar</t>
  </si>
  <si>
    <t>2008/Apr</t>
  </si>
  <si>
    <t>2008/May</t>
  </si>
  <si>
    <t>2008/Jun</t>
  </si>
  <si>
    <t>2008/Jul</t>
  </si>
  <si>
    <t>2008/Aug</t>
  </si>
  <si>
    <t>2008/Sep</t>
  </si>
  <si>
    <t>2008/Oct</t>
  </si>
  <si>
    <t>2008/Nov</t>
  </si>
  <si>
    <t>2008/Dec</t>
  </si>
  <si>
    <t>2009/Feb</t>
  </si>
  <si>
    <t>2009/Mar</t>
  </si>
  <si>
    <t>2009/Apr</t>
  </si>
  <si>
    <t>2009/May</t>
  </si>
  <si>
    <t>2009/Jun</t>
  </si>
  <si>
    <t>2009/Jul</t>
  </si>
  <si>
    <t>2009/Aug</t>
  </si>
  <si>
    <t>2009/Sep</t>
  </si>
  <si>
    <t>2009/Oct</t>
  </si>
  <si>
    <t>2009/Nov</t>
  </si>
  <si>
    <t>2009/Dec</t>
  </si>
  <si>
    <t>2010/Feb</t>
  </si>
  <si>
    <t>2010/Mar</t>
  </si>
  <si>
    <t>2010/Apr</t>
  </si>
  <si>
    <t>2010/May</t>
  </si>
  <si>
    <t>2010/Jun</t>
  </si>
  <si>
    <t>2010/Jul</t>
  </si>
  <si>
    <t>2010/Aug</t>
  </si>
  <si>
    <t>2010/Sep</t>
  </si>
  <si>
    <t>2010/Oct</t>
  </si>
  <si>
    <t>2010/Nov</t>
  </si>
  <si>
    <t>2010/Dec</t>
  </si>
  <si>
    <t>2011/Feb</t>
  </si>
  <si>
    <t>2011/Mar</t>
  </si>
  <si>
    <t>2011/Apr</t>
  </si>
  <si>
    <t>2011/May</t>
  </si>
  <si>
    <t>2011/Jun</t>
  </si>
  <si>
    <t>2011/Jul</t>
  </si>
  <si>
    <t>2011/Aug</t>
  </si>
  <si>
    <t>2011/Sep</t>
  </si>
  <si>
    <t>2011/Oct</t>
  </si>
  <si>
    <t>2011/Nov</t>
  </si>
  <si>
    <t>2011/Dec</t>
  </si>
  <si>
    <t>2012/Feb</t>
  </si>
  <si>
    <t>2012/Mar</t>
  </si>
  <si>
    <t>2012/Apr</t>
  </si>
  <si>
    <t>2012/May</t>
  </si>
  <si>
    <t>2012/Jun</t>
  </si>
  <si>
    <t>2012/Jul</t>
  </si>
  <si>
    <t>2012/Aug</t>
  </si>
  <si>
    <t>2012/Sep</t>
  </si>
  <si>
    <t>2012/Oct</t>
  </si>
  <si>
    <t>2012/Nov</t>
  </si>
  <si>
    <t>2012/Dec</t>
  </si>
  <si>
    <t>2013/Feb</t>
  </si>
  <si>
    <t>2013/Mar</t>
  </si>
  <si>
    <t>2013/Apr</t>
  </si>
  <si>
    <t>2013/May</t>
  </si>
  <si>
    <t>2013/Jun</t>
  </si>
  <si>
    <t>2013/Jul</t>
  </si>
  <si>
    <t>2013/Aug</t>
  </si>
  <si>
    <t>2013/Sep</t>
  </si>
  <si>
    <t>2013/Oct</t>
  </si>
  <si>
    <t>2013/Nov</t>
  </si>
  <si>
    <t>2013/Dec</t>
  </si>
  <si>
    <t>2014/Feb</t>
  </si>
  <si>
    <t>2014/Mar</t>
  </si>
  <si>
    <t>2014/Apr</t>
  </si>
  <si>
    <t>2014/May</t>
  </si>
  <si>
    <t>2014/Jun</t>
  </si>
  <si>
    <t>2014/Jul</t>
  </si>
  <si>
    <t>2014/Aug</t>
  </si>
  <si>
    <t>2014/Sep</t>
  </si>
  <si>
    <t>2014/Oct</t>
  </si>
  <si>
    <t>2014/Nov</t>
  </si>
  <si>
    <t>2014/Dec</t>
  </si>
  <si>
    <t>2015/Feb</t>
  </si>
  <si>
    <t>2015/Mar</t>
  </si>
  <si>
    <t>2015/Apr</t>
  </si>
  <si>
    <t>2015/May</t>
  </si>
  <si>
    <t>2015/Jun</t>
  </si>
  <si>
    <t>2015/Jul</t>
  </si>
  <si>
    <t>2015/Aug</t>
  </si>
  <si>
    <t>2015/Sep</t>
  </si>
  <si>
    <t>2015/Oct</t>
  </si>
  <si>
    <t>2015/Nov</t>
  </si>
  <si>
    <t>2015/Dec</t>
  </si>
  <si>
    <t>2016/Feb</t>
  </si>
  <si>
    <t>2016/Mar</t>
  </si>
  <si>
    <t>2016/Apr</t>
  </si>
  <si>
    <t>2016/May</t>
  </si>
  <si>
    <t>2016/Jun</t>
  </si>
  <si>
    <t>2016/Jul</t>
  </si>
  <si>
    <t>2016/Aug</t>
  </si>
  <si>
    <t>2016/Sep</t>
  </si>
  <si>
    <t>2016/Oct</t>
  </si>
  <si>
    <t>2016/Nov</t>
  </si>
  <si>
    <t>2016/Dec</t>
  </si>
  <si>
    <t>2017/Feb</t>
  </si>
  <si>
    <t>2017/Mar</t>
  </si>
  <si>
    <t>2017/Apr</t>
  </si>
  <si>
    <t>2017/May</t>
  </si>
  <si>
    <t>2017/Jun</t>
  </si>
  <si>
    <t>2017/Jul</t>
  </si>
  <si>
    <t>2017/Aug</t>
  </si>
  <si>
    <t>2017/Sep</t>
  </si>
  <si>
    <t>2017/Oct</t>
  </si>
  <si>
    <t>2017/Nov</t>
  </si>
  <si>
    <t>2017/Dec</t>
  </si>
  <si>
    <t>2018/Feb</t>
  </si>
  <si>
    <t>2018/Mar</t>
  </si>
  <si>
    <t>2018/Apr</t>
  </si>
  <si>
    <t>2018/May</t>
  </si>
  <si>
    <t>2018/Jun</t>
  </si>
  <si>
    <t>2018/Jul</t>
  </si>
  <si>
    <t>2018/Aug</t>
  </si>
  <si>
    <t>2018/Sep</t>
  </si>
  <si>
    <t>2018/Oct</t>
  </si>
  <si>
    <t>2018/Nov</t>
  </si>
  <si>
    <t>2018/Dec</t>
  </si>
  <si>
    <t>2019/Feb</t>
  </si>
  <si>
    <t>2019/Mar</t>
  </si>
  <si>
    <t>2019/Apr</t>
  </si>
  <si>
    <t>2019/May</t>
  </si>
  <si>
    <t>2019/Jun</t>
  </si>
  <si>
    <t>2019/Jul</t>
  </si>
  <si>
    <t>2019/Aug</t>
  </si>
  <si>
    <t>2019/Sep</t>
  </si>
  <si>
    <t>2019/Oct</t>
  </si>
  <si>
    <t>2019/Nov</t>
  </si>
  <si>
    <t>2019/Dec</t>
  </si>
  <si>
    <t>2020/Feb</t>
  </si>
  <si>
    <t>2020/Mar</t>
  </si>
  <si>
    <t>2020/Apr</t>
  </si>
  <si>
    <t>2020/May</t>
  </si>
  <si>
    <t>2020/Jun</t>
  </si>
  <si>
    <t>2020/Jul</t>
  </si>
  <si>
    <t>2020/Aug</t>
  </si>
  <si>
    <t>2020/Sep</t>
  </si>
  <si>
    <t>2020/Oct</t>
  </si>
  <si>
    <t>2020/Nov</t>
  </si>
  <si>
    <t>2020/Dec</t>
  </si>
  <si>
    <t>2021/Feb</t>
  </si>
  <si>
    <t>2021/Mar</t>
  </si>
  <si>
    <t>2021/Apr</t>
  </si>
  <si>
    <t>2021/May</t>
  </si>
  <si>
    <t>2021/Jun</t>
  </si>
  <si>
    <t>2021/Jul</t>
  </si>
  <si>
    <t>2021/Aug</t>
  </si>
  <si>
    <t>2021/Sep</t>
  </si>
  <si>
    <t>2021/Oct</t>
  </si>
  <si>
    <t>2021/Nov</t>
  </si>
  <si>
    <t>2021/Dec</t>
  </si>
  <si>
    <t>YYrel</t>
  </si>
  <si>
    <t>2022/02</t>
  </si>
  <si>
    <t>acabs</t>
  </si>
  <si>
    <t>acvar</t>
  </si>
  <si>
    <t>2000/Jan</t>
  </si>
  <si>
    <t>2001/Jan</t>
  </si>
  <si>
    <t>2002/Jan</t>
  </si>
  <si>
    <t>2003/Jan</t>
  </si>
  <si>
    <t>2004/Jan</t>
  </si>
  <si>
    <t>2005/Jan</t>
  </si>
  <si>
    <t>2006/Jan</t>
  </si>
  <si>
    <t>2007/Jan</t>
  </si>
  <si>
    <t>2008/Jan</t>
  </si>
  <si>
    <t>2009/Jan</t>
  </si>
  <si>
    <t>2010/Jan</t>
  </si>
  <si>
    <t>2011/Jan</t>
  </si>
  <si>
    <t>2012/Jan</t>
  </si>
  <si>
    <t>2013/Jan</t>
  </si>
  <si>
    <t>2014/Jan</t>
  </si>
  <si>
    <t>2015/Jan</t>
  </si>
  <si>
    <t>2016/Jan</t>
  </si>
  <si>
    <t>2017/Jan</t>
  </si>
  <si>
    <t>2018/Jan</t>
  </si>
  <si>
    <t>2019/Jan</t>
  </si>
  <si>
    <t>2020/Jan</t>
  </si>
  <si>
    <t>2021/Jan</t>
  </si>
  <si>
    <t>2022/Jan</t>
  </si>
  <si>
    <t>2022/Feb</t>
  </si>
  <si>
    <t>2022/01</t>
  </si>
  <si>
    <t>Tabla 18</t>
  </si>
  <si>
    <t>Tabla 19</t>
  </si>
  <si>
    <t>Tabla 20</t>
  </si>
  <si>
    <t>Tabla 21</t>
  </si>
  <si>
    <t>Tabla 22</t>
  </si>
  <si>
    <t>2022/Mar</t>
  </si>
  <si>
    <t>Variación porcentual anual</t>
  </si>
  <si>
    <t>Empleo turístico</t>
  </si>
  <si>
    <t>% del total</t>
  </si>
  <si>
    <t>Variación porcentual mensual</t>
  </si>
  <si>
    <t>trabajadores</t>
  </si>
  <si>
    <t>Variación absoluta anual</t>
  </si>
  <si>
    <t>Variación absoluta mensual</t>
  </si>
  <si>
    <t>cnc</t>
  </si>
  <si>
    <t>Dec</t>
  </si>
  <si>
    <t>Jan</t>
  </si>
  <si>
    <t>Apr</t>
  </si>
  <si>
    <t>Aug</t>
  </si>
  <si>
    <t>month</t>
  </si>
  <si>
    <t>Figura 13</t>
  </si>
  <si>
    <t>Figura 15</t>
  </si>
  <si>
    <t>Figura 18</t>
  </si>
  <si>
    <t>Figura 19</t>
  </si>
  <si>
    <t>A. M.Cd. de México</t>
  </si>
  <si>
    <t>2022/04</t>
  </si>
  <si>
    <t>Empleo total</t>
  </si>
  <si>
    <t>% del total municipal</t>
  </si>
  <si>
    <t>% del total estatal</t>
  </si>
  <si>
    <t>Patrones con un puesto de trabajo</t>
  </si>
  <si>
    <t>Patrones con 2 y hasta 5 PT</t>
  </si>
  <si>
    <t>Patrones con 6 y hasta 50 PT</t>
  </si>
  <si>
    <t>Patrones con 51 y hasta 250 PT</t>
  </si>
  <si>
    <t>Patrones con 251 y hasta 500 PT</t>
  </si>
  <si>
    <t>Patrones con 501 y hasta 1,000 PT</t>
  </si>
  <si>
    <t>Patrones con más de 1,000 PT</t>
  </si>
  <si>
    <t>INPC_ms</t>
  </si>
  <si>
    <t>SDBC_ms</t>
  </si>
  <si>
    <t>varMM</t>
  </si>
  <si>
    <t>varAA</t>
  </si>
  <si>
    <t>shj</t>
  </si>
  <si>
    <t>smj</t>
  </si>
  <si>
    <t>Salario diario hombres</t>
  </si>
  <si>
    <t>Salario diario mujeres</t>
  </si>
  <si>
    <t>varMMhj</t>
  </si>
  <si>
    <t>varMMmj</t>
  </si>
  <si>
    <t>varMMhn</t>
  </si>
  <si>
    <t>varMMmn</t>
  </si>
  <si>
    <t>varAAhj</t>
  </si>
  <si>
    <t>varAAmj</t>
  </si>
  <si>
    <t>varAAhn</t>
  </si>
  <si>
    <t>varAAmn</t>
  </si>
  <si>
    <t>2022/Apr</t>
  </si>
  <si>
    <t>2022/03</t>
  </si>
  <si>
    <t>2022/May</t>
  </si>
  <si>
    <t>2022/05</t>
  </si>
  <si>
    <t>Figura 8</t>
  </si>
  <si>
    <t>Figura 16</t>
  </si>
  <si>
    <t>Figura 17</t>
  </si>
  <si>
    <t>Figura 91</t>
  </si>
  <si>
    <t>Figura 92</t>
  </si>
  <si>
    <t>Figura 93</t>
  </si>
  <si>
    <t>time</t>
  </si>
  <si>
    <t>CDMX</t>
  </si>
  <si>
    <t>2022/Jun</t>
  </si>
  <si>
    <t>Variación mensual, %</t>
  </si>
  <si>
    <t>2022/06</t>
  </si>
  <si>
    <t>Coahuila de Zaragoza</t>
  </si>
  <si>
    <t>Michoacán de Ocampo</t>
  </si>
  <si>
    <t>Veracruz de Ignacio de la Llave</t>
  </si>
  <si>
    <t>Figura 22</t>
  </si>
  <si>
    <t>Figura 23</t>
  </si>
  <si>
    <t>Figura 69</t>
  </si>
  <si>
    <t>2022/Jul</t>
  </si>
  <si>
    <t>fecha</t>
  </si>
  <si>
    <t>2022/07</t>
  </si>
  <si>
    <t>ene</t>
  </si>
  <si>
    <t>sep</t>
  </si>
  <si>
    <t>2022/Aug</t>
  </si>
  <si>
    <t>ESTADOS</t>
  </si>
  <si>
    <t>POBLACIÓN</t>
  </si>
  <si>
    <t>Jalisco hombres</t>
  </si>
  <si>
    <t>Jalisco mujeres</t>
  </si>
  <si>
    <t>Nacional hombres</t>
  </si>
  <si>
    <t>Nacional mujeres</t>
  </si>
  <si>
    <t>2022/08</t>
  </si>
  <si>
    <t>2022/Sep</t>
  </si>
  <si>
    <t>Brecha vs nacional</t>
  </si>
  <si>
    <t>2022/Oct</t>
  </si>
  <si>
    <t>2022/09</t>
  </si>
  <si>
    <t>Promedio Nacional</t>
  </si>
  <si>
    <t>Total Jalisco</t>
  </si>
  <si>
    <t>Total Nacional</t>
  </si>
  <si>
    <t>2022/10</t>
  </si>
  <si>
    <t>Menores de 15 años de edad</t>
  </si>
  <si>
    <t>Mayor o igual a 15 y menor a 20 años de edad</t>
  </si>
  <si>
    <t>Mayor o igual a 20 y menor a 25 años de edad</t>
  </si>
  <si>
    <t>Mayor o igual a 25 y menor a 30 años de edad</t>
  </si>
  <si>
    <t>Mayor o igual a 30 y menor a 35 años de edad</t>
  </si>
  <si>
    <t>Mayor o igual a 35 y menor a 40 años de edad</t>
  </si>
  <si>
    <t>Mayor o igual a 40 y menor a 45 años de edad</t>
  </si>
  <si>
    <t>Mayor o igual a 45 y menor a 50 años de edad</t>
  </si>
  <si>
    <t>2022/Nov</t>
  </si>
  <si>
    <t>2022/11</t>
  </si>
  <si>
    <t>Figura 1</t>
  </si>
  <si>
    <t>Figura 2</t>
  </si>
  <si>
    <t>Figura 3</t>
  </si>
  <si>
    <t>Figura 4</t>
  </si>
  <si>
    <t>Figura 5</t>
  </si>
  <si>
    <t>Figura 6</t>
  </si>
  <si>
    <t>Figura 24</t>
  </si>
  <si>
    <t>Figura 25</t>
  </si>
  <si>
    <t>Figura 32</t>
  </si>
  <si>
    <t>Figura 94</t>
  </si>
  <si>
    <t>Figura 95</t>
  </si>
  <si>
    <t>Figura 114</t>
  </si>
  <si>
    <t>Figura 115</t>
  </si>
  <si>
    <t>Figura 116</t>
  </si>
  <si>
    <t>Figura 117</t>
  </si>
  <si>
    <t>Figura 118</t>
  </si>
  <si>
    <t>Figura 119</t>
  </si>
  <si>
    <t>2022-12-01</t>
  </si>
  <si>
    <t>2022/Diciembre</t>
  </si>
  <si>
    <t>X</t>
  </si>
  <si>
    <t>2022/Dec</t>
  </si>
  <si>
    <t>2022/12</t>
  </si>
  <si>
    <t>Figura 9</t>
  </si>
  <si>
    <t>Figura 10</t>
  </si>
  <si>
    <t>Figura 11</t>
  </si>
  <si>
    <t>Figura 12</t>
  </si>
  <si>
    <t>2022-01-01</t>
  </si>
  <si>
    <t>2023-01-01</t>
  </si>
  <si>
    <t>2023</t>
  </si>
  <si>
    <t>aaabs</t>
  </si>
  <si>
    <t>aavar</t>
  </si>
  <si>
    <t>Diciembre 2022-12-01</t>
  </si>
  <si>
    <t>2023/Jan</t>
  </si>
  <si>
    <t>Var. % aa.</t>
  </si>
  <si>
    <t xml:space="preserve">Enero </t>
  </si>
  <si>
    <t>2021-12-01</t>
  </si>
  <si>
    <t>Total general</t>
  </si>
  <si>
    <t>Hombre</t>
  </si>
  <si>
    <t>Mujer</t>
  </si>
  <si>
    <t>Etiquetas de fila</t>
  </si>
  <si>
    <t>2019-02-01</t>
  </si>
  <si>
    <t>2020-02-01</t>
  </si>
  <si>
    <t>2021-02-01</t>
  </si>
  <si>
    <t>2022-02-01</t>
  </si>
  <si>
    <t>2023-02-01</t>
  </si>
  <si>
    <t>2023/Feb</t>
  </si>
  <si>
    <t>DMrel</t>
  </si>
  <si>
    <t>Var. %mm</t>
  </si>
  <si>
    <t>Var. % cierre 2022</t>
  </si>
  <si>
    <t>Ind. de la construcción</t>
  </si>
  <si>
    <t>Ind. de la transformación</t>
  </si>
  <si>
    <t>Ind. extractiva</t>
  </si>
  <si>
    <t>Servicios para empresas, personas y el hogar</t>
  </si>
  <si>
    <t>Servicios sociales y comunales</t>
  </si>
  <si>
    <t>(en blanco)</t>
  </si>
  <si>
    <t>Industria eléctrica, y captación y suministro de agua potable</t>
  </si>
  <si>
    <t>2023/Mar</t>
  </si>
  <si>
    <t>2019-03-01</t>
  </si>
  <si>
    <t>2020-03-01</t>
  </si>
  <si>
    <t>2021-03-01</t>
  </si>
  <si>
    <t>2022-03-01</t>
  </si>
  <si>
    <t>2023-03-01</t>
  </si>
  <si>
    <t>2018-11-01</t>
  </si>
  <si>
    <t>2018-12-01</t>
  </si>
  <si>
    <t>2019-01-01</t>
  </si>
  <si>
    <t>2019-04-01</t>
  </si>
  <si>
    <t>2019-05-01</t>
  </si>
  <si>
    <t>2019-06-01</t>
  </si>
  <si>
    <t>2019-07-01</t>
  </si>
  <si>
    <t>2019-08-01</t>
  </si>
  <si>
    <t>2019-09-01</t>
  </si>
  <si>
    <t>2019-10-01</t>
  </si>
  <si>
    <t>2019-11-01</t>
  </si>
  <si>
    <t>2019-12-01</t>
  </si>
  <si>
    <t>2020-01-01</t>
  </si>
  <si>
    <t>2020-04-01</t>
  </si>
  <si>
    <t>2020-05-01</t>
  </si>
  <si>
    <t>2020-06-01</t>
  </si>
  <si>
    <t>2020-07-01</t>
  </si>
  <si>
    <t>2020-08-01</t>
  </si>
  <si>
    <t>2020-09-01</t>
  </si>
  <si>
    <t>2020-10-01</t>
  </si>
  <si>
    <t>2020-11-01</t>
  </si>
  <si>
    <t>2020-12-01</t>
  </si>
  <si>
    <t>2021-01-01</t>
  </si>
  <si>
    <t>2021-04-01</t>
  </si>
  <si>
    <t>2021-05-01</t>
  </si>
  <si>
    <t>2021-06-01</t>
  </si>
  <si>
    <t>2021-07-01</t>
  </si>
  <si>
    <t>2021-08-01</t>
  </si>
  <si>
    <t>2021-09-01</t>
  </si>
  <si>
    <t>2021-10-01</t>
  </si>
  <si>
    <t>2021-11-01</t>
  </si>
  <si>
    <t>2022-04-01</t>
  </si>
  <si>
    <t>2022-05-01</t>
  </si>
  <si>
    <t>2022-06-01</t>
  </si>
  <si>
    <t>2022-07-01</t>
  </si>
  <si>
    <t>2022-08-01</t>
  </si>
  <si>
    <t>2022-09-01</t>
  </si>
  <si>
    <t>2022-10-01</t>
  </si>
  <si>
    <t>2022-11-01</t>
  </si>
  <si>
    <t>Nuevos10</t>
  </si>
  <si>
    <t>Nuevos11</t>
  </si>
  <si>
    <t>Nuevos12</t>
  </si>
  <si>
    <t>Nuevos13</t>
  </si>
  <si>
    <t>Nuevos14</t>
  </si>
  <si>
    <t>Nuevos15</t>
  </si>
  <si>
    <t>Nuevos16</t>
  </si>
  <si>
    <t>Nuevos17</t>
  </si>
  <si>
    <t>Nuevos18</t>
  </si>
  <si>
    <t>Nuevos19</t>
  </si>
  <si>
    <t>Nuevos20</t>
  </si>
  <si>
    <t>Nuevos21</t>
  </si>
  <si>
    <t>Nuevos22</t>
  </si>
  <si>
    <t>Nuevos23</t>
  </si>
  <si>
    <t>Nuevos24</t>
  </si>
  <si>
    <t>Nuevos25</t>
  </si>
  <si>
    <t>Nuevos26</t>
  </si>
  <si>
    <t>Nuevos27</t>
  </si>
  <si>
    <t>Nuevos28</t>
  </si>
  <si>
    <t>Nuevos29</t>
  </si>
  <si>
    <t>Nuevos3</t>
  </si>
  <si>
    <t>Nuevos30</t>
  </si>
  <si>
    <t>Nuevos31</t>
  </si>
  <si>
    <t>Nuevos32</t>
  </si>
  <si>
    <t>Nuevos33</t>
  </si>
  <si>
    <t>Nuevos34</t>
  </si>
  <si>
    <t>Nuevos35</t>
  </si>
  <si>
    <t>Nuevos36</t>
  </si>
  <si>
    <t>Nuevos37</t>
  </si>
  <si>
    <t>Nuevos38</t>
  </si>
  <si>
    <t>Nuevos39</t>
  </si>
  <si>
    <t>Nuevos4</t>
  </si>
  <si>
    <t>Nuevos40</t>
  </si>
  <si>
    <t>Nuevos41</t>
  </si>
  <si>
    <t>Nuevos42</t>
  </si>
  <si>
    <t>Nuevos43</t>
  </si>
  <si>
    <t>Nuevos44</t>
  </si>
  <si>
    <t>Nuevos45</t>
  </si>
  <si>
    <t>Nuevos46</t>
  </si>
  <si>
    <t>Nuevos47</t>
  </si>
  <si>
    <t>Nuevos48</t>
  </si>
  <si>
    <t>Nuevos49</t>
  </si>
  <si>
    <t>Nuevos5</t>
  </si>
  <si>
    <t>Nuevos50</t>
  </si>
  <si>
    <t>Nuevos51</t>
  </si>
  <si>
    <t>Nuevos52</t>
  </si>
  <si>
    <t>Nuevos53</t>
  </si>
  <si>
    <t>Nuevos54</t>
  </si>
  <si>
    <t>Nuevos6</t>
  </si>
  <si>
    <t>Nuevos7</t>
  </si>
  <si>
    <t>Nuevos8</t>
  </si>
  <si>
    <t>Nuevos9</t>
  </si>
  <si>
    <t>PanSO</t>
  </si>
  <si>
    <t>2023/02</t>
  </si>
  <si>
    <t>2023/01</t>
  </si>
  <si>
    <t>Estados</t>
  </si>
  <si>
    <t>Número de cabezas</t>
  </si>
  <si>
    <t>Producción de carne de canal</t>
  </si>
  <si>
    <t>Valor de la producción de carne de canal</t>
  </si>
  <si>
    <t>Tabla 23</t>
  </si>
  <si>
    <t>Figura 46</t>
  </si>
  <si>
    <t>Figura 47</t>
  </si>
  <si>
    <t>Figura 48</t>
  </si>
  <si>
    <t>Figura 49</t>
  </si>
  <si>
    <t>Figura 65</t>
  </si>
  <si>
    <t>Figura 66</t>
  </si>
  <si>
    <t>Figura 67</t>
  </si>
  <si>
    <t>Figura 68</t>
  </si>
  <si>
    <t>Figura 87</t>
  </si>
  <si>
    <t>Figura 88</t>
  </si>
  <si>
    <t>Figura 89</t>
  </si>
  <si>
    <t>Figura 90</t>
  </si>
  <si>
    <t>IIEG, 01/05/2023</t>
  </si>
  <si>
    <t xml:space="preserve">Jalisco a/  </t>
  </si>
  <si>
    <t>2023/03</t>
  </si>
  <si>
    <t>TASA DESOCUPACION</t>
  </si>
  <si>
    <t>Fuente: IIEG, con información de INEGI, INPC.</t>
  </si>
  <si>
    <t>2023-04-01</t>
  </si>
  <si>
    <t>Nuevos55</t>
  </si>
  <si>
    <t>rpanso</t>
  </si>
  <si>
    <t>Fuente: IIEG, con información de INEGI; ENOE.</t>
  </si>
  <si>
    <t>Ind. eléctrica, capacitación y suministro de agua potable</t>
  </si>
  <si>
    <t>Elaboración de alimentos.</t>
  </si>
  <si>
    <t>Fabricación y ensamble de maquinaria, equipos, aparatos y accesorios y artículos eléctricos, electrónicos y sus partes.</t>
  </si>
  <si>
    <t>Fabricación de productos metálicos, excepto maquinaria y equipo.</t>
  </si>
  <si>
    <t>Industria química.</t>
  </si>
  <si>
    <t>Fabricación de productos de hule y plástico.</t>
  </si>
  <si>
    <t>Elaboración de bebidas.</t>
  </si>
  <si>
    <t>Construcción, reconstrucción y ensamble de equipo de transporte y sus partes.</t>
  </si>
  <si>
    <t>Fabricación, ensamble y reparación de maquinaria, equipo y sus partes; excepto los eléctricos.</t>
  </si>
  <si>
    <t xml:space="preserve">    </t>
  </si>
  <si>
    <t>Remuneración media</t>
  </si>
  <si>
    <t>JalvarMM</t>
  </si>
  <si>
    <t>NacvarMM</t>
  </si>
  <si>
    <t>2023/Apr</t>
  </si>
  <si>
    <t>Fuente: IIEG, con información de INEGI.</t>
  </si>
  <si>
    <t>Fuente: IIEG con información de INEGI a partir de la Asociación Mexicana de la Industria Automotriz.</t>
  </si>
  <si>
    <t>Fuente: IIEG con información de INEGI, EMEC. Nota: Cálculos con cifras originales (sin desestacionalizar). Las variaciones se refieren al cambio porcentual respecto al mes inmediato anterior. Los ingresos se refieren a los ingresos totales por suministro de bienes y servicios.</t>
  </si>
  <si>
    <t>Fuente: IIEG con información de INEGI, EMEC. Nota: Cálculos con cifras originales (sin desestacionalizar). Las variaciones se refieren al cambio porcentual respecto al mismo mes del año anterior.</t>
  </si>
  <si>
    <t>mean</t>
  </si>
  <si>
    <t>Fuente: IIEG con información de INEGI, EMS. Nota: Cálculos con cifras originales (sin desestacionalizar). Las variaciones se refieren al cambio porcentual respecto al mismo mes del año anterior. Los ingresos se refieren a los ingresos totales por suministro de bienes y servicios.</t>
  </si>
  <si>
    <t>Fuente: IIEG con información de INEGI, EMS. Nota: Cálculos con cifras originales (sin desestacionalizar). Las variaciones se refieren al cambio porcentual respecto al mismo mes del año anterior. El personal ocupado comprende al personal dependiente de la razón social y no dependiente.</t>
  </si>
  <si>
    <t>Fuente: IIEG con información de INEGI, EMS. Nota: Cálculos con cifras originales (sin desestacionalizar). Las variaciones se refieren al cambio porcentual respecto al mismo mes del año anterior.</t>
  </si>
  <si>
    <t>Fuente: IIEG con información de INEGI, Sacrificio de Ganado en Rastros Municipales. La producción de carne esta expresada en tonales y el valor de la producción en miles de pesos corrientes.</t>
  </si>
  <si>
    <t>Tipo de ganado</t>
  </si>
  <si>
    <t>Fuente: IIEG con información de INEGI, Sacrificio de Ganado en Rastros Municipales.</t>
  </si>
  <si>
    <t>Fuente: IIEG con información de INEGI, Sacrificio de Ganado en Rastros Municipales.Nota: NA se refiere a las entidades federativas que no proporcionaron información.</t>
  </si>
  <si>
    <t>NA</t>
  </si>
  <si>
    <t>Fuente: IIEG con información de INEGI, Sacrificio de Ganado en Rastros Municipales.Nota: NA se refiere a las entidades federativas que no proporcionaron información</t>
  </si>
  <si>
    <t>Especie</t>
  </si>
  <si>
    <t>Tipo</t>
  </si>
  <si>
    <t>Porcentaje</t>
  </si>
  <si>
    <t>YYabs</t>
  </si>
  <si>
    <t>DMabs</t>
  </si>
  <si>
    <t>Figura 33</t>
  </si>
  <si>
    <t>Figura 34</t>
  </si>
  <si>
    <t>Figura 35</t>
  </si>
  <si>
    <t>Figura 36</t>
  </si>
  <si>
    <t>Figura 37</t>
  </si>
  <si>
    <t>Figura 38</t>
  </si>
  <si>
    <t>Figura 54</t>
  </si>
  <si>
    <t>Figura 133</t>
  </si>
  <si>
    <t>Índice de tablas, figuras y base de datos</t>
  </si>
  <si>
    <t>Número</t>
  </si>
  <si>
    <t>Título</t>
  </si>
  <si>
    <t>2023/May</t>
  </si>
  <si>
    <t>2023-05-01</t>
  </si>
  <si>
    <t>mayo nuevos</t>
  </si>
  <si>
    <t>mayo permanentes</t>
  </si>
  <si>
    <t>Nuevos56</t>
  </si>
  <si>
    <t>TA_may23</t>
  </si>
  <si>
    <t>TP_may23</t>
  </si>
  <si>
    <t>IIEG, 06/06/2023</t>
  </si>
  <si>
    <t>2023/04</t>
  </si>
  <si>
    <t>Regresar al Índice</t>
  </si>
  <si>
    <t>Fabricación y/o reparación de muebles de madera y sus partes; excepto de metal y de plástico moldeado.</t>
  </si>
  <si>
    <t>Mayo
2023</t>
  </si>
  <si>
    <t>Nota: La variación porcentual mensual de se refiere a la variación de la producción mensual respecto al mes inmediato anterior en pesos corrientes con cifras originales.</t>
  </si>
  <si>
    <t>Nota: El sector público considera a todas las obras que realiza una empresa constructora por encargo de una dependencia gubernamental en cualquiera de sus tres niveles: Federal, Estatal y Municipal. El sector privado contempla todas las obras que realiza una empresa constructora para cualquier particular o entidad privada.</t>
  </si>
  <si>
    <t>Sector público</t>
  </si>
  <si>
    <t>Sector privado</t>
  </si>
  <si>
    <t>Porcentaje sector público</t>
  </si>
  <si>
    <t>Nota: Las obras de edificación, incluyen giros tales como vivienda, edificios industriales, comerciales y de servicios, escuelas, hospitales y clínicas además de obras y trabajos auxiliares para la edificación. Las obras de agua, riego y saneamiento incluyen giros tales como sistemas de agua potable y drenaje, presas y obras de riego, obras y trabajos auxiliares para agua, riego y saneamiento. Las obras de transporte y urbanización incluyen giros tales como obras de transporte en ciudades y urbanización, carreteras, caminos y puentes, obras ferroviarias, infraestructura marítimo y fluvial, obras y trabajos auxiliares para transporte.</t>
  </si>
  <si>
    <t>Edificación</t>
  </si>
  <si>
    <t>Transporte y urbanización</t>
  </si>
  <si>
    <t>ABR %</t>
  </si>
  <si>
    <t>ABR PROM</t>
  </si>
  <si>
    <t>ABR $</t>
  </si>
  <si>
    <t>ABR EST</t>
  </si>
  <si>
    <t>Michoacán </t>
  </si>
  <si>
    <t>Queretaro</t>
  </si>
  <si>
    <t>Número de cabezas sacrificadas</t>
  </si>
  <si>
    <t>01/2008</t>
  </si>
  <si>
    <t>02/2008</t>
  </si>
  <si>
    <t>-19.17%</t>
  </si>
  <si>
    <t>03/2008</t>
  </si>
  <si>
    <t xml:space="preserve"> 11.46%</t>
  </si>
  <si>
    <t>04/2008</t>
  </si>
  <si>
    <t xml:space="preserve"> 11.76%</t>
  </si>
  <si>
    <t>05/2008</t>
  </si>
  <si>
    <t xml:space="preserve">  3.36%</t>
  </si>
  <si>
    <t>06/2008</t>
  </si>
  <si>
    <t>-10.45%</t>
  </si>
  <si>
    <t>07/2008</t>
  </si>
  <si>
    <t xml:space="preserve">  6.37%</t>
  </si>
  <si>
    <t>08/2008</t>
  </si>
  <si>
    <t xml:space="preserve"> -2.15%</t>
  </si>
  <si>
    <t>09/2008</t>
  </si>
  <si>
    <t xml:space="preserve"> -2.43%</t>
  </si>
  <si>
    <t>10/2008</t>
  </si>
  <si>
    <t xml:space="preserve">  7.52%</t>
  </si>
  <si>
    <t>11/2008</t>
  </si>
  <si>
    <t xml:space="preserve"> -8.23%</t>
  </si>
  <si>
    <t>12/2008</t>
  </si>
  <si>
    <t xml:space="preserve"> 22.46%</t>
  </si>
  <si>
    <t>01/2009</t>
  </si>
  <si>
    <t xml:space="preserve"> -3.30%</t>
  </si>
  <si>
    <t>-15.44%</t>
  </si>
  <si>
    <t>02/2009</t>
  </si>
  <si>
    <t xml:space="preserve"> -2.24%</t>
  </si>
  <si>
    <t>-18.28%</t>
  </si>
  <si>
    <t>03/2009</t>
  </si>
  <si>
    <t xml:space="preserve"> -6.02%</t>
  </si>
  <si>
    <t xml:space="preserve">  7.15%</t>
  </si>
  <si>
    <t>04/2009</t>
  </si>
  <si>
    <t>-20.22%</t>
  </si>
  <si>
    <t xml:space="preserve"> -5.13%</t>
  </si>
  <si>
    <t>05/2009</t>
  </si>
  <si>
    <t>-14.10%</t>
  </si>
  <si>
    <t xml:space="preserve"> 11.28%</t>
  </si>
  <si>
    <t>06/2009</t>
  </si>
  <si>
    <t xml:space="preserve"> -0.23%</t>
  </si>
  <si>
    <t xml:space="preserve">  4.01%</t>
  </si>
  <si>
    <t>07/2009</t>
  </si>
  <si>
    <t xml:space="preserve"> -2.34%</t>
  </si>
  <si>
    <t xml:space="preserve">  4.12%</t>
  </si>
  <si>
    <t>08/2009</t>
  </si>
  <si>
    <t xml:space="preserve"> -5.50%</t>
  </si>
  <si>
    <t xml:space="preserve"> -5.32%</t>
  </si>
  <si>
    <t>09/2009</t>
  </si>
  <si>
    <t xml:space="preserve"> -5.99%</t>
  </si>
  <si>
    <t xml:space="preserve"> -2.94%</t>
  </si>
  <si>
    <t>10/2009</t>
  </si>
  <si>
    <t xml:space="preserve"> -6.62%</t>
  </si>
  <si>
    <t xml:space="preserve">  6.80%</t>
  </si>
  <si>
    <t>11/2009</t>
  </si>
  <si>
    <t xml:space="preserve"> -3.58%</t>
  </si>
  <si>
    <t xml:space="preserve"> -5.25%</t>
  </si>
  <si>
    <t>12/2009</t>
  </si>
  <si>
    <t xml:space="preserve"> -4.37%</t>
  </si>
  <si>
    <t xml:space="preserve"> 21.47%</t>
  </si>
  <si>
    <t>01/2010</t>
  </si>
  <si>
    <t xml:space="preserve"> -5.79%</t>
  </si>
  <si>
    <t>-16.70%</t>
  </si>
  <si>
    <t>02/2010</t>
  </si>
  <si>
    <t xml:space="preserve"> -1.15%</t>
  </si>
  <si>
    <t>-14.26%</t>
  </si>
  <si>
    <t>03/2010</t>
  </si>
  <si>
    <t xml:space="preserve"> -5.22%</t>
  </si>
  <si>
    <t xml:space="preserve">  2.74%</t>
  </si>
  <si>
    <t>04/2010</t>
  </si>
  <si>
    <t xml:space="preserve"> 16.13%</t>
  </si>
  <si>
    <t xml:space="preserve"> 16.24%</t>
  </si>
  <si>
    <t>05/2010</t>
  </si>
  <si>
    <t xml:space="preserve">  3.75%</t>
  </si>
  <si>
    <t xml:space="preserve"> -0.58%</t>
  </si>
  <si>
    <t>06/2010</t>
  </si>
  <si>
    <t xml:space="preserve">  0.83%</t>
  </si>
  <si>
    <t xml:space="preserve">  1.08%</t>
  </si>
  <si>
    <t>07/2010</t>
  </si>
  <si>
    <t xml:space="preserve">  6.74%</t>
  </si>
  <si>
    <t>08/2010</t>
  </si>
  <si>
    <t xml:space="preserve">  3.24%</t>
  </si>
  <si>
    <t xml:space="preserve"> -5.42%</t>
  </si>
  <si>
    <t>09/2010</t>
  </si>
  <si>
    <t xml:space="preserve">  2.49%</t>
  </si>
  <si>
    <t xml:space="preserve"> -3.64%</t>
  </si>
  <si>
    <t>10/2010</t>
  </si>
  <si>
    <t xml:space="preserve">  0.13%</t>
  </si>
  <si>
    <t xml:space="preserve">  4.33%</t>
  </si>
  <si>
    <t>11/2010</t>
  </si>
  <si>
    <t xml:space="preserve">  4.69%</t>
  </si>
  <si>
    <t xml:space="preserve"> -0.93%</t>
  </si>
  <si>
    <t>12/2010</t>
  </si>
  <si>
    <t xml:space="preserve">  4.20%</t>
  </si>
  <si>
    <t xml:space="preserve"> 20.90%</t>
  </si>
  <si>
    <t>01/2011</t>
  </si>
  <si>
    <t xml:space="preserve">  1.70%</t>
  </si>
  <si>
    <t>-18.71%</t>
  </si>
  <si>
    <t>02/2011</t>
  </si>
  <si>
    <t xml:space="preserve"> 11.10%</t>
  </si>
  <si>
    <t xml:space="preserve"> -6.32%</t>
  </si>
  <si>
    <t>03/2011</t>
  </si>
  <si>
    <t xml:space="preserve">  5.78%</t>
  </si>
  <si>
    <t xml:space="preserve"> -2.18%</t>
  </si>
  <si>
    <t>04/2011</t>
  </si>
  <si>
    <t xml:space="preserve"> -9.98%</t>
  </si>
  <si>
    <t xml:space="preserve"> -1.08%</t>
  </si>
  <si>
    <t>05/2011</t>
  </si>
  <si>
    <t xml:space="preserve">  3.65%</t>
  </si>
  <si>
    <t xml:space="preserve"> 14.47%</t>
  </si>
  <si>
    <t>06/2011</t>
  </si>
  <si>
    <t xml:space="preserve">  1.12%</t>
  </si>
  <si>
    <t xml:space="preserve"> -1.39%</t>
  </si>
  <si>
    <t>07/2011</t>
  </si>
  <si>
    <t xml:space="preserve"> -1.29%</t>
  </si>
  <si>
    <t>08/2011</t>
  </si>
  <si>
    <t xml:space="preserve">  6.33%</t>
  </si>
  <si>
    <t xml:space="preserve">  1.88%</t>
  </si>
  <si>
    <t>09/2011</t>
  </si>
  <si>
    <t xml:space="preserve">  6.89%</t>
  </si>
  <si>
    <t xml:space="preserve"> -3.14%</t>
  </si>
  <si>
    <t>10/2011</t>
  </si>
  <si>
    <t>11/2011</t>
  </si>
  <si>
    <t xml:space="preserve">  4.24%</t>
  </si>
  <si>
    <t xml:space="preserve"> -0.89%</t>
  </si>
  <si>
    <t>12/2011</t>
  </si>
  <si>
    <t xml:space="preserve">  4.62%</t>
  </si>
  <si>
    <t xml:space="preserve"> 21.35%</t>
  </si>
  <si>
    <t>01/2012</t>
  </si>
  <si>
    <t>-19.69%</t>
  </si>
  <si>
    <t>02/2012</t>
  </si>
  <si>
    <t xml:space="preserve">  0.29%</t>
  </si>
  <si>
    <t xml:space="preserve"> -9.10%</t>
  </si>
  <si>
    <t>03/2012</t>
  </si>
  <si>
    <t xml:space="preserve">  3.03%</t>
  </si>
  <si>
    <t xml:space="preserve">  0.50%</t>
  </si>
  <si>
    <t>04/2012</t>
  </si>
  <si>
    <t xml:space="preserve"> -0.38%</t>
  </si>
  <si>
    <t>05/2012</t>
  </si>
  <si>
    <t xml:space="preserve">  2.75%</t>
  </si>
  <si>
    <t xml:space="preserve"> 13.37%</t>
  </si>
  <si>
    <t>06/2012</t>
  </si>
  <si>
    <t xml:space="preserve">  2.64%</t>
  </si>
  <si>
    <t xml:space="preserve"> -1.50%</t>
  </si>
  <si>
    <t>07/2012</t>
  </si>
  <si>
    <t xml:space="preserve">  0.69%</t>
  </si>
  <si>
    <t xml:space="preserve">  2.21%</t>
  </si>
  <si>
    <t>08/2012</t>
  </si>
  <si>
    <t xml:space="preserve"> -1.57%</t>
  </si>
  <si>
    <t xml:space="preserve"> -0.40%</t>
  </si>
  <si>
    <t>09/2012</t>
  </si>
  <si>
    <t>-11.16%</t>
  </si>
  <si>
    <t>-12.57%</t>
  </si>
  <si>
    <t>10/2012</t>
  </si>
  <si>
    <t xml:space="preserve"> -5.73%</t>
  </si>
  <si>
    <t xml:space="preserve">  7.91%</t>
  </si>
  <si>
    <t>11/2012</t>
  </si>
  <si>
    <t xml:space="preserve"> -1.55%</t>
  </si>
  <si>
    <t xml:space="preserve">  3.50%</t>
  </si>
  <si>
    <t>12/2012</t>
  </si>
  <si>
    <t>-11.29%</t>
  </si>
  <si>
    <t xml:space="preserve">  9.34%</t>
  </si>
  <si>
    <t>01/2013</t>
  </si>
  <si>
    <t xml:space="preserve"> -4.88%</t>
  </si>
  <si>
    <t>-13.88%</t>
  </si>
  <si>
    <t>02/2013</t>
  </si>
  <si>
    <t>-13.80%</t>
  </si>
  <si>
    <t>-17.63%</t>
  </si>
  <si>
    <t>03/2013</t>
  </si>
  <si>
    <t>-12.72%</t>
  </si>
  <si>
    <t xml:space="preserve">  1.76%</t>
  </si>
  <si>
    <t>04/2013</t>
  </si>
  <si>
    <t xml:space="preserve">  3.98%</t>
  </si>
  <si>
    <t xml:space="preserve"> 18.67%</t>
  </si>
  <si>
    <t>05/2013</t>
  </si>
  <si>
    <t xml:space="preserve"> -6.26%</t>
  </si>
  <si>
    <t>06/2013</t>
  </si>
  <si>
    <t>-11.34%</t>
  </si>
  <si>
    <t xml:space="preserve"> -6.83%</t>
  </si>
  <si>
    <t>07/2013</t>
  </si>
  <si>
    <t xml:space="preserve"> -5.83%</t>
  </si>
  <si>
    <t xml:space="preserve">  8.56%</t>
  </si>
  <si>
    <t>08/2013</t>
  </si>
  <si>
    <t xml:space="preserve"> -7.35%</t>
  </si>
  <si>
    <t xml:space="preserve"> -2.01%</t>
  </si>
  <si>
    <t>09/2013</t>
  </si>
  <si>
    <t xml:space="preserve"> -3.53%</t>
  </si>
  <si>
    <t xml:space="preserve"> -8.97%</t>
  </si>
  <si>
    <t>10/2013</t>
  </si>
  <si>
    <t xml:space="preserve"> -6.39%</t>
  </si>
  <si>
    <t xml:space="preserve">  4.72%</t>
  </si>
  <si>
    <t>11/2013</t>
  </si>
  <si>
    <t>-10.62%</t>
  </si>
  <si>
    <t xml:space="preserve"> -1.18%</t>
  </si>
  <si>
    <t>12/2013</t>
  </si>
  <si>
    <t xml:space="preserve"> -4.62%</t>
  </si>
  <si>
    <t xml:space="preserve"> 16.68%</t>
  </si>
  <si>
    <t>01/2014</t>
  </si>
  <si>
    <t xml:space="preserve"> -7.59%</t>
  </si>
  <si>
    <t>-16.56%</t>
  </si>
  <si>
    <t>02/2014</t>
  </si>
  <si>
    <t xml:space="preserve"> -0.12%</t>
  </si>
  <si>
    <t>-10.97%</t>
  </si>
  <si>
    <t>03/2014</t>
  </si>
  <si>
    <t>-12.12%</t>
  </si>
  <si>
    <t>-10.46%</t>
  </si>
  <si>
    <t>04/2014</t>
  </si>
  <si>
    <t>-20.87%</t>
  </si>
  <si>
    <t xml:space="preserve">  6.85%</t>
  </si>
  <si>
    <t>05/2014</t>
  </si>
  <si>
    <t>-10.65%</t>
  </si>
  <si>
    <t xml:space="preserve"> 15.41%</t>
  </si>
  <si>
    <t>06/2014</t>
  </si>
  <si>
    <t>-12.97%</t>
  </si>
  <si>
    <t xml:space="preserve"> -9.26%</t>
  </si>
  <si>
    <t>07/2014</t>
  </si>
  <si>
    <t>-17.76%</t>
  </si>
  <si>
    <t xml:space="preserve">  2.60%</t>
  </si>
  <si>
    <t>08/2014</t>
  </si>
  <si>
    <t>-19.59%</t>
  </si>
  <si>
    <t xml:space="preserve"> -4.19%</t>
  </si>
  <si>
    <t>09/2014</t>
  </si>
  <si>
    <t>-17.49%</t>
  </si>
  <si>
    <t xml:space="preserve"> -6.60%</t>
  </si>
  <si>
    <t>10/2014</t>
  </si>
  <si>
    <t>-14.07%</t>
  </si>
  <si>
    <t xml:space="preserve">  9.06%</t>
  </si>
  <si>
    <t>11/2014</t>
  </si>
  <si>
    <t>-15.32%</t>
  </si>
  <si>
    <t xml:space="preserve"> -2.61%</t>
  </si>
  <si>
    <t>12/2014</t>
  </si>
  <si>
    <t xml:space="preserve"> 28.38%</t>
  </si>
  <si>
    <t>01/2015</t>
  </si>
  <si>
    <t xml:space="preserve"> -8.53%</t>
  </si>
  <si>
    <t>-18.08%</t>
  </si>
  <si>
    <t>02/2015</t>
  </si>
  <si>
    <t>-17.55%</t>
  </si>
  <si>
    <t>-19.75%</t>
  </si>
  <si>
    <t>03/2015</t>
  </si>
  <si>
    <t xml:space="preserve"> -5.58%</t>
  </si>
  <si>
    <t xml:space="preserve">  2.53%</t>
  </si>
  <si>
    <t>04/2015</t>
  </si>
  <si>
    <t xml:space="preserve"> 10.74%</t>
  </si>
  <si>
    <t>05/2015</t>
  </si>
  <si>
    <t xml:space="preserve">  4.78%</t>
  </si>
  <si>
    <t>06/2015</t>
  </si>
  <si>
    <t xml:space="preserve"> -3.36%</t>
  </si>
  <si>
    <t>07/2015</t>
  </si>
  <si>
    <t xml:space="preserve"> -0.18%</t>
  </si>
  <si>
    <t xml:space="preserve">  5.97%</t>
  </si>
  <si>
    <t>08/2015</t>
  </si>
  <si>
    <t xml:space="preserve"> -6.35%</t>
  </si>
  <si>
    <t>09/2015</t>
  </si>
  <si>
    <t xml:space="preserve"> -4.38%</t>
  </si>
  <si>
    <t>10/2015</t>
  </si>
  <si>
    <t xml:space="preserve">  2.35%</t>
  </si>
  <si>
    <t>11/2015</t>
  </si>
  <si>
    <t xml:space="preserve">  0.10%</t>
  </si>
  <si>
    <t xml:space="preserve"> -4.76%</t>
  </si>
  <si>
    <t>12/2015</t>
  </si>
  <si>
    <t xml:space="preserve">  3.68%</t>
  </si>
  <si>
    <t xml:space="preserve"> 32.97%</t>
  </si>
  <si>
    <t>01/2016</t>
  </si>
  <si>
    <t xml:space="preserve">  0.60%</t>
  </si>
  <si>
    <t>-20.51%</t>
  </si>
  <si>
    <t>02/2016</t>
  </si>
  <si>
    <t xml:space="preserve">  8.70%</t>
  </si>
  <si>
    <t>-13.29%</t>
  </si>
  <si>
    <t>03/2016</t>
  </si>
  <si>
    <t xml:space="preserve"> 10.84%</t>
  </si>
  <si>
    <t xml:space="preserve">  4.54%</t>
  </si>
  <si>
    <t>04/2016</t>
  </si>
  <si>
    <t xml:space="preserve"> 11.87%</t>
  </si>
  <si>
    <t xml:space="preserve"> 11.77%</t>
  </si>
  <si>
    <t>05/2016</t>
  </si>
  <si>
    <t xml:space="preserve">  8.30%</t>
  </si>
  <si>
    <t xml:space="preserve">  1.43%</t>
  </si>
  <si>
    <t>06/2016</t>
  </si>
  <si>
    <t xml:space="preserve">  2.85%</t>
  </si>
  <si>
    <t>07/2016</t>
  </si>
  <si>
    <t xml:space="preserve"> -1.58%</t>
  </si>
  <si>
    <t xml:space="preserve">  1.41%</t>
  </si>
  <si>
    <t>08/2016</t>
  </si>
  <si>
    <t xml:space="preserve">  6.22%</t>
  </si>
  <si>
    <t xml:space="preserve">  1.07%</t>
  </si>
  <si>
    <t>09/2016</t>
  </si>
  <si>
    <t xml:space="preserve"> 13.53%</t>
  </si>
  <si>
    <t xml:space="preserve">  2.19%</t>
  </si>
  <si>
    <t>10/2016</t>
  </si>
  <si>
    <t xml:space="preserve">  1.49%</t>
  </si>
  <si>
    <t xml:space="preserve"> -0.10%</t>
  </si>
  <si>
    <t>11/2016</t>
  </si>
  <si>
    <t xml:space="preserve"> 10.79%</t>
  </si>
  <si>
    <t xml:space="preserve">  3.97%</t>
  </si>
  <si>
    <t>12/2016</t>
  </si>
  <si>
    <t xml:space="preserve">  2.04%</t>
  </si>
  <si>
    <t xml:space="preserve"> 22.47%</t>
  </si>
  <si>
    <t>01/2017</t>
  </si>
  <si>
    <t xml:space="preserve"> -2.37%</t>
  </si>
  <si>
    <t>-23.95%</t>
  </si>
  <si>
    <t>02/2017</t>
  </si>
  <si>
    <t xml:space="preserve">  0.49%</t>
  </si>
  <si>
    <t>-10.74%</t>
  </si>
  <si>
    <t>03/2017</t>
  </si>
  <si>
    <t xml:space="preserve">  3.73%</t>
  </si>
  <si>
    <t>04/2017</t>
  </si>
  <si>
    <t>-14.27%</t>
  </si>
  <si>
    <t xml:space="preserve"> -7.63%</t>
  </si>
  <si>
    <t>05/2017</t>
  </si>
  <si>
    <t xml:space="preserve"> 19.14%</t>
  </si>
  <si>
    <t>06/2017</t>
  </si>
  <si>
    <t xml:space="preserve">  3.54%</t>
  </si>
  <si>
    <t xml:space="preserve"> -3.60%</t>
  </si>
  <si>
    <t>07/2017</t>
  </si>
  <si>
    <t xml:space="preserve">  7.12%</t>
  </si>
  <si>
    <t xml:space="preserve">  4.91%</t>
  </si>
  <si>
    <t>08/2017</t>
  </si>
  <si>
    <t xml:space="preserve">  6.69%</t>
  </si>
  <si>
    <t xml:space="preserve">  0.67%</t>
  </si>
  <si>
    <t>09/2017</t>
  </si>
  <si>
    <t xml:space="preserve">  3.87%</t>
  </si>
  <si>
    <t xml:space="preserve"> -0.51%</t>
  </si>
  <si>
    <t>10/2017</t>
  </si>
  <si>
    <t xml:space="preserve">  0.34%</t>
  </si>
  <si>
    <t>11/2017</t>
  </si>
  <si>
    <t xml:space="preserve">  5.57%</t>
  </si>
  <si>
    <t xml:space="preserve">  5.21%</t>
  </si>
  <si>
    <t>12/2017</t>
  </si>
  <si>
    <t xml:space="preserve">  2.56%</t>
  </si>
  <si>
    <t xml:space="preserve"> 18.98%</t>
  </si>
  <si>
    <t>01/2018</t>
  </si>
  <si>
    <t xml:space="preserve"> 12.13%</t>
  </si>
  <si>
    <t>-16.85%</t>
  </si>
  <si>
    <t>02/2018</t>
  </si>
  <si>
    <t xml:space="preserve">  4.89%</t>
  </si>
  <si>
    <t>-16.50%</t>
  </si>
  <si>
    <t>03/2018</t>
  </si>
  <si>
    <t xml:space="preserve"> -2.00%</t>
  </si>
  <si>
    <t xml:space="preserve">  0.82%</t>
  </si>
  <si>
    <t>04/2018</t>
  </si>
  <si>
    <t xml:space="preserve"> 24.95%</t>
  </si>
  <si>
    <t xml:space="preserve"> 17.78%</t>
  </si>
  <si>
    <t>05/2018</t>
  </si>
  <si>
    <t xml:space="preserve">  9.51%</t>
  </si>
  <si>
    <t xml:space="preserve">  4.41%</t>
  </si>
  <si>
    <t>06/2018</t>
  </si>
  <si>
    <t xml:space="preserve"> 13.07%</t>
  </si>
  <si>
    <t xml:space="preserve"> -0.47%</t>
  </si>
  <si>
    <t>07/2018</t>
  </si>
  <si>
    <t xml:space="preserve">  7.85%</t>
  </si>
  <si>
    <t xml:space="preserve">  0.07%</t>
  </si>
  <si>
    <t>08/2018</t>
  </si>
  <si>
    <t xml:space="preserve"> 10.16%</t>
  </si>
  <si>
    <t xml:space="preserve">  2.83%</t>
  </si>
  <si>
    <t>09/2018</t>
  </si>
  <si>
    <t xml:space="preserve">  0.90%</t>
  </si>
  <si>
    <t xml:space="preserve"> -8.87%</t>
  </si>
  <si>
    <t>10/2018</t>
  </si>
  <si>
    <t xml:space="preserve"> 11.92%</t>
  </si>
  <si>
    <t xml:space="preserve"> 11.29%</t>
  </si>
  <si>
    <t>11/2018</t>
  </si>
  <si>
    <t xml:space="preserve">  5.26%</t>
  </si>
  <si>
    <t xml:space="preserve"> -1.05%</t>
  </si>
  <si>
    <t>12/2018</t>
  </si>
  <si>
    <t xml:space="preserve">  6.49%</t>
  </si>
  <si>
    <t xml:space="preserve"> 20.37%</t>
  </si>
  <si>
    <t>01/2019</t>
  </si>
  <si>
    <t xml:space="preserve"> 10.81%</t>
  </si>
  <si>
    <t>-13.49%</t>
  </si>
  <si>
    <t>02/2019</t>
  </si>
  <si>
    <t xml:space="preserve"> 21.55%</t>
  </si>
  <si>
    <t xml:space="preserve"> -8.41%</t>
  </si>
  <si>
    <t>03/2019</t>
  </si>
  <si>
    <t xml:space="preserve"> 10.93%</t>
  </si>
  <si>
    <t xml:space="preserve"> -7.99%</t>
  </si>
  <si>
    <t>04/2019</t>
  </si>
  <si>
    <t xml:space="preserve"> -5.49%</t>
  </si>
  <si>
    <t xml:space="preserve">  0.35%</t>
  </si>
  <si>
    <t>05/2019</t>
  </si>
  <si>
    <t xml:space="preserve">  6.57%</t>
  </si>
  <si>
    <t xml:space="preserve"> 17.74%</t>
  </si>
  <si>
    <t>06/2019</t>
  </si>
  <si>
    <t xml:space="preserve">  0.92%</t>
  </si>
  <si>
    <t xml:space="preserve"> -5.75%</t>
  </si>
  <si>
    <t>07/2019</t>
  </si>
  <si>
    <t xml:space="preserve">  6.12%</t>
  </si>
  <si>
    <t xml:space="preserve">  5.22%</t>
  </si>
  <si>
    <t>08/2019</t>
  </si>
  <si>
    <t xml:space="preserve">  5.35%</t>
  </si>
  <si>
    <t xml:space="preserve">  2.09%</t>
  </si>
  <si>
    <t>09/2019</t>
  </si>
  <si>
    <t xml:space="preserve">  6.70%</t>
  </si>
  <si>
    <t xml:space="preserve"> -7.70%</t>
  </si>
  <si>
    <t>10/2019</t>
  </si>
  <si>
    <t xml:space="preserve">  1.82%</t>
  </si>
  <si>
    <t xml:space="preserve">  6.20%</t>
  </si>
  <si>
    <t>11/2019</t>
  </si>
  <si>
    <t xml:space="preserve">  5.65%</t>
  </si>
  <si>
    <t xml:space="preserve">  2.68%</t>
  </si>
  <si>
    <t>12/2019</t>
  </si>
  <si>
    <t xml:space="preserve"> -2.70%</t>
  </si>
  <si>
    <t xml:space="preserve"> 10.86%</t>
  </si>
  <si>
    <t>01/2020</t>
  </si>
  <si>
    <t xml:space="preserve"> -2.57%</t>
  </si>
  <si>
    <t>-13.38%</t>
  </si>
  <si>
    <t>02/2020</t>
  </si>
  <si>
    <t xml:space="preserve"> -7.47%</t>
  </si>
  <si>
    <t>-13.02%</t>
  </si>
  <si>
    <t>03/2020</t>
  </si>
  <si>
    <t xml:space="preserve"> -1.63%</t>
  </si>
  <si>
    <t>04/2020</t>
  </si>
  <si>
    <t xml:space="preserve"> -4.78%</t>
  </si>
  <si>
    <t xml:space="preserve"> -3.41%</t>
  </si>
  <si>
    <t>05/2020</t>
  </si>
  <si>
    <t xml:space="preserve"> -6.92%</t>
  </si>
  <si>
    <t xml:space="preserve"> 15.10%</t>
  </si>
  <si>
    <t>06/2020</t>
  </si>
  <si>
    <t xml:space="preserve"> -0.64%</t>
  </si>
  <si>
    <t>07/2020</t>
  </si>
  <si>
    <t xml:space="preserve">  5.50%</t>
  </si>
  <si>
    <t>08/2020</t>
  </si>
  <si>
    <t xml:space="preserve"> -4.61%</t>
  </si>
  <si>
    <t>09/2020</t>
  </si>
  <si>
    <t xml:space="preserve">  0.94%</t>
  </si>
  <si>
    <t xml:space="preserve">  0.09%</t>
  </si>
  <si>
    <t>10/2020</t>
  </si>
  <si>
    <t xml:space="preserve"> -0.88%</t>
  </si>
  <si>
    <t xml:space="preserve">  4.28%</t>
  </si>
  <si>
    <t>11/2020</t>
  </si>
  <si>
    <t>-10.66%</t>
  </si>
  <si>
    <t xml:space="preserve"> -7.45%</t>
  </si>
  <si>
    <t>12/2020</t>
  </si>
  <si>
    <t xml:space="preserve"> -2.08%</t>
  </si>
  <si>
    <t xml:space="preserve"> 21.50%</t>
  </si>
  <si>
    <t>01/2021</t>
  </si>
  <si>
    <t xml:space="preserve"> -6.64%</t>
  </si>
  <si>
    <t>-17.41%</t>
  </si>
  <si>
    <t>02/2021</t>
  </si>
  <si>
    <t>-14.00%</t>
  </si>
  <si>
    <t>03/2021</t>
  </si>
  <si>
    <t xml:space="preserve">  2.03%</t>
  </si>
  <si>
    <t xml:space="preserve">  8.74%</t>
  </si>
  <si>
    <t>04/2021</t>
  </si>
  <si>
    <t xml:space="preserve"> 12.60%</t>
  </si>
  <si>
    <t xml:space="preserve">  6.60%</t>
  </si>
  <si>
    <t>05/2021</t>
  </si>
  <si>
    <t xml:space="preserve"> -4.32%</t>
  </si>
  <si>
    <t>06/2021</t>
  </si>
  <si>
    <t xml:space="preserve">  0.65%</t>
  </si>
  <si>
    <t>07/2021</t>
  </si>
  <si>
    <t xml:space="preserve"> -6.58%</t>
  </si>
  <si>
    <t xml:space="preserve">  5.25%</t>
  </si>
  <si>
    <t>08/2021</t>
  </si>
  <si>
    <t xml:space="preserve"> -8.82%</t>
  </si>
  <si>
    <t xml:space="preserve"> -6.90%</t>
  </si>
  <si>
    <t>09/2021</t>
  </si>
  <si>
    <t xml:space="preserve"> -7.08%</t>
  </si>
  <si>
    <t xml:space="preserve">  2.00%</t>
  </si>
  <si>
    <t>10/2021</t>
  </si>
  <si>
    <t xml:space="preserve"> -8.27%</t>
  </si>
  <si>
    <t xml:space="preserve">  2.95%</t>
  </si>
  <si>
    <t>11/2021</t>
  </si>
  <si>
    <t xml:space="preserve"> -1.90%</t>
  </si>
  <si>
    <t xml:space="preserve"> -1.03%</t>
  </si>
  <si>
    <t>12/2021</t>
  </si>
  <si>
    <t xml:space="preserve"> -6.76%</t>
  </si>
  <si>
    <t xml:space="preserve"> 15.49%</t>
  </si>
  <si>
    <t>01/2022</t>
  </si>
  <si>
    <t xml:space="preserve">  2.46%</t>
  </si>
  <si>
    <t xml:space="preserve"> -9.25%</t>
  </si>
  <si>
    <t>02/2022</t>
  </si>
  <si>
    <t>-12.13%</t>
  </si>
  <si>
    <t>03/2022</t>
  </si>
  <si>
    <t xml:space="preserve"> -5.11%</t>
  </si>
  <si>
    <t xml:space="preserve"> -1.43%</t>
  </si>
  <si>
    <t>04/2022</t>
  </si>
  <si>
    <t>-12.56%</t>
  </si>
  <si>
    <t xml:space="preserve"> -1.77%</t>
  </si>
  <si>
    <t>05/2022</t>
  </si>
  <si>
    <t xml:space="preserve">  2.98%</t>
  </si>
  <si>
    <t xml:space="preserve"> 12.68%</t>
  </si>
  <si>
    <t>06/2022</t>
  </si>
  <si>
    <t xml:space="preserve">  0.55%</t>
  </si>
  <si>
    <t xml:space="preserve"> -1.73%</t>
  </si>
  <si>
    <t>07/2022</t>
  </si>
  <si>
    <t xml:space="preserve"> -4.04%</t>
  </si>
  <si>
    <t xml:space="preserve">  0.45%</t>
  </si>
  <si>
    <t>08/2022</t>
  </si>
  <si>
    <t xml:space="preserve">  3.82%</t>
  </si>
  <si>
    <t xml:space="preserve">  0.73%</t>
  </si>
  <si>
    <t>09/2022</t>
  </si>
  <si>
    <t xml:space="preserve"> -2.32%</t>
  </si>
  <si>
    <t>10/2022</t>
  </si>
  <si>
    <t xml:space="preserve"> -6.70%</t>
  </si>
  <si>
    <t xml:space="preserve"> -3.39%</t>
  </si>
  <si>
    <t>11/2022</t>
  </si>
  <si>
    <t xml:space="preserve"> -7.78%</t>
  </si>
  <si>
    <t>12/2022</t>
  </si>
  <si>
    <t xml:space="preserve">  1.42%</t>
  </si>
  <si>
    <t xml:space="preserve"> 27.02%</t>
  </si>
  <si>
    <t>01/2023</t>
  </si>
  <si>
    <t>-15.01%</t>
  </si>
  <si>
    <t>02/2023</t>
  </si>
  <si>
    <t>-14.12%</t>
  </si>
  <si>
    <t>-11.21%</t>
  </si>
  <si>
    <t>03/2023</t>
  </si>
  <si>
    <t xml:space="preserve"> -6.77%</t>
  </si>
  <si>
    <t xml:space="preserve">  7.01%</t>
  </si>
  <si>
    <t>04/2023</t>
  </si>
  <si>
    <t xml:space="preserve"> -0.03%</t>
  </si>
  <si>
    <t>-19.32%</t>
  </si>
  <si>
    <t xml:space="preserve"> 13.26%</t>
  </si>
  <si>
    <t xml:space="preserve">  9.52%</t>
  </si>
  <si>
    <t xml:space="preserve">  3.22%</t>
  </si>
  <si>
    <t xml:space="preserve"> -8.50%</t>
  </si>
  <si>
    <t xml:space="preserve">  7.14%</t>
  </si>
  <si>
    <t xml:space="preserve"> -2.81%</t>
  </si>
  <si>
    <t xml:space="preserve">  5.84%</t>
  </si>
  <si>
    <t xml:space="preserve"> -5.53%</t>
  </si>
  <si>
    <t xml:space="preserve"> 21.13%</t>
  </si>
  <si>
    <t xml:space="preserve">  1.29%</t>
  </si>
  <si>
    <t>-11.82%</t>
  </si>
  <si>
    <t>-18.09%</t>
  </si>
  <si>
    <t xml:space="preserve"> -0.21%</t>
  </si>
  <si>
    <t xml:space="preserve">  9.92%</t>
  </si>
  <si>
    <t>-10.75%</t>
  </si>
  <si>
    <t xml:space="preserve"> -2.05%</t>
  </si>
  <si>
    <t xml:space="preserve"> -5.24%</t>
  </si>
  <si>
    <t xml:space="preserve">  9.60%</t>
  </si>
  <si>
    <t xml:space="preserve">  4.95%</t>
  </si>
  <si>
    <t xml:space="preserve">  1.34%</t>
  </si>
  <si>
    <t xml:space="preserve">  1.72%</t>
  </si>
  <si>
    <t xml:space="preserve">  3.84%</t>
  </si>
  <si>
    <t xml:space="preserve"> -4.48%</t>
  </si>
  <si>
    <t xml:space="preserve"> -3.83%</t>
  </si>
  <si>
    <t xml:space="preserve">  6.44%</t>
  </si>
  <si>
    <t xml:space="preserve">  0.42%</t>
  </si>
  <si>
    <t xml:space="preserve"> -5.46%</t>
  </si>
  <si>
    <t xml:space="preserve"> 18.16%</t>
  </si>
  <si>
    <t xml:space="preserve">  0.36%</t>
  </si>
  <si>
    <t xml:space="preserve"> -9.65%</t>
  </si>
  <si>
    <t>-13.22%</t>
  </si>
  <si>
    <t xml:space="preserve"> -1.88%</t>
  </si>
  <si>
    <t xml:space="preserve"> 18.93%</t>
  </si>
  <si>
    <t xml:space="preserve"> 18.72%</t>
  </si>
  <si>
    <t xml:space="preserve">  5.46%</t>
  </si>
  <si>
    <t xml:space="preserve"> -2.82%</t>
  </si>
  <si>
    <t xml:space="preserve">  5.89%</t>
  </si>
  <si>
    <t xml:space="preserve">  1.75%</t>
  </si>
  <si>
    <t xml:space="preserve">  8.27%</t>
  </si>
  <si>
    <t xml:space="preserve">  6.18%</t>
  </si>
  <si>
    <t xml:space="preserve">  6.97%</t>
  </si>
  <si>
    <t xml:space="preserve"> -5.63%</t>
  </si>
  <si>
    <t xml:space="preserve">  6.98%</t>
  </si>
  <si>
    <t xml:space="preserve"> -3.81%</t>
  </si>
  <si>
    <t xml:space="preserve">  5.15%</t>
  </si>
  <si>
    <t xml:space="preserve"> 11.25%</t>
  </si>
  <si>
    <t xml:space="preserve">  0.03%</t>
  </si>
  <si>
    <t xml:space="preserve"> 11.63%</t>
  </si>
  <si>
    <t xml:space="preserve"> 18.56%</t>
  </si>
  <si>
    <t xml:space="preserve">  4.83%</t>
  </si>
  <si>
    <t>-15.15%</t>
  </si>
  <si>
    <t xml:space="preserve"> 10.68%</t>
  </si>
  <si>
    <t xml:space="preserve"> -8.39%</t>
  </si>
  <si>
    <t xml:space="preserve">  8.36%</t>
  </si>
  <si>
    <t xml:space="preserve"> -0.70%</t>
  </si>
  <si>
    <t>-12.15%</t>
  </si>
  <si>
    <t xml:space="preserve"> -3.74%</t>
  </si>
  <si>
    <t xml:space="preserve">  4.84%</t>
  </si>
  <si>
    <t xml:space="preserve"> 15.97%</t>
  </si>
  <si>
    <t xml:space="preserve">  3.30%</t>
  </si>
  <si>
    <t xml:space="preserve">  0.26%</t>
  </si>
  <si>
    <t xml:space="preserve">  0.54%</t>
  </si>
  <si>
    <t xml:space="preserve">  1.63%</t>
  </si>
  <si>
    <t xml:space="preserve">  4.76%</t>
  </si>
  <si>
    <t xml:space="preserve"> -4.35%</t>
  </si>
  <si>
    <t xml:space="preserve">  2.38%</t>
  </si>
  <si>
    <t xml:space="preserve">  2.24%</t>
  </si>
  <si>
    <t xml:space="preserve">  3.71%</t>
  </si>
  <si>
    <t xml:space="preserve">  1.33%</t>
  </si>
  <si>
    <t xml:space="preserve">  3.17%</t>
  </si>
  <si>
    <t xml:space="preserve"> 17.94%</t>
  </si>
  <si>
    <t>-14.50%</t>
  </si>
  <si>
    <t xml:space="preserve"> -9.69%</t>
  </si>
  <si>
    <t xml:space="preserve">  0.62%</t>
  </si>
  <si>
    <t xml:space="preserve">  6.16%</t>
  </si>
  <si>
    <t xml:space="preserve"> -1.60%</t>
  </si>
  <si>
    <t xml:space="preserve">  0.97%</t>
  </si>
  <si>
    <t xml:space="preserve"> 10.30%</t>
  </si>
  <si>
    <t xml:space="preserve"> -0.65%</t>
  </si>
  <si>
    <t xml:space="preserve"> -1.35%</t>
  </si>
  <si>
    <t xml:space="preserve">  1.54%</t>
  </si>
  <si>
    <t xml:space="preserve">  2.76%</t>
  </si>
  <si>
    <t xml:space="preserve"> -2.10%</t>
  </si>
  <si>
    <t xml:space="preserve"> -6.69%</t>
  </si>
  <si>
    <t xml:space="preserve">  6.88%</t>
  </si>
  <si>
    <t xml:space="preserve">  2.59%</t>
  </si>
  <si>
    <t>-14.39%</t>
  </si>
  <si>
    <t xml:space="preserve"> -9.63%</t>
  </si>
  <si>
    <t xml:space="preserve"> -9.74%</t>
  </si>
  <si>
    <t>-19.35%</t>
  </si>
  <si>
    <t>-19.40%</t>
  </si>
  <si>
    <t>-17.09%</t>
  </si>
  <si>
    <t xml:space="preserve">  3.45%</t>
  </si>
  <si>
    <t xml:space="preserve"> -4.24%</t>
  </si>
  <si>
    <t xml:space="preserve"> 13.65%</t>
  </si>
  <si>
    <t xml:space="preserve">  5.70%</t>
  </si>
  <si>
    <t>-14.55%</t>
  </si>
  <si>
    <t xml:space="preserve"> -8.14%</t>
  </si>
  <si>
    <t xml:space="preserve"> -9.33%</t>
  </si>
  <si>
    <t xml:space="preserve">  9.04%</t>
  </si>
  <si>
    <t>-10.14%</t>
  </si>
  <si>
    <t xml:space="preserve"> -2.97%</t>
  </si>
  <si>
    <t>-10.28%</t>
  </si>
  <si>
    <t xml:space="preserve"> -8.79%</t>
  </si>
  <si>
    <t xml:space="preserve">  5.54%</t>
  </si>
  <si>
    <t>-11.55%</t>
  </si>
  <si>
    <t xml:space="preserve"> -5.77%</t>
  </si>
  <si>
    <t xml:space="preserve"> 13.86%</t>
  </si>
  <si>
    <t>-11.49%</t>
  </si>
  <si>
    <t>-15.23%</t>
  </si>
  <si>
    <t xml:space="preserve"> -2.16%</t>
  </si>
  <si>
    <t>-10.90%</t>
  </si>
  <si>
    <t>-12.71%</t>
  </si>
  <si>
    <t>-18.92%</t>
  </si>
  <si>
    <t xml:space="preserve">  5.56%</t>
  </si>
  <si>
    <t>-12.70%</t>
  </si>
  <si>
    <t xml:space="preserve"> 13.81%</t>
  </si>
  <si>
    <t>-14.45%</t>
  </si>
  <si>
    <t xml:space="preserve">  2.73%</t>
  </si>
  <si>
    <t>-21.19%</t>
  </si>
  <si>
    <t xml:space="preserve"> -5.12%</t>
  </si>
  <si>
    <t>-18.75%</t>
  </si>
  <si>
    <t xml:space="preserve"> -7.50%</t>
  </si>
  <si>
    <t>-15.98%</t>
  </si>
  <si>
    <t xml:space="preserve">  9.14%</t>
  </si>
  <si>
    <t>-18.18%</t>
  </si>
  <si>
    <t xml:space="preserve"> -3.12%</t>
  </si>
  <si>
    <t>-12.48%</t>
  </si>
  <si>
    <t xml:space="preserve"> 21.80%</t>
  </si>
  <si>
    <t xml:space="preserve"> -9.50%</t>
  </si>
  <si>
    <t>-12.35%</t>
  </si>
  <si>
    <t>-18.69%</t>
  </si>
  <si>
    <t>-19.95%</t>
  </si>
  <si>
    <t xml:space="preserve"> -9.08%</t>
  </si>
  <si>
    <t xml:space="preserve">  3.21%</t>
  </si>
  <si>
    <t xml:space="preserve"> -3.63%</t>
  </si>
  <si>
    <t xml:space="preserve"> 11.88%</t>
  </si>
  <si>
    <t>-11.50%</t>
  </si>
  <si>
    <t xml:space="preserve">  4.52%</t>
  </si>
  <si>
    <t xml:space="preserve"> -0.49%</t>
  </si>
  <si>
    <t xml:space="preserve"> -0.08%</t>
  </si>
  <si>
    <t xml:space="preserve">  4.92%</t>
  </si>
  <si>
    <t xml:space="preserve"> -4.28%</t>
  </si>
  <si>
    <t xml:space="preserve"> -9.11%</t>
  </si>
  <si>
    <t xml:space="preserve"> -1.38%</t>
  </si>
  <si>
    <t xml:space="preserve"> -4.71%</t>
  </si>
  <si>
    <t xml:space="preserve">  0.28%</t>
  </si>
  <si>
    <t xml:space="preserve"> 10.98%</t>
  </si>
  <si>
    <t xml:space="preserve">  0.05%</t>
  </si>
  <si>
    <t xml:space="preserve"> -3.35%</t>
  </si>
  <si>
    <t xml:space="preserve">  5.68%</t>
  </si>
  <si>
    <t xml:space="preserve"> 28.66%</t>
  </si>
  <si>
    <t xml:space="preserve"> -1.07%</t>
  </si>
  <si>
    <t>-17.95%</t>
  </si>
  <si>
    <t xml:space="preserve">  7.10%</t>
  </si>
  <si>
    <t>-13.34%</t>
  </si>
  <si>
    <t xml:space="preserve">  9.00%</t>
  </si>
  <si>
    <t xml:space="preserve">  5.04%</t>
  </si>
  <si>
    <t xml:space="preserve">  8.28%</t>
  </si>
  <si>
    <t xml:space="preserve"> 11.13%</t>
  </si>
  <si>
    <t xml:space="preserve">  5.34%</t>
  </si>
  <si>
    <t xml:space="preserve">  1.69%</t>
  </si>
  <si>
    <t xml:space="preserve"> -1.74%</t>
  </si>
  <si>
    <t xml:space="preserve"> -7.18%</t>
  </si>
  <si>
    <t xml:space="preserve"> -7.38%</t>
  </si>
  <si>
    <t xml:space="preserve"> -1.10%</t>
  </si>
  <si>
    <t xml:space="preserve">  5.16%</t>
  </si>
  <si>
    <t xml:space="preserve">  3.20%</t>
  </si>
  <si>
    <t xml:space="preserve"> 12.72%</t>
  </si>
  <si>
    <t xml:space="preserve">  2.14%</t>
  </si>
  <si>
    <t xml:space="preserve"> -3.25%</t>
  </si>
  <si>
    <t xml:space="preserve"> 11.21%</t>
  </si>
  <si>
    <t xml:space="preserve">  9.38%</t>
  </si>
  <si>
    <t xml:space="preserve">  3.52%</t>
  </si>
  <si>
    <t xml:space="preserve"> 19.77%</t>
  </si>
  <si>
    <t xml:space="preserve">  1.14%</t>
  </si>
  <si>
    <t>-19.84%</t>
  </si>
  <si>
    <t>-16.73%</t>
  </si>
  <si>
    <t xml:space="preserve">  4.75%</t>
  </si>
  <si>
    <t xml:space="preserve"> 13.22%</t>
  </si>
  <si>
    <t xml:space="preserve"> -8.64%</t>
  </si>
  <si>
    <t xml:space="preserve"> 20.45%</t>
  </si>
  <si>
    <t xml:space="preserve">  4.07%</t>
  </si>
  <si>
    <t xml:space="preserve"> -5.31%</t>
  </si>
  <si>
    <t xml:space="preserve">  6.40%</t>
  </si>
  <si>
    <t xml:space="preserve">  3.44%</t>
  </si>
  <si>
    <t xml:space="preserve">  0.32%</t>
  </si>
  <si>
    <t xml:space="preserve">  2.90%</t>
  </si>
  <si>
    <t xml:space="preserve">  1.61%</t>
  </si>
  <si>
    <t xml:space="preserve">  9.77%</t>
  </si>
  <si>
    <t xml:space="preserve">  3.43%</t>
  </si>
  <si>
    <t xml:space="preserve">  3.06%</t>
  </si>
  <si>
    <t xml:space="preserve">  1.01%</t>
  </si>
  <si>
    <t xml:space="preserve"> 16.97%</t>
  </si>
  <si>
    <t>-16.13%</t>
  </si>
  <si>
    <t xml:space="preserve">  6.75%</t>
  </si>
  <si>
    <t>-15.88%</t>
  </si>
  <si>
    <t xml:space="preserve"> -3.72%</t>
  </si>
  <si>
    <t xml:space="preserve">  2.11%</t>
  </si>
  <si>
    <t xml:space="preserve"> 28.04%</t>
  </si>
  <si>
    <t xml:space="preserve">  6.38%</t>
  </si>
  <si>
    <t xml:space="preserve">  0.08%</t>
  </si>
  <si>
    <t xml:space="preserve"> 14.68%</t>
  </si>
  <si>
    <t xml:space="preserve">  2.08%</t>
  </si>
  <si>
    <t xml:space="preserve"> 10.27%</t>
  </si>
  <si>
    <t xml:space="preserve"> -2.76%</t>
  </si>
  <si>
    <t xml:space="preserve"> 16.77%</t>
  </si>
  <si>
    <t xml:space="preserve">  6.23%</t>
  </si>
  <si>
    <t xml:space="preserve">  9.55%</t>
  </si>
  <si>
    <t xml:space="preserve"> -4.67%</t>
  </si>
  <si>
    <t xml:space="preserve"> 17.27%</t>
  </si>
  <si>
    <t xml:space="preserve"> 10.47%</t>
  </si>
  <si>
    <t xml:space="preserve">  7.05%</t>
  </si>
  <si>
    <t xml:space="preserve"> -5.92%</t>
  </si>
  <si>
    <t xml:space="preserve"> 12.54%</t>
  </si>
  <si>
    <t xml:space="preserve"> 22.98%</t>
  </si>
  <si>
    <t>-13.05%</t>
  </si>
  <si>
    <t xml:space="preserve"> 23.22%</t>
  </si>
  <si>
    <t>-11.17%</t>
  </si>
  <si>
    <t xml:space="preserve"> 16.57%</t>
  </si>
  <si>
    <t xml:space="preserve"> -3.40%</t>
  </si>
  <si>
    <t xml:space="preserve">  0.47%</t>
  </si>
  <si>
    <t xml:space="preserve"> 13.16%</t>
  </si>
  <si>
    <t xml:space="preserve"> 17.48%</t>
  </si>
  <si>
    <t xml:space="preserve">  7.17%</t>
  </si>
  <si>
    <t xml:space="preserve"> -3.33%</t>
  </si>
  <si>
    <t xml:space="preserve"> 12.97%</t>
  </si>
  <si>
    <t xml:space="preserve">  2.50%</t>
  </si>
  <si>
    <t xml:space="preserve">  9.58%</t>
  </si>
  <si>
    <t xml:space="preserve">  3.05%</t>
  </si>
  <si>
    <t xml:space="preserve">  4.98%</t>
  </si>
  <si>
    <t xml:space="preserve"> -8.67%</t>
  </si>
  <si>
    <t xml:space="preserve">  1.15%</t>
  </si>
  <si>
    <t xml:space="preserve"> 10.24%</t>
  </si>
  <si>
    <t xml:space="preserve">  2.54%</t>
  </si>
  <si>
    <t xml:space="preserve">  9.87%</t>
  </si>
  <si>
    <t xml:space="preserve">  3.33%</t>
  </si>
  <si>
    <t xml:space="preserve"> -8.78%</t>
  </si>
  <si>
    <t xml:space="preserve"> -0.63%</t>
  </si>
  <si>
    <t>-14.57%</t>
  </si>
  <si>
    <t xml:space="preserve"> -0.68%</t>
  </si>
  <si>
    <t xml:space="preserve"> -3.45%</t>
  </si>
  <si>
    <t xml:space="preserve"> -2.38%</t>
  </si>
  <si>
    <t xml:space="preserve"> -1.25%</t>
  </si>
  <si>
    <t xml:space="preserve"> 15.11%</t>
  </si>
  <si>
    <t xml:space="preserve">  4.73%</t>
  </si>
  <si>
    <t xml:space="preserve">  6.02%</t>
  </si>
  <si>
    <t xml:space="preserve">  3.77%</t>
  </si>
  <si>
    <t xml:space="preserve"> -3.49%</t>
  </si>
  <si>
    <t xml:space="preserve"> -6.20%</t>
  </si>
  <si>
    <t xml:space="preserve">  4.90%</t>
  </si>
  <si>
    <t xml:space="preserve">  4.94%</t>
  </si>
  <si>
    <t xml:space="preserve"> -3.90%</t>
  </si>
  <si>
    <t xml:space="preserve"> -6.07%</t>
  </si>
  <si>
    <t xml:space="preserve">  6.47%</t>
  </si>
  <si>
    <t xml:space="preserve"> 21.74%</t>
  </si>
  <si>
    <t xml:space="preserve"> -2.02%</t>
  </si>
  <si>
    <t>-16.06%</t>
  </si>
  <si>
    <t xml:space="preserve"> -1.44%</t>
  </si>
  <si>
    <t>-14.06%</t>
  </si>
  <si>
    <t xml:space="preserve">  9.35%</t>
  </si>
  <si>
    <t xml:space="preserve">  7.13%</t>
  </si>
  <si>
    <t xml:space="preserve"> 20.44%</t>
  </si>
  <si>
    <t xml:space="preserve">  8.77%</t>
  </si>
  <si>
    <t xml:space="preserve">  0.52%</t>
  </si>
  <si>
    <t xml:space="preserve"> -3.92%</t>
  </si>
  <si>
    <t xml:space="preserve"> -1.99%</t>
  </si>
  <si>
    <t xml:space="preserve">  4.74%</t>
  </si>
  <si>
    <t xml:space="preserve"> -8.80%</t>
  </si>
  <si>
    <t xml:space="preserve"> -4.02%</t>
  </si>
  <si>
    <t xml:space="preserve">  0.48%</t>
  </si>
  <si>
    <t xml:space="preserve">  1.94%</t>
  </si>
  <si>
    <t xml:space="preserve"> -2.78%</t>
  </si>
  <si>
    <t xml:space="preserve"> -2.06%</t>
  </si>
  <si>
    <t>-10.18%</t>
  </si>
  <si>
    <t xml:space="preserve"> 12.47%</t>
  </si>
  <si>
    <t xml:space="preserve">  2.69%</t>
  </si>
  <si>
    <t xml:space="preserve"> -4.03%</t>
  </si>
  <si>
    <t xml:space="preserve">  1.11%</t>
  </si>
  <si>
    <t>-15.38%</t>
  </si>
  <si>
    <t xml:space="preserve"> -5.47%</t>
  </si>
  <si>
    <t xml:space="preserve">  0.15%</t>
  </si>
  <si>
    <t>-14.82%</t>
  </si>
  <si>
    <t xml:space="preserve"> -1.98%</t>
  </si>
  <si>
    <t xml:space="preserve"> -3.57%</t>
  </si>
  <si>
    <t xml:space="preserve">  8.76%</t>
  </si>
  <si>
    <t>-13.57%</t>
  </si>
  <si>
    <t xml:space="preserve"> -7.51%</t>
  </si>
  <si>
    <t>-18.31%</t>
  </si>
  <si>
    <t xml:space="preserve"> -1.00%</t>
  </si>
  <si>
    <t xml:space="preserve"> -3.01%</t>
  </si>
  <si>
    <t xml:space="preserve"> -4.93%</t>
  </si>
  <si>
    <t xml:space="preserve"> -1.51%</t>
  </si>
  <si>
    <t xml:space="preserve"> -9.76%</t>
  </si>
  <si>
    <t xml:space="preserve"> -3.24%</t>
  </si>
  <si>
    <t xml:space="preserve"> -8.59%</t>
  </si>
  <si>
    <t xml:space="preserve"> -0.79%</t>
  </si>
  <si>
    <t xml:space="preserve">  4.17%</t>
  </si>
  <si>
    <t xml:space="preserve"> 28.18%</t>
  </si>
  <si>
    <t>-19.94%</t>
  </si>
  <si>
    <t>-26.24%</t>
  </si>
  <si>
    <t>-14.47%</t>
  </si>
  <si>
    <t xml:space="preserve"> -9.60%</t>
  </si>
  <si>
    <t xml:space="preserve"> -7.36%</t>
  </si>
  <si>
    <t xml:space="preserve">  8.47%</t>
  </si>
  <si>
    <t xml:space="preserve">  0.00%</t>
  </si>
  <si>
    <t xml:space="preserve">  9.44%</t>
  </si>
  <si>
    <t xml:space="preserve">  3.27%</t>
  </si>
  <si>
    <t xml:space="preserve"> 10.46%</t>
  </si>
  <si>
    <t xml:space="preserve"> -5.51%</t>
  </si>
  <si>
    <t xml:space="preserve"> -3.80%</t>
  </si>
  <si>
    <t xml:space="preserve"> -4.26%</t>
  </si>
  <si>
    <t xml:space="preserve"> 23.74%</t>
  </si>
  <si>
    <t xml:space="preserve">  4.81%</t>
  </si>
  <si>
    <t>-10.70%</t>
  </si>
  <si>
    <t>-18.11%</t>
  </si>
  <si>
    <t xml:space="preserve"> 11.16%</t>
  </si>
  <si>
    <t xml:space="preserve"> -1.94%</t>
  </si>
  <si>
    <t xml:space="preserve">  0.63%</t>
  </si>
  <si>
    <t xml:space="preserve">  1.87%</t>
  </si>
  <si>
    <t xml:space="preserve"> -0.82%</t>
  </si>
  <si>
    <t xml:space="preserve">  1.18%</t>
  </si>
  <si>
    <t xml:space="preserve">  9.71%</t>
  </si>
  <si>
    <t xml:space="preserve">  3.40%</t>
  </si>
  <si>
    <t xml:space="preserve"> -3.43%</t>
  </si>
  <si>
    <t xml:space="preserve">  2.22%</t>
  </si>
  <si>
    <t xml:space="preserve"> -4.89%</t>
  </si>
  <si>
    <t xml:space="preserve">  6.65%</t>
  </si>
  <si>
    <t xml:space="preserve">  4.09%</t>
  </si>
  <si>
    <t xml:space="preserve">  4.16%</t>
  </si>
  <si>
    <t xml:space="preserve"> -6.50%</t>
  </si>
  <si>
    <t xml:space="preserve"> 15.28%</t>
  </si>
  <si>
    <t xml:space="preserve"> -7.40%</t>
  </si>
  <si>
    <t>-14.09%</t>
  </si>
  <si>
    <t xml:space="preserve"> -2.48%</t>
  </si>
  <si>
    <t xml:space="preserve">  2.70%</t>
  </si>
  <si>
    <t xml:space="preserve"> 18.45%</t>
  </si>
  <si>
    <t xml:space="preserve"> 19.11%</t>
  </si>
  <si>
    <t xml:space="preserve"> -3.05%</t>
  </si>
  <si>
    <t xml:space="preserve">  9.65%</t>
  </si>
  <si>
    <t xml:space="preserve">  2.80%</t>
  </si>
  <si>
    <t xml:space="preserve">  7.09%</t>
  </si>
  <si>
    <t xml:space="preserve">  7.16%</t>
  </si>
  <si>
    <t xml:space="preserve">  4.57%</t>
  </si>
  <si>
    <t xml:space="preserve"> -5.71%</t>
  </si>
  <si>
    <t xml:space="preserve">  5.80%</t>
  </si>
  <si>
    <t xml:space="preserve"> -3.77%</t>
  </si>
  <si>
    <t xml:space="preserve">  4.65%</t>
  </si>
  <si>
    <t xml:space="preserve"> 13.97%</t>
  </si>
  <si>
    <t xml:space="preserve">  0.18%</t>
  </si>
  <si>
    <t xml:space="preserve"> 18.12%</t>
  </si>
  <si>
    <t xml:space="preserve"> 19.47%</t>
  </si>
  <si>
    <t xml:space="preserve">  8.44%</t>
  </si>
  <si>
    <t>-14.99%</t>
  </si>
  <si>
    <t xml:space="preserve"> 17.09%</t>
  </si>
  <si>
    <t xml:space="preserve"> -7.23%</t>
  </si>
  <si>
    <t xml:space="preserve"> 13.35%</t>
  </si>
  <si>
    <t xml:space="preserve"> -8.48%</t>
  </si>
  <si>
    <t xml:space="preserve">  9.53%</t>
  </si>
  <si>
    <t xml:space="preserve"> 16.03%</t>
  </si>
  <si>
    <t xml:space="preserve">  6.56%</t>
  </si>
  <si>
    <t xml:space="preserve">  0.02%</t>
  </si>
  <si>
    <t xml:space="preserve">  7.87%</t>
  </si>
  <si>
    <t xml:space="preserve">  1.59%</t>
  </si>
  <si>
    <t xml:space="preserve">  9.47%</t>
  </si>
  <si>
    <t xml:space="preserve"> -2.35%</t>
  </si>
  <si>
    <t xml:space="preserve">  9.41%</t>
  </si>
  <si>
    <t xml:space="preserve">  4.60%</t>
  </si>
  <si>
    <t xml:space="preserve"> 13.27%</t>
  </si>
  <si>
    <t xml:space="preserve"> 19.59%</t>
  </si>
  <si>
    <t xml:space="preserve"> 18.01%</t>
  </si>
  <si>
    <t>-11.51%</t>
  </si>
  <si>
    <t xml:space="preserve"> 14.75%</t>
  </si>
  <si>
    <t xml:space="preserve"> -9.80%</t>
  </si>
  <si>
    <t xml:space="preserve"> 16.11%</t>
  </si>
  <si>
    <t xml:space="preserve"> 14.95%</t>
  </si>
  <si>
    <t xml:space="preserve"> 10.10%</t>
  </si>
  <si>
    <t xml:space="preserve"> 12.41%</t>
  </si>
  <si>
    <t xml:space="preserve"> -2.19%</t>
  </si>
  <si>
    <t xml:space="preserve"> 14.71%</t>
  </si>
  <si>
    <t xml:space="preserve"> 13.40%</t>
  </si>
  <si>
    <t xml:space="preserve">  0.43%</t>
  </si>
  <si>
    <t xml:space="preserve">  3.26%</t>
  </si>
  <si>
    <t>-11.08%</t>
  </si>
  <si>
    <t xml:space="preserve">  6.45%</t>
  </si>
  <si>
    <t xml:space="preserve">  7.82%</t>
  </si>
  <si>
    <t xml:space="preserve">  7.03%</t>
  </si>
  <si>
    <t xml:space="preserve"> -3.08%</t>
  </si>
  <si>
    <t xml:space="preserve">  8.29%</t>
  </si>
  <si>
    <t xml:space="preserve">  0.37%</t>
  </si>
  <si>
    <t xml:space="preserve"> -8.36%</t>
  </si>
  <si>
    <t>-18.19%</t>
  </si>
  <si>
    <t xml:space="preserve"> 12.32%</t>
  </si>
  <si>
    <t xml:space="preserve"> -1.68%</t>
  </si>
  <si>
    <t xml:space="preserve">  3.29%</t>
  </si>
  <si>
    <t xml:space="preserve"> -5.91%</t>
  </si>
  <si>
    <t xml:space="preserve">  9.09%</t>
  </si>
  <si>
    <t xml:space="preserve"> -3.10%</t>
  </si>
  <si>
    <t xml:space="preserve"> -3.09%</t>
  </si>
  <si>
    <t xml:space="preserve"> -2.60%</t>
  </si>
  <si>
    <t xml:space="preserve"> -4.59%</t>
  </si>
  <si>
    <t xml:space="preserve">  5.62%</t>
  </si>
  <si>
    <t xml:space="preserve"> -8.94%</t>
  </si>
  <si>
    <t xml:space="preserve"> 16.47%</t>
  </si>
  <si>
    <t xml:space="preserve"> -8.52%</t>
  </si>
  <si>
    <t>-14.40%</t>
  </si>
  <si>
    <t xml:space="preserve">  1.19%</t>
  </si>
  <si>
    <t xml:space="preserve"> -9.51%</t>
  </si>
  <si>
    <t xml:space="preserve"> -6.75%</t>
  </si>
  <si>
    <t>-12.84%</t>
  </si>
  <si>
    <t xml:space="preserve">  7.32%</t>
  </si>
  <si>
    <t xml:space="preserve"> 15.23%</t>
  </si>
  <si>
    <t xml:space="preserve"> -6.44%</t>
  </si>
  <si>
    <t xml:space="preserve"> -9.47%</t>
  </si>
  <si>
    <t xml:space="preserve">  5.17%</t>
  </si>
  <si>
    <t xml:space="preserve"> -9.71%</t>
  </si>
  <si>
    <t xml:space="preserve"> -2.99%</t>
  </si>
  <si>
    <t xml:space="preserve"> -4.55%</t>
  </si>
  <si>
    <t xml:space="preserve"> -2.25%</t>
  </si>
  <si>
    <t xml:space="preserve">  8.17%</t>
  </si>
  <si>
    <t xml:space="preserve"> -0.59%</t>
  </si>
  <si>
    <t xml:space="preserve"> 19.97%</t>
  </si>
  <si>
    <t>-10.88%</t>
  </si>
  <si>
    <t xml:space="preserve"> -7.29%</t>
  </si>
  <si>
    <t>-18.94%</t>
  </si>
  <si>
    <t xml:space="preserve">  3.19%</t>
  </si>
  <si>
    <t xml:space="preserve">  7.79%</t>
  </si>
  <si>
    <t xml:space="preserve"> 12.77%</t>
  </si>
  <si>
    <t xml:space="preserve"> -2.53%</t>
  </si>
  <si>
    <t xml:space="preserve">  7.31%</t>
  </si>
  <si>
    <t xml:space="preserve"> -0.33%</t>
  </si>
  <si>
    <t xml:space="preserve">  7.76%</t>
  </si>
  <si>
    <t xml:space="preserve">  5.61%</t>
  </si>
  <si>
    <t xml:space="preserve">  1.10%</t>
  </si>
  <si>
    <t xml:space="preserve"> -8.99%</t>
  </si>
  <si>
    <t xml:space="preserve">  1.85%</t>
  </si>
  <si>
    <t xml:space="preserve"> -4.80%</t>
  </si>
  <si>
    <t xml:space="preserve">  5.67%</t>
  </si>
  <si>
    <t xml:space="preserve"> 12.22%</t>
  </si>
  <si>
    <t xml:space="preserve">  4.21%</t>
  </si>
  <si>
    <t xml:space="preserve"> 12.87%</t>
  </si>
  <si>
    <t xml:space="preserve"> 29.94%</t>
  </si>
  <si>
    <t xml:space="preserve">  4.58%</t>
  </si>
  <si>
    <t>-17.42%</t>
  </si>
  <si>
    <t xml:space="preserve"> 11.56%</t>
  </si>
  <si>
    <t>-13.53%</t>
  </si>
  <si>
    <t xml:space="preserve"> 13.63%</t>
  </si>
  <si>
    <t xml:space="preserve">  5.10%</t>
  </si>
  <si>
    <t xml:space="preserve"> 11.93%</t>
  </si>
  <si>
    <t xml:space="preserve"> 11.07%</t>
  </si>
  <si>
    <t xml:space="preserve">  9.15%</t>
  </si>
  <si>
    <t xml:space="preserve">  2.27%</t>
  </si>
  <si>
    <t xml:space="preserve"> -6.61%</t>
  </si>
  <si>
    <t xml:space="preserve"> -4.58%</t>
  </si>
  <si>
    <t xml:space="preserve"> -1.47%</t>
  </si>
  <si>
    <t xml:space="preserve">  9.46%</t>
  </si>
  <si>
    <t xml:space="preserve">  4.40%</t>
  </si>
  <si>
    <t xml:space="preserve"> 17.33%</t>
  </si>
  <si>
    <t xml:space="preserve"> -5.02%</t>
  </si>
  <si>
    <t xml:space="preserve"> 13.06%</t>
  </si>
  <si>
    <t xml:space="preserve"> 10.33%</t>
  </si>
  <si>
    <t xml:space="preserve"> 19.23%</t>
  </si>
  <si>
    <t xml:space="preserve">  1.55%</t>
  </si>
  <si>
    <t>-17.70%</t>
  </si>
  <si>
    <t xml:space="preserve"> 14.29%</t>
  </si>
  <si>
    <t>-13.69%</t>
  </si>
  <si>
    <t xml:space="preserve">  2.18%</t>
  </si>
  <si>
    <t xml:space="preserve"> 20.29%</t>
  </si>
  <si>
    <t xml:space="preserve">  3.35%</t>
  </si>
  <si>
    <t xml:space="preserve"> -5.54%</t>
  </si>
  <si>
    <t xml:space="preserve">  7.65%</t>
  </si>
  <si>
    <t xml:space="preserve">  2.63%</t>
  </si>
  <si>
    <t xml:space="preserve">  3.42%</t>
  </si>
  <si>
    <t xml:space="preserve">  0.30%</t>
  </si>
  <si>
    <t xml:space="preserve">  3.34%</t>
  </si>
  <si>
    <t xml:space="preserve">  1.96%</t>
  </si>
  <si>
    <t xml:space="preserve"> 12.74%</t>
  </si>
  <si>
    <t xml:space="preserve">  3.62%</t>
  </si>
  <si>
    <t xml:space="preserve">  5.01%</t>
  </si>
  <si>
    <t xml:space="preserve">  2.77%</t>
  </si>
  <si>
    <t xml:space="preserve">  2.61%</t>
  </si>
  <si>
    <t xml:space="preserve"> 16.50%</t>
  </si>
  <si>
    <t xml:space="preserve">  8.75%</t>
  </si>
  <si>
    <t>-14.33%</t>
  </si>
  <si>
    <t xml:space="preserve"> 11.62%</t>
  </si>
  <si>
    <t>-15.53%</t>
  </si>
  <si>
    <t xml:space="preserve"> -0.95%</t>
  </si>
  <si>
    <t xml:space="preserve"> 33.33%</t>
  </si>
  <si>
    <t xml:space="preserve"> 22.79%</t>
  </si>
  <si>
    <t xml:space="preserve"> 10.18%</t>
  </si>
  <si>
    <t xml:space="preserve"> 19.42%</t>
  </si>
  <si>
    <t xml:space="preserve"> 12.14%</t>
  </si>
  <si>
    <t xml:space="preserve"> 20.62%</t>
  </si>
  <si>
    <t xml:space="preserve">  7.89%</t>
  </si>
  <si>
    <t xml:space="preserve"> 14.11%</t>
  </si>
  <si>
    <t xml:space="preserve"> -3.54%</t>
  </si>
  <si>
    <t xml:space="preserve"> 21.59%</t>
  </si>
  <si>
    <t xml:space="preserve"> 10.41%</t>
  </si>
  <si>
    <t xml:space="preserve"> 10.36%</t>
  </si>
  <si>
    <t xml:space="preserve"> -6.73%</t>
  </si>
  <si>
    <t xml:space="preserve"> 16.95%</t>
  </si>
  <si>
    <t xml:space="preserve"> 23.46%</t>
  </si>
  <si>
    <t xml:space="preserve"> 19.18%</t>
  </si>
  <si>
    <t xml:space="preserve"> 25.89%</t>
  </si>
  <si>
    <t>-10.78%</t>
  </si>
  <si>
    <t xml:space="preserve"> 20.88%</t>
  </si>
  <si>
    <t xml:space="preserve"> -0.99%</t>
  </si>
  <si>
    <t xml:space="preserve">  0.58%</t>
  </si>
  <si>
    <t xml:space="preserve"> 16.82%</t>
  </si>
  <si>
    <t xml:space="preserve"> 17.28%</t>
  </si>
  <si>
    <t xml:space="preserve"> -2.74%</t>
  </si>
  <si>
    <t xml:space="preserve"> 17.45%</t>
  </si>
  <si>
    <t xml:space="preserve">  1.99%</t>
  </si>
  <si>
    <t xml:space="preserve"> 12.26%</t>
  </si>
  <si>
    <t xml:space="preserve">  3.12%</t>
  </si>
  <si>
    <t xml:space="preserve"> -8.08%</t>
  </si>
  <si>
    <t xml:space="preserve">  3.04%</t>
  </si>
  <si>
    <t xml:space="preserve">  6.35%</t>
  </si>
  <si>
    <t xml:space="preserve">  2.48%</t>
  </si>
  <si>
    <t xml:space="preserve"> 11.70%</t>
  </si>
  <si>
    <t xml:space="preserve">  3.94%</t>
  </si>
  <si>
    <t>-11.46%</t>
  </si>
  <si>
    <t>-14.76%</t>
  </si>
  <si>
    <t xml:space="preserve">  2.41%</t>
  </si>
  <si>
    <t xml:space="preserve">  4.19%</t>
  </si>
  <si>
    <t xml:space="preserve">  2.33%</t>
  </si>
  <si>
    <t xml:space="preserve">  4.38%</t>
  </si>
  <si>
    <t xml:space="preserve"> 17.50%</t>
  </si>
  <si>
    <t xml:space="preserve"> 15.86%</t>
  </si>
  <si>
    <t xml:space="preserve">  7.95%</t>
  </si>
  <si>
    <t xml:space="preserve"> 18.57%</t>
  </si>
  <si>
    <t xml:space="preserve">  4.39%</t>
  </si>
  <si>
    <t xml:space="preserve">  6.53%</t>
  </si>
  <si>
    <t xml:space="preserve"> 16.80%</t>
  </si>
  <si>
    <t xml:space="preserve">  0.77%</t>
  </si>
  <si>
    <t xml:space="preserve"> 17.25%</t>
  </si>
  <si>
    <t xml:space="preserve">  6.76%</t>
  </si>
  <si>
    <t xml:space="preserve"> 10.76%</t>
  </si>
  <si>
    <t xml:space="preserve"> 21.19%</t>
  </si>
  <si>
    <t xml:space="preserve"> 22.22%</t>
  </si>
  <si>
    <t xml:space="preserve"> 15.20%</t>
  </si>
  <si>
    <t>-15.84%</t>
  </si>
  <si>
    <t xml:space="preserve"> 14.20%</t>
  </si>
  <si>
    <t>-15.50%</t>
  </si>
  <si>
    <t xml:space="preserve"> 22.68%</t>
  </si>
  <si>
    <t xml:space="preserve"> 31.71%</t>
  </si>
  <si>
    <t xml:space="preserve">  9.56%</t>
  </si>
  <si>
    <t xml:space="preserve"> -2.26%</t>
  </si>
  <si>
    <t xml:space="preserve">  5.14%</t>
  </si>
  <si>
    <t xml:space="preserve">  6.21%</t>
  </si>
  <si>
    <t xml:space="preserve"> -8.16%</t>
  </si>
  <si>
    <t xml:space="preserve">  6.29%</t>
  </si>
  <si>
    <t xml:space="preserve">  0.85%</t>
  </si>
  <si>
    <t xml:space="preserve">  1.26%</t>
  </si>
  <si>
    <t xml:space="preserve">  2.86%</t>
  </si>
  <si>
    <t xml:space="preserve"> -4.79%</t>
  </si>
  <si>
    <t xml:space="preserve"> 13.14%</t>
  </si>
  <si>
    <t xml:space="preserve">  9.95%</t>
  </si>
  <si>
    <t xml:space="preserve"> 10.55%</t>
  </si>
  <si>
    <t>-15.04%</t>
  </si>
  <si>
    <t xml:space="preserve">  5.43%</t>
  </si>
  <si>
    <t xml:space="preserve"> -0.60%</t>
  </si>
  <si>
    <t xml:space="preserve">  6.67%</t>
  </si>
  <si>
    <t xml:space="preserve">  9.30%</t>
  </si>
  <si>
    <t xml:space="preserve"> -6.54%</t>
  </si>
  <si>
    <t>-10.85%</t>
  </si>
  <si>
    <t xml:space="preserve">  6.25%</t>
  </si>
  <si>
    <t xml:space="preserve">  0.61%</t>
  </si>
  <si>
    <t xml:space="preserve"> -2.42%</t>
  </si>
  <si>
    <t xml:space="preserve"> -0.07%</t>
  </si>
  <si>
    <t xml:space="preserve"> 15.30%</t>
  </si>
  <si>
    <t xml:space="preserve"> 28.21%</t>
  </si>
  <si>
    <t>-11.60%</t>
  </si>
  <si>
    <t>-25.49%</t>
  </si>
  <si>
    <t xml:space="preserve"> -9.43%</t>
  </si>
  <si>
    <t xml:space="preserve"> -1.37%</t>
  </si>
  <si>
    <t xml:space="preserve">  7.69%</t>
  </si>
  <si>
    <t xml:space="preserve"> 1.22%</t>
  </si>
  <si>
    <t>2023/05</t>
  </si>
  <si>
    <t>General</t>
  </si>
  <si>
    <t>Alimentos</t>
  </si>
  <si>
    <t>Ropa</t>
  </si>
  <si>
    <t>Vivienda</t>
  </si>
  <si>
    <t>Muebles</t>
  </si>
  <si>
    <t>Salud</t>
  </si>
  <si>
    <t>Transporte</t>
  </si>
  <si>
    <t>Educación</t>
  </si>
  <si>
    <t>Otros 
servicios</t>
  </si>
  <si>
    <t>Figura 55</t>
  </si>
  <si>
    <t>Figura 56</t>
  </si>
  <si>
    <t>Figura 57</t>
  </si>
  <si>
    <t>Figura 58</t>
  </si>
  <si>
    <t>Figura 59</t>
  </si>
  <si>
    <t>Figura 76</t>
  </si>
  <si>
    <t>Figura 77</t>
  </si>
  <si>
    <t>Figura 78</t>
  </si>
  <si>
    <t>Figura 79</t>
  </si>
  <si>
    <t>Figura 96</t>
  </si>
  <si>
    <t>Figura 97</t>
  </si>
  <si>
    <t>Figura 98</t>
  </si>
  <si>
    <t>Figura 99</t>
  </si>
  <si>
    <t>Figura 100</t>
  </si>
  <si>
    <t>Figura 101</t>
  </si>
  <si>
    <t>dic.2022 - jun. 2023</t>
  </si>
  <si>
    <t>may. 2023 - jun. 2023</t>
  </si>
  <si>
    <t>ago. 2022 - jun. 2023</t>
  </si>
  <si>
    <t>2000-06-01</t>
  </si>
  <si>
    <t>2001-06-01</t>
  </si>
  <si>
    <t>2002-06-01</t>
  </si>
  <si>
    <t>2003-06-01</t>
  </si>
  <si>
    <t>2004-06-01</t>
  </si>
  <si>
    <t>2005-06-01</t>
  </si>
  <si>
    <t>2006-06-01</t>
  </si>
  <si>
    <t>2007-06-01</t>
  </si>
  <si>
    <t>2008-06-01</t>
  </si>
  <si>
    <t>2009-06-01</t>
  </si>
  <si>
    <t>2010-06-01</t>
  </si>
  <si>
    <t>2011-06-01</t>
  </si>
  <si>
    <t>2012-06-01</t>
  </si>
  <si>
    <t>2013-06-01</t>
  </si>
  <si>
    <t>2014-06-01</t>
  </si>
  <si>
    <t>2015-06-01</t>
  </si>
  <si>
    <t>2016-06-01</t>
  </si>
  <si>
    <t>2017-06-01</t>
  </si>
  <si>
    <t>2018-06-01</t>
  </si>
  <si>
    <t>2023-06-01</t>
  </si>
  <si>
    <t>Mes anterior 2023-05-01</t>
  </si>
  <si>
    <t>Mes actual 2023-06-01</t>
  </si>
  <si>
    <t>Hace un Año 2022-06-01</t>
  </si>
  <si>
    <t>junio nuevos</t>
  </si>
  <si>
    <t>junio permanentes</t>
  </si>
  <si>
    <t>Nuevos57</t>
  </si>
  <si>
    <t>TA_jun23</t>
  </si>
  <si>
    <t>TP_jun23</t>
  </si>
  <si>
    <t>IIEG, 06/07/2023</t>
  </si>
  <si>
    <t> 7.74%</t>
  </si>
  <si>
    <t> 6.22%</t>
  </si>
  <si>
    <t>Puerto Vallarta</t>
  </si>
  <si>
    <t> 79,170</t>
  </si>
  <si>
    <t>Tlajomulco de Zúñiga</t>
  </si>
  <si>
    <t> 8,189</t>
  </si>
  <si>
    <t> 7.08%</t>
  </si>
  <si>
    <t> 5.65%</t>
  </si>
  <si>
    <t>San Pedro Tlaquepaque</t>
  </si>
  <si>
    <t> 6,032</t>
  </si>
  <si>
    <t> 4.58%</t>
  </si>
  <si>
    <t> 4.16%</t>
  </si>
  <si>
    <t> 32,375</t>
  </si>
  <si>
    <t> 3,135</t>
  </si>
  <si>
    <t> 9.68%</t>
  </si>
  <si>
    <t> 2.16%</t>
  </si>
  <si>
    <t>El Salto</t>
  </si>
  <si>
    <t> 68,838</t>
  </si>
  <si>
    <t> 1,697</t>
  </si>
  <si>
    <t> 2.47%</t>
  </si>
  <si>
    <t> 1.17%</t>
  </si>
  <si>
    <t>Tepatitlán de Morelos</t>
  </si>
  <si>
    <t> 39,929</t>
  </si>
  <si>
    <t> 1,678</t>
  </si>
  <si>
    <t> 4.20%</t>
  </si>
  <si>
    <t> 1.16%</t>
  </si>
  <si>
    <t>Zapotlán el Grande</t>
  </si>
  <si>
    <t> 37,766</t>
  </si>
  <si>
    <t> 1,617</t>
  </si>
  <si>
    <t> 4.28%</t>
  </si>
  <si>
    <t> 1.11%</t>
  </si>
  <si>
    <t> 22,970</t>
  </si>
  <si>
    <t> 1,405</t>
  </si>
  <si>
    <t> 6.12%</t>
  </si>
  <si>
    <t> 0.97%</t>
  </si>
  <si>
    <t>Cabo Corrientes</t>
  </si>
  <si>
    <t>   313</t>
  </si>
  <si>
    <t>   184</t>
  </si>
  <si>
    <t> 0.13%</t>
  </si>
  <si>
    <t>La Huerta</t>
  </si>
  <si>
    <t> 2,321</t>
  </si>
  <si>
    <t>   696</t>
  </si>
  <si>
    <t> 0.48%</t>
  </si>
  <si>
    <t>   201</t>
  </si>
  <si>
    <t>    56</t>
  </si>
  <si>
    <t> 0.04%</t>
  </si>
  <si>
    <t>   969</t>
  </si>
  <si>
    <t>   255</t>
  </si>
  <si>
    <t> 0.18%</t>
  </si>
  <si>
    <t>   250</t>
  </si>
  <si>
    <t>    61</t>
  </si>
  <si>
    <t> 1,531</t>
  </si>
  <si>
    <t>   334</t>
  </si>
  <si>
    <t> 0.23%</t>
  </si>
  <si>
    <t>Talpa de Allende</t>
  </si>
  <si>
    <t>   412</t>
  </si>
  <si>
    <t>    79</t>
  </si>
  <si>
    <t> 0.05%</t>
  </si>
  <si>
    <t>Zapotitlán de Vadillo</t>
  </si>
  <si>
    <t>    52</t>
  </si>
  <si>
    <t>     8</t>
  </si>
  <si>
    <t> 0.01%</t>
  </si>
  <si>
    <t> 2,064</t>
  </si>
  <si>
    <t>   312</t>
  </si>
  <si>
    <t> 0.22%</t>
  </si>
  <si>
    <t>   22,296</t>
  </si>
  <si>
    <t> 6.32%</t>
  </si>
  <si>
    <t> 2.20%</t>
  </si>
  <si>
    <t> 8.77%</t>
  </si>
  <si>
    <t>   75,332</t>
  </si>
  <si>
    <t> 7.21%</t>
  </si>
  <si>
    <t> 1.47%</t>
  </si>
  <si>
    <t> 7.93%</t>
  </si>
  <si>
    <t>   61,907</t>
  </si>
  <si>
    <t> 7.22%</t>
  </si>
  <si>
    <t>    7,490</t>
  </si>
  <si>
    <t> 5.30%</t>
  </si>
  <si>
    <t> 0.66%</t>
  </si>
  <si>
    <t> 3.18%</t>
  </si>
  <si>
    <t>   15,472</t>
  </si>
  <si>
    <t> 6.30%</t>
  </si>
  <si>
    <t> 0.90%</t>
  </si>
  <si>
    <t> 4.31%</t>
  </si>
  <si>
    <t>   55,488</t>
  </si>
  <si>
    <t> 5.61%</t>
  </si>
  <si>
    <t> 0.99%</t>
  </si>
  <si>
    <t> 6.01%</t>
  </si>
  <si>
    <t>  327,575</t>
  </si>
  <si>
    <t> 9.53%</t>
  </si>
  <si>
    <t> 6.16%</t>
  </si>
  <si>
    <t>   43,016</t>
  </si>
  <si>
    <t> 5.02%</t>
  </si>
  <si>
    <t> 4.02%</t>
  </si>
  <si>
    <t>   11,341</t>
  </si>
  <si>
    <t> 7.69%</t>
  </si>
  <si>
    <t> 6.62%</t>
  </si>
  <si>
    <t>   11,775</t>
  </si>
  <si>
    <t> 4.51%</t>
  </si>
  <si>
    <t> 2.06%</t>
  </si>
  <si>
    <t> 3.22%</t>
  </si>
  <si>
    <t>   84,794</t>
  </si>
  <si>
    <t> 4.78%</t>
  </si>
  <si>
    <t> 0.42%</t>
  </si>
  <si>
    <t>   63,357</t>
  </si>
  <si>
    <t> 5.81%</t>
  </si>
  <si>
    <t> 5.98%</t>
  </si>
  <si>
    <t>   30,732</t>
  </si>
  <si>
    <t> 2.24%</t>
  </si>
  <si>
    <t> 5.83%</t>
  </si>
  <si>
    <t>   12,379</t>
  </si>
  <si>
    <t> 4.66%</t>
  </si>
  <si>
    <t> 2.66%</t>
  </si>
  <si>
    <t> 8.21%</t>
  </si>
  <si>
    <t>  145,034</t>
  </si>
  <si>
    <t> 7.32%</t>
  </si>
  <si>
    <t> 0.91%</t>
  </si>
  <si>
    <t> 9.26%</t>
  </si>
  <si>
    <t>   25,736</t>
  </si>
  <si>
    <t> 5.42%</t>
  </si>
  <si>
    <t> 0.31%</t>
  </si>
  <si>
    <t>   17,190</t>
  </si>
  <si>
    <t> 7.95%</t>
  </si>
  <si>
    <t> 0.86%</t>
  </si>
  <si>
    <t>   35,603</t>
  </si>
  <si>
    <t> 0.69%</t>
  </si>
  <si>
    <t> 7.03%</t>
  </si>
  <si>
    <t>  108,080</t>
  </si>
  <si>
    <t> 5.89%</t>
  </si>
  <si>
    <t> 1.15%</t>
  </si>
  <si>
    <t> 7.11%</t>
  </si>
  <si>
    <t>   19,010</t>
  </si>
  <si>
    <t> 8.45%</t>
  </si>
  <si>
    <t> 2.18%</t>
  </si>
  <si>
    <t> 8.81%</t>
  </si>
  <si>
    <t>   35,944</t>
  </si>
  <si>
    <t> 7.89%</t>
  </si>
  <si>
    <t>   39,302</t>
  </si>
  <si>
    <t> 5.71%</t>
  </si>
  <si>
    <t>  220,763</t>
  </si>
  <si>
    <t> 0.58%</t>
  </si>
  <si>
    <t> 7.81%</t>
  </si>
  <si>
    <t>   27,498</t>
  </si>
  <si>
    <t> 0.77%</t>
  </si>
  <si>
    <t>   47,783</t>
  </si>
  <si>
    <t> 0.94%</t>
  </si>
  <si>
    <t> 5.37%</t>
  </si>
  <si>
    <t>   44,234</t>
  </si>
  <si>
    <t> 6.68%</t>
  </si>
  <si>
    <t> 0.56%</t>
  </si>
  <si>
    <t> 5.70%</t>
  </si>
  <si>
    <t>   12,814</t>
  </si>
  <si>
    <t> 5.24%</t>
  </si>
  <si>
    <t> 7.52%</t>
  </si>
  <si>
    <t>   43,612</t>
  </si>
  <si>
    <t> 6.25%</t>
  </si>
  <si>
    <t> 2.53%</t>
  </si>
  <si>
    <t>    3,497</t>
  </si>
  <si>
    <t> 3.05%</t>
  </si>
  <si>
    <t> 6.29%</t>
  </si>
  <si>
    <t>   49,478</t>
  </si>
  <si>
    <t> 6.56%</t>
  </si>
  <si>
    <t> 0.65%</t>
  </si>
  <si>
    <t> 3.48%</t>
  </si>
  <si>
    <t>   27,019</t>
  </si>
  <si>
    <t> 6.37%</t>
  </si>
  <si>
    <t> 0.38%</t>
  </si>
  <si>
    <t>    7,387</t>
  </si>
  <si>
    <t> 3.70%</t>
  </si>
  <si>
    <t> 1.57%</t>
  </si>
  <si>
    <t> 8.80%</t>
  </si>
  <si>
    <t>2023/Jun</t>
  </si>
  <si>
    <t>Nacional junio 2023</t>
  </si>
  <si>
    <t>Agua riego y saneamiento</t>
  </si>
  <si>
    <t>Otras</t>
  </si>
  <si>
    <t>Fuente: IIEG, con información de INEGI. EMIM.</t>
  </si>
  <si>
    <t>Nota: El personal ocupado total corresponde a la suma del personal dependiente de la razón social, del personal suministrado por otra razón social y del personal no remunerado. El promedio se refiere al de los últimos doce meses.</t>
  </si>
  <si>
    <t>Valor</t>
  </si>
  <si>
    <t>Nota: La variación anual es la variación con respecto al mismo mes del año anterior.</t>
  </si>
  <si>
    <t>Nota: Las horas trabajadas por el personal ocupado total son la suma de las horas normales y extraordinarias efectivamente trabajadas por el personal dependiente de la razón social, el personal suministrado por otra razón social y el personal no remunerado. Cifras en Miles de horas. El promedio se refiere al de los últimos doce meses.</t>
  </si>
  <si>
    <t>Nota: El valor de la producción se encuentra en millones de pesos constantes deflactados al último periodo publicado de la EMIM mediante el índice nacional de precios al productor para actividades secundarias con petróleo. El promedio se refiere al de los últimos doce meses.</t>
  </si>
  <si>
    <t>Nota: La variación anual es la variación con respecto al mismo mes del año anterior. La variación es en términos reales.</t>
  </si>
  <si>
    <t>División_económica</t>
  </si>
  <si>
    <t>Trab_aseg_jun23</t>
  </si>
  <si>
    <t>Trab_aseg_may23</t>
  </si>
  <si>
    <t>dif</t>
  </si>
  <si>
    <t>part junio</t>
  </si>
  <si>
    <t>part mayo</t>
  </si>
  <si>
    <t xml:space="preserve">Total   </t>
  </si>
  <si>
    <t>(Miles de pesos)             (a)</t>
  </si>
  <si>
    <t>(%)                  (b)</t>
  </si>
  <si>
    <t xml:space="preserve">Promedio por hogar    </t>
  </si>
  <si>
    <t>(Miles de pesos)             (d)</t>
  </si>
  <si>
    <t>(Pesos)              (f)</t>
  </si>
  <si>
    <t>Ingreso corriente total</t>
  </si>
  <si>
    <t>Monetario</t>
  </si>
  <si>
    <t>Remuneraciones por trabajo subordinado</t>
  </si>
  <si>
    <t>Ingresos por trabajo independiente</t>
  </si>
  <si>
    <t>Ingresos de otros trabajos</t>
  </si>
  <si>
    <t>Renta de la propiedad</t>
  </si>
  <si>
    <t>Transferencias</t>
  </si>
  <si>
    <t>Otros ingresos corrientes</t>
  </si>
  <si>
    <t>No monetario</t>
  </si>
  <si>
    <t>Autoconsumo</t>
  </si>
  <si>
    <t>Remuneraciones en especie</t>
  </si>
  <si>
    <t>Transferencias en especie</t>
  </si>
  <si>
    <t>Estimación del alquiler de la vivienda</t>
  </si>
  <si>
    <t>Ingreso corriente total trimestral promedio por hogar, pesos constantes de 2022</t>
  </si>
  <si>
    <t>Mensual</t>
  </si>
  <si>
    <t>ENIGH 2018</t>
  </si>
  <si>
    <t>ENIGH 2022</t>
  </si>
  <si>
    <t>Var %</t>
  </si>
  <si>
    <t>JALISCO</t>
  </si>
  <si>
    <t>INGRESO CORRIENTE TOTAL PROMEDIO TRIMESTRAL POR HOGAR  EN DECILES POR ENTIDAD FEDERATIVA
(Precios Constantes 2022)</t>
  </si>
  <si>
    <t>Cambio% 2018-2022</t>
  </si>
  <si>
    <t xml:space="preserve">I </t>
  </si>
  <si>
    <t xml:space="preserve">II </t>
  </si>
  <si>
    <t>III</t>
  </si>
  <si>
    <t>IV</t>
  </si>
  <si>
    <t>V</t>
  </si>
  <si>
    <t>VI</t>
  </si>
  <si>
    <t>VII</t>
  </si>
  <si>
    <t>VIII</t>
  </si>
  <si>
    <t>IX</t>
  </si>
  <si>
    <t>Promedio Jalisco</t>
  </si>
  <si>
    <t>Fuente: IIEG con información de INEGI, Cuentas Nacionales.</t>
  </si>
  <si>
    <t>2013 T1</t>
  </si>
  <si>
    <t>2013 T2</t>
  </si>
  <si>
    <t xml:space="preserve">  4.67%</t>
  </si>
  <si>
    <t xml:space="preserve">  2.10%</t>
  </si>
  <si>
    <t>2013 T3</t>
  </si>
  <si>
    <t xml:space="preserve">  2.05%</t>
  </si>
  <si>
    <t xml:space="preserve">  1.46%</t>
  </si>
  <si>
    <t>2013 T4</t>
  </si>
  <si>
    <t xml:space="preserve">  1.22%</t>
  </si>
  <si>
    <t>2014 T1</t>
  </si>
  <si>
    <t xml:space="preserve">  3.08%</t>
  </si>
  <si>
    <t>2014 T2</t>
  </si>
  <si>
    <t xml:space="preserve">  4.04%</t>
  </si>
  <si>
    <t>2014 T3</t>
  </si>
  <si>
    <t xml:space="preserve">  5.83%</t>
  </si>
  <si>
    <t>2014 T4</t>
  </si>
  <si>
    <t xml:space="preserve">  6.05%</t>
  </si>
  <si>
    <t>2015 T1</t>
  </si>
  <si>
    <t xml:space="preserve">  3.38%</t>
  </si>
  <si>
    <t>2015 T2</t>
  </si>
  <si>
    <t xml:space="preserve">  3.01%</t>
  </si>
  <si>
    <t>2015 T3</t>
  </si>
  <si>
    <t>2015 T4</t>
  </si>
  <si>
    <t xml:space="preserve">  2.43%</t>
  </si>
  <si>
    <t>2016 T1</t>
  </si>
  <si>
    <t xml:space="preserve">  2.52%</t>
  </si>
  <si>
    <t>2016 T2</t>
  </si>
  <si>
    <t xml:space="preserve">  2.82%</t>
  </si>
  <si>
    <t>2016 T3</t>
  </si>
  <si>
    <t xml:space="preserve">  2.81%</t>
  </si>
  <si>
    <t>2016 T4</t>
  </si>
  <si>
    <t xml:space="preserve">  4.77%</t>
  </si>
  <si>
    <t xml:space="preserve">  2.91%</t>
  </si>
  <si>
    <t>2017 T1</t>
  </si>
  <si>
    <t>2017 T2</t>
  </si>
  <si>
    <t xml:space="preserve">  0.80%</t>
  </si>
  <si>
    <t xml:space="preserve">  1.58%</t>
  </si>
  <si>
    <t>2017 T3</t>
  </si>
  <si>
    <t xml:space="preserve">  1.50%</t>
  </si>
  <si>
    <t>2017 T4</t>
  </si>
  <si>
    <t xml:space="preserve">  2.28%</t>
  </si>
  <si>
    <t xml:space="preserve">  1.79%</t>
  </si>
  <si>
    <t>2018 T1</t>
  </si>
  <si>
    <t xml:space="preserve">  1.40%</t>
  </si>
  <si>
    <t>2018 T2</t>
  </si>
  <si>
    <t xml:space="preserve">  4.10%</t>
  </si>
  <si>
    <t>2018 T3</t>
  </si>
  <si>
    <t xml:space="preserve">  2.78%</t>
  </si>
  <si>
    <t>2018 T4</t>
  </si>
  <si>
    <t xml:space="preserve">  1.16%</t>
  </si>
  <si>
    <t>2019 T1</t>
  </si>
  <si>
    <t xml:space="preserve">  1.17%</t>
  </si>
  <si>
    <t>2019 T2</t>
  </si>
  <si>
    <t>2019 T3</t>
  </si>
  <si>
    <t xml:space="preserve"> -0.16%</t>
  </si>
  <si>
    <t>2019 T4</t>
  </si>
  <si>
    <t xml:space="preserve"> -0.84%</t>
  </si>
  <si>
    <t>2020 T1</t>
  </si>
  <si>
    <t xml:space="preserve"> -2.64%</t>
  </si>
  <si>
    <t xml:space="preserve"> -0.76%</t>
  </si>
  <si>
    <t>2020 T2</t>
  </si>
  <si>
    <t>-17.48%</t>
  </si>
  <si>
    <t>-18.42%</t>
  </si>
  <si>
    <t>2020 T3</t>
  </si>
  <si>
    <t xml:space="preserve"> -8.15%</t>
  </si>
  <si>
    <t xml:space="preserve"> -8.03%</t>
  </si>
  <si>
    <t>2020 T4</t>
  </si>
  <si>
    <t xml:space="preserve"> -3.73%</t>
  </si>
  <si>
    <t>2021 T1</t>
  </si>
  <si>
    <t xml:space="preserve"> -0.92%</t>
  </si>
  <si>
    <t>2021 T2</t>
  </si>
  <si>
    <t xml:space="preserve"> 18.29%</t>
  </si>
  <si>
    <t xml:space="preserve"> 19.55%</t>
  </si>
  <si>
    <t>2021 T3</t>
  </si>
  <si>
    <t>2021 T4</t>
  </si>
  <si>
    <t>2022 T1</t>
  </si>
  <si>
    <t xml:space="preserve">  5.23%</t>
  </si>
  <si>
    <t xml:space="preserve">  1.65%</t>
  </si>
  <si>
    <t>2022 T2</t>
  </si>
  <si>
    <t xml:space="preserve">  2.12%</t>
  </si>
  <si>
    <t>2022 T3</t>
  </si>
  <si>
    <t xml:space="preserve">  8.15%</t>
  </si>
  <si>
    <t>2022 T4</t>
  </si>
  <si>
    <t xml:space="preserve">  5.24%</t>
  </si>
  <si>
    <t xml:space="preserve">  3.48%</t>
  </si>
  <si>
    <t>2023 T1</t>
  </si>
  <si>
    <t xml:space="preserve">  3.31%</t>
  </si>
  <si>
    <t xml:space="preserve">  1.92%</t>
  </si>
  <si>
    <t xml:space="preserve">  2.07%</t>
  </si>
  <si>
    <t xml:space="preserve">  5.30%</t>
  </si>
  <si>
    <t xml:space="preserve">  5.52%</t>
  </si>
  <si>
    <t xml:space="preserve">  6.31%</t>
  </si>
  <si>
    <t xml:space="preserve">  5.29%</t>
  </si>
  <si>
    <t xml:space="preserve">  3.00%</t>
  </si>
  <si>
    <t xml:space="preserve">  3.70%</t>
  </si>
  <si>
    <t xml:space="preserve">  3.66%</t>
  </si>
  <si>
    <t xml:space="preserve">  2.25%</t>
  </si>
  <si>
    <t xml:space="preserve">  2.51%</t>
  </si>
  <si>
    <t xml:space="preserve">  2.36%</t>
  </si>
  <si>
    <t xml:space="preserve">  1.93%</t>
  </si>
  <si>
    <t xml:space="preserve">  0.71%</t>
  </si>
  <si>
    <t xml:space="preserve"> -0.74%</t>
  </si>
  <si>
    <t>-17.92%</t>
  </si>
  <si>
    <t xml:space="preserve"> -7.97%</t>
  </si>
  <si>
    <t xml:space="preserve">  0.84%</t>
  </si>
  <si>
    <t xml:space="preserve"> 16.99%</t>
  </si>
  <si>
    <t xml:space="preserve">  4.47%</t>
  </si>
  <si>
    <t xml:space="preserve">  9.49%</t>
  </si>
  <si>
    <t xml:space="preserve">  8.20%</t>
  </si>
  <si>
    <t xml:space="preserve">  5.55%</t>
  </si>
  <si>
    <t xml:space="preserve">  3.23%</t>
  </si>
  <si>
    <t>Entidad federativa</t>
  </si>
  <si>
    <t xml:space="preserve"> 0.92%</t>
  </si>
  <si>
    <t xml:space="preserve"> 2.25%</t>
  </si>
  <si>
    <t xml:space="preserve"> 8.54%</t>
  </si>
  <si>
    <t>-2.75%</t>
  </si>
  <si>
    <t xml:space="preserve"> 2.30%</t>
  </si>
  <si>
    <t xml:space="preserve"> 5.17%</t>
  </si>
  <si>
    <t xml:space="preserve"> 5.81%</t>
  </si>
  <si>
    <t xml:space="preserve"> 1.65%</t>
  </si>
  <si>
    <t>-0.06%</t>
  </si>
  <si>
    <t xml:space="preserve"> 1.33%</t>
  </si>
  <si>
    <t xml:space="preserve"> 1.96%</t>
  </si>
  <si>
    <t xml:space="preserve"> 4.43%</t>
  </si>
  <si>
    <t xml:space="preserve"> 1.52%</t>
  </si>
  <si>
    <t xml:space="preserve"> 6.31%</t>
  </si>
  <si>
    <t xml:space="preserve"> 3.31%</t>
  </si>
  <si>
    <t xml:space="preserve"> 0.87%</t>
  </si>
  <si>
    <t xml:space="preserve"> 3.68%</t>
  </si>
  <si>
    <t xml:space="preserve"> 3.89%</t>
  </si>
  <si>
    <t xml:space="preserve"> 3.57%</t>
  </si>
  <si>
    <t xml:space="preserve"> 9.06%</t>
  </si>
  <si>
    <t xml:space="preserve"> 3.21%</t>
  </si>
  <si>
    <t xml:space="preserve"> 7.32%</t>
  </si>
  <si>
    <t xml:space="preserve"> 9.72%</t>
  </si>
  <si>
    <t xml:space="preserve"> 4.00%</t>
  </si>
  <si>
    <t xml:space="preserve"> 4.04%</t>
  </si>
  <si>
    <t xml:space="preserve"> 3.25%</t>
  </si>
  <si>
    <t xml:space="preserve"> 6.84%</t>
  </si>
  <si>
    <t>-0.27%</t>
  </si>
  <si>
    <t xml:space="preserve"> 4.13%</t>
  </si>
  <si>
    <t xml:space="preserve"> 2.62%</t>
  </si>
  <si>
    <t xml:space="preserve"> 4.46%</t>
  </si>
  <si>
    <t xml:space="preserve"> 4.67%</t>
  </si>
  <si>
    <t xml:space="preserve"> 0.60%</t>
  </si>
  <si>
    <t xml:space="preserve"> 2.33%</t>
  </si>
  <si>
    <t xml:space="preserve"> 8.29%</t>
  </si>
  <si>
    <t xml:space="preserve"> 2.40%</t>
  </si>
  <si>
    <t xml:space="preserve"> 5.12%</t>
  </si>
  <si>
    <t xml:space="preserve"> 5.57%</t>
  </si>
  <si>
    <t xml:space="preserve"> 1.70%</t>
  </si>
  <si>
    <t>-0.23%</t>
  </si>
  <si>
    <t xml:space="preserve"> 1.51%</t>
  </si>
  <si>
    <t xml:space="preserve"> 2.16%</t>
  </si>
  <si>
    <t xml:space="preserve"> 1.58%</t>
  </si>
  <si>
    <t xml:space="preserve"> 6.39%</t>
  </si>
  <si>
    <t xml:space="preserve"> 3.23%</t>
  </si>
  <si>
    <t xml:space="preserve"> 0.88%</t>
  </si>
  <si>
    <t xml:space="preserve"> 1.06%</t>
  </si>
  <si>
    <t xml:space="preserve"> 3.41%</t>
  </si>
  <si>
    <t xml:space="preserve"> 8.97%</t>
  </si>
  <si>
    <t xml:space="preserve"> 3.30%</t>
  </si>
  <si>
    <t xml:space="preserve">Querétaro </t>
  </si>
  <si>
    <t xml:space="preserve"> 7.28%</t>
  </si>
  <si>
    <t>11.05%</t>
  </si>
  <si>
    <t xml:space="preserve"> 3.77%</t>
  </si>
  <si>
    <t xml:space="preserve"> 4.56%</t>
  </si>
  <si>
    <t xml:space="preserve"> 3.29%</t>
  </si>
  <si>
    <t xml:space="preserve"> 7.02%</t>
  </si>
  <si>
    <t xml:space="preserve"> 4.07%</t>
  </si>
  <si>
    <t xml:space="preserve"> 2.68%</t>
  </si>
  <si>
    <t xml:space="preserve"> 4.19%</t>
  </si>
  <si>
    <t>Sector</t>
  </si>
  <si>
    <t>Actividades terciarias</t>
  </si>
  <si>
    <t>Actividades primarias</t>
  </si>
  <si>
    <t>-8.17%</t>
  </si>
  <si>
    <t xml:space="preserve"> 0.75%</t>
  </si>
  <si>
    <t xml:space="preserve"> 3.59%</t>
  </si>
  <si>
    <t xml:space="preserve"> 3.64%</t>
  </si>
  <si>
    <t xml:space="preserve"> 3.58%</t>
  </si>
  <si>
    <t xml:space="preserve"> 1.27%</t>
  </si>
  <si>
    <t xml:space="preserve"> 0.83%</t>
  </si>
  <si>
    <t xml:space="preserve"> 2.97%</t>
  </si>
  <si>
    <t>11.49%</t>
  </si>
  <si>
    <t xml:space="preserve"> 5.26%</t>
  </si>
  <si>
    <t xml:space="preserve"> 7.76%</t>
  </si>
  <si>
    <t xml:space="preserve"> 2.72%</t>
  </si>
  <si>
    <t xml:space="preserve"> 6.44%</t>
  </si>
  <si>
    <t xml:space="preserve"> 5.93%</t>
  </si>
  <si>
    <t xml:space="preserve"> 0.90%</t>
  </si>
  <si>
    <t xml:space="preserve"> 2.01%</t>
  </si>
  <si>
    <t>17.48%</t>
  </si>
  <si>
    <t xml:space="preserve"> 5.34%</t>
  </si>
  <si>
    <t>-6.57%</t>
  </si>
  <si>
    <t xml:space="preserve"> 1.53%</t>
  </si>
  <si>
    <t>-0.55%</t>
  </si>
  <si>
    <t xml:space="preserve"> 0.06%</t>
  </si>
  <si>
    <t>-0.35%</t>
  </si>
  <si>
    <t xml:space="preserve"> 1.48%</t>
  </si>
  <si>
    <t>-4.11%</t>
  </si>
  <si>
    <t xml:space="preserve"> 0.80%</t>
  </si>
  <si>
    <t>-2.68%</t>
  </si>
  <si>
    <t xml:space="preserve"> 3.03%</t>
  </si>
  <si>
    <t>14.20%</t>
  </si>
  <si>
    <t xml:space="preserve"> 4.54%</t>
  </si>
  <si>
    <t xml:space="preserve"> 2.50%</t>
  </si>
  <si>
    <t xml:space="preserve"> 5.40%</t>
  </si>
  <si>
    <t>10.21%</t>
  </si>
  <si>
    <t xml:space="preserve"> 4.91%</t>
  </si>
  <si>
    <t xml:space="preserve"> 3.85%</t>
  </si>
  <si>
    <t xml:space="preserve"> 2.43%</t>
  </si>
  <si>
    <t xml:space="preserve"> 5.43%</t>
  </si>
  <si>
    <t xml:space="preserve"> 1.31%</t>
  </si>
  <si>
    <t xml:space="preserve"> 4.66%</t>
  </si>
  <si>
    <t xml:space="preserve"> 4.49%</t>
  </si>
  <si>
    <t xml:space="preserve"> 5.80%</t>
  </si>
  <si>
    <t xml:space="preserve"> 5.33%</t>
  </si>
  <si>
    <t xml:space="preserve"> 4.12%</t>
  </si>
  <si>
    <t xml:space="preserve"> 3.00%</t>
  </si>
  <si>
    <t xml:space="preserve"> 0.02%</t>
  </si>
  <si>
    <t xml:space="preserve"> 1.41%</t>
  </si>
  <si>
    <t xml:space="preserve"> 4.68%</t>
  </si>
  <si>
    <t xml:space="preserve"> 0.99%</t>
  </si>
  <si>
    <t>-1.69%</t>
  </si>
  <si>
    <t xml:space="preserve"> 1.54%</t>
  </si>
  <si>
    <t xml:space="preserve"> 4.90%</t>
  </si>
  <si>
    <t>-1.38%</t>
  </si>
  <si>
    <t>-1.09%</t>
  </si>
  <si>
    <t xml:space="preserve"> 1.38%</t>
  </si>
  <si>
    <t xml:space="preserve"> 4.22%</t>
  </si>
  <si>
    <t>-1.86%</t>
  </si>
  <si>
    <t>-4.56%</t>
  </si>
  <si>
    <t>-1.10%</t>
  </si>
  <si>
    <t xml:space="preserve"> 5.16%</t>
  </si>
  <si>
    <t>-2.77%</t>
  </si>
  <si>
    <t xml:space="preserve"> 5.01%</t>
  </si>
  <si>
    <t xml:space="preserve"> 5.22%</t>
  </si>
  <si>
    <t xml:space="preserve"> 4.74%</t>
  </si>
  <si>
    <t xml:space="preserve"> 2.06%</t>
  </si>
  <si>
    <t>-0.34%</t>
  </si>
  <si>
    <t xml:space="preserve"> 6.26%</t>
  </si>
  <si>
    <t>-4.96%</t>
  </si>
  <si>
    <t>-0.09%</t>
  </si>
  <si>
    <t xml:space="preserve"> 3.67%</t>
  </si>
  <si>
    <t xml:space="preserve"> 3.13%</t>
  </si>
  <si>
    <t>-0.21%</t>
  </si>
  <si>
    <t xml:space="preserve"> 0.98%</t>
  </si>
  <si>
    <t>11.98%</t>
  </si>
  <si>
    <t xml:space="preserve"> 0.55%</t>
  </si>
  <si>
    <t xml:space="preserve"> 6.51%</t>
  </si>
  <si>
    <t xml:space="preserve"> 5.21%</t>
  </si>
  <si>
    <t>-2.29%</t>
  </si>
  <si>
    <t>-5.68%</t>
  </si>
  <si>
    <t xml:space="preserve"> 0.03%</t>
  </si>
  <si>
    <t>15.75%</t>
  </si>
  <si>
    <t xml:space="preserve"> 4.52%</t>
  </si>
  <si>
    <t xml:space="preserve"> 0.42%</t>
  </si>
  <si>
    <t>22.69%</t>
  </si>
  <si>
    <t>-9.23%</t>
  </si>
  <si>
    <t xml:space="preserve"> 7.42%</t>
  </si>
  <si>
    <t>-5.51%</t>
  </si>
  <si>
    <t>-7.37%</t>
  </si>
  <si>
    <t xml:space="preserve"> 2.44%</t>
  </si>
  <si>
    <t>-3.08%</t>
  </si>
  <si>
    <t xml:space="preserve"> 0.81%</t>
  </si>
  <si>
    <t xml:space="preserve"> 0.69%</t>
  </si>
  <si>
    <t>-0.84%</t>
  </si>
  <si>
    <t>-9.58%</t>
  </si>
  <si>
    <t>-1.06%</t>
  </si>
  <si>
    <t xml:space="preserve"> 2.60%</t>
  </si>
  <si>
    <t xml:space="preserve"> 4.86%</t>
  </si>
  <si>
    <t>-4.20%</t>
  </si>
  <si>
    <t>10.11%</t>
  </si>
  <si>
    <t xml:space="preserve"> 4.51%</t>
  </si>
  <si>
    <t xml:space="preserve"> 4.75%</t>
  </si>
  <si>
    <t>-2.49%</t>
  </si>
  <si>
    <t xml:space="preserve"> 1.29%</t>
  </si>
  <si>
    <t xml:space="preserve"> 6.14%</t>
  </si>
  <si>
    <t xml:space="preserve"> 3.22%</t>
  </si>
  <si>
    <t>27.96%</t>
  </si>
  <si>
    <t xml:space="preserve"> -0.13%</t>
  </si>
  <si>
    <t xml:space="preserve">  2.87%</t>
  </si>
  <si>
    <t xml:space="preserve">  0.21%</t>
  </si>
  <si>
    <t xml:space="preserve">  5.94%</t>
  </si>
  <si>
    <t xml:space="preserve">  2.66%</t>
  </si>
  <si>
    <t xml:space="preserve"> 10.87%</t>
  </si>
  <si>
    <t xml:space="preserve">  7.06%</t>
  </si>
  <si>
    <t xml:space="preserve">  7.99%</t>
  </si>
  <si>
    <t xml:space="preserve">  6.48%</t>
  </si>
  <si>
    <t xml:space="preserve">  1.38%</t>
  </si>
  <si>
    <t xml:space="preserve">  2.58%</t>
  </si>
  <si>
    <t xml:space="preserve">  0.19%</t>
  </si>
  <si>
    <t xml:space="preserve">  2.72%</t>
  </si>
  <si>
    <t xml:space="preserve">  1.05%</t>
  </si>
  <si>
    <t xml:space="preserve">  1.37%</t>
  </si>
  <si>
    <t xml:space="preserve"> -5.20%</t>
  </si>
  <si>
    <t xml:space="preserve"> -1.28%</t>
  </si>
  <si>
    <t xml:space="preserve"> -1.23%</t>
  </si>
  <si>
    <t xml:space="preserve">  0.17%</t>
  </si>
  <si>
    <t xml:space="preserve">  2.30%</t>
  </si>
  <si>
    <t xml:space="preserve">  1.09%</t>
  </si>
  <si>
    <t xml:space="preserve"> -0.83%</t>
  </si>
  <si>
    <t xml:space="preserve">  2.01%</t>
  </si>
  <si>
    <t xml:space="preserve"> -0.66%</t>
  </si>
  <si>
    <t xml:space="preserve">  0.87%</t>
  </si>
  <si>
    <t xml:space="preserve"> -0.50%</t>
  </si>
  <si>
    <t xml:space="preserve">  0.98%</t>
  </si>
  <si>
    <t xml:space="preserve">  0.66%</t>
  </si>
  <si>
    <t xml:space="preserve"> -1.09%</t>
  </si>
  <si>
    <t xml:space="preserve"> -1.33%</t>
  </si>
  <si>
    <t xml:space="preserve">  1.60%</t>
  </si>
  <si>
    <t xml:space="preserve"> -0.26%</t>
  </si>
  <si>
    <t xml:space="preserve"> -3.26%</t>
  </si>
  <si>
    <t xml:space="preserve"> -0.44%</t>
  </si>
  <si>
    <t xml:space="preserve"> -1.61%</t>
  </si>
  <si>
    <t xml:space="preserve"> -1.40%</t>
  </si>
  <si>
    <t xml:space="preserve"> -2.21%</t>
  </si>
  <si>
    <t>-23.75%</t>
  </si>
  <si>
    <t>-24.37%</t>
  </si>
  <si>
    <t xml:space="preserve"> -9.87%</t>
  </si>
  <si>
    <t xml:space="preserve"> -8.29%</t>
  </si>
  <si>
    <t xml:space="preserve"> -2.22%</t>
  </si>
  <si>
    <t xml:space="preserve"> -3.11%</t>
  </si>
  <si>
    <t xml:space="preserve"> -2.58%</t>
  </si>
  <si>
    <t xml:space="preserve"> -3.86%</t>
  </si>
  <si>
    <t xml:space="preserve"> 20.23%</t>
  </si>
  <si>
    <t xml:space="preserve"> 25.82%</t>
  </si>
  <si>
    <t xml:space="preserve">  5.11%</t>
  </si>
  <si>
    <t xml:space="preserve">  3.64%</t>
  </si>
  <si>
    <t xml:space="preserve"> -0.31%</t>
  </si>
  <si>
    <t xml:space="preserve"> 11.33%</t>
  </si>
  <si>
    <t xml:space="preserve">  3.28%</t>
  </si>
  <si>
    <t xml:space="preserve">  2.47%</t>
  </si>
  <si>
    <t xml:space="preserve"> 0.72%</t>
  </si>
  <si>
    <t xml:space="preserve"> 0.27%</t>
  </si>
  <si>
    <t>25.37%</t>
  </si>
  <si>
    <t>-4.13%</t>
  </si>
  <si>
    <t xml:space="preserve"> 5.08%</t>
  </si>
  <si>
    <t xml:space="preserve"> 5.54%</t>
  </si>
  <si>
    <t xml:space="preserve"> 6.58%</t>
  </si>
  <si>
    <t>-0.04%</t>
  </si>
  <si>
    <t>-3.79%</t>
  </si>
  <si>
    <t>-1.34%</t>
  </si>
  <si>
    <t>-2.91%</t>
  </si>
  <si>
    <t xml:space="preserve"> 6.25%</t>
  </si>
  <si>
    <t>-5.79%</t>
  </si>
  <si>
    <t xml:space="preserve"> 6.99%</t>
  </si>
  <si>
    <t xml:space="preserve"> 0.47%</t>
  </si>
  <si>
    <t xml:space="preserve"> 2.84%</t>
  </si>
  <si>
    <t>-6.17%</t>
  </si>
  <si>
    <t xml:space="preserve"> 2.47%</t>
  </si>
  <si>
    <t xml:space="preserve"> 7.85%</t>
  </si>
  <si>
    <t xml:space="preserve"> 1.20%</t>
  </si>
  <si>
    <t>20.83%</t>
  </si>
  <si>
    <t xml:space="preserve"> 7.43%</t>
  </si>
  <si>
    <t>25.98%</t>
  </si>
  <si>
    <t xml:space="preserve"> 9.07%</t>
  </si>
  <si>
    <t>-2.16%</t>
  </si>
  <si>
    <t xml:space="preserve"> 8.04%</t>
  </si>
  <si>
    <t>-5.71%</t>
  </si>
  <si>
    <t xml:space="preserve"> 7.48%</t>
  </si>
  <si>
    <t xml:space="preserve"> 4.14%</t>
  </si>
  <si>
    <t xml:space="preserve"> 1.15%</t>
  </si>
  <si>
    <t xml:space="preserve">  2.31%</t>
  </si>
  <si>
    <t xml:space="preserve">  5.63%</t>
  </si>
  <si>
    <t xml:space="preserve"> -0.17%</t>
  </si>
  <si>
    <t xml:space="preserve">  1.44%</t>
  </si>
  <si>
    <t xml:space="preserve">  3.49%</t>
  </si>
  <si>
    <t xml:space="preserve">  3.13%</t>
  </si>
  <si>
    <t xml:space="preserve">  4.35%</t>
  </si>
  <si>
    <t xml:space="preserve">  4.43%</t>
  </si>
  <si>
    <t xml:space="preserve">  4.56%</t>
  </si>
  <si>
    <t xml:space="preserve"> -0.46%</t>
  </si>
  <si>
    <t xml:space="preserve">  5.92%</t>
  </si>
  <si>
    <t xml:space="preserve">  3.37%</t>
  </si>
  <si>
    <t xml:space="preserve">  4.27%</t>
  </si>
  <si>
    <t xml:space="preserve">  6.28%</t>
  </si>
  <si>
    <t xml:space="preserve">  8.11%</t>
  </si>
  <si>
    <t xml:space="preserve">  4.11%</t>
  </si>
  <si>
    <t xml:space="preserve">  4.59%</t>
  </si>
  <si>
    <t xml:space="preserve">  4.42%</t>
  </si>
  <si>
    <t xml:space="preserve">  0.93%</t>
  </si>
  <si>
    <t xml:space="preserve">  1.89%</t>
  </si>
  <si>
    <t xml:space="preserve">  2.79%</t>
  </si>
  <si>
    <t xml:space="preserve">  5.64%</t>
  </si>
  <si>
    <t xml:space="preserve">  3.76%</t>
  </si>
  <si>
    <t xml:space="preserve">  3.74%</t>
  </si>
  <si>
    <t xml:space="preserve">  1.83%</t>
  </si>
  <si>
    <t xml:space="preserve"> -2.49%</t>
  </si>
  <si>
    <t xml:space="preserve"> -0.29%</t>
  </si>
  <si>
    <t>-16.42%</t>
  </si>
  <si>
    <t>-16.54%</t>
  </si>
  <si>
    <t xml:space="preserve"> -8.40%</t>
  </si>
  <si>
    <t xml:space="preserve"> -8.47%</t>
  </si>
  <si>
    <t xml:space="preserve"> -4.33%</t>
  </si>
  <si>
    <t xml:space="preserve"> 19.12%</t>
  </si>
  <si>
    <t xml:space="preserve">  6.09%</t>
  </si>
  <si>
    <t xml:space="preserve">  0.25%</t>
  </si>
  <si>
    <t xml:space="preserve">  5.66%</t>
  </si>
  <si>
    <t xml:space="preserve">  8.94%</t>
  </si>
  <si>
    <t xml:space="preserve">  1.73%</t>
  </si>
  <si>
    <t xml:space="preserve">  7.57%</t>
  </si>
  <si>
    <t xml:space="preserve">  4.32%</t>
  </si>
  <si>
    <t>1.51%</t>
  </si>
  <si>
    <t>3.66%</t>
  </si>
  <si>
    <t>4.08%</t>
  </si>
  <si>
    <t>3.18%</t>
  </si>
  <si>
    <t>1.74%</t>
  </si>
  <si>
    <t>3.96%</t>
  </si>
  <si>
    <t>5.73%</t>
  </si>
  <si>
    <t>3.44%</t>
  </si>
  <si>
    <t>0.42%</t>
  </si>
  <si>
    <t>2.30%</t>
  </si>
  <si>
    <t>3.69%</t>
  </si>
  <si>
    <t>3.93%</t>
  </si>
  <si>
    <t>3.25%</t>
  </si>
  <si>
    <t>6.36%</t>
  </si>
  <si>
    <t>5.15%</t>
  </si>
  <si>
    <t>0.44%</t>
  </si>
  <si>
    <t>5.06%</t>
  </si>
  <si>
    <t>4.32%</t>
  </si>
  <si>
    <t>3.40%</t>
  </si>
  <si>
    <t>5.02%</t>
  </si>
  <si>
    <t>5.79%</t>
  </si>
  <si>
    <t>2.85%</t>
  </si>
  <si>
    <t>7.34%</t>
  </si>
  <si>
    <t>7.69%</t>
  </si>
  <si>
    <t>1.16%</t>
  </si>
  <si>
    <t>4.76%</t>
  </si>
  <si>
    <t>2.22%</t>
  </si>
  <si>
    <t>4.34%</t>
  </si>
  <si>
    <t>2.89%</t>
  </si>
  <si>
    <t>2.53%</t>
  </si>
  <si>
    <t>3.09%</t>
  </si>
  <si>
    <t>4.68%</t>
  </si>
  <si>
    <t>5.45%</t>
  </si>
  <si>
    <t>Fuente: IIEG con información de INEGI, Cuentas Nacionales. El índice hace referencia al volumen físico del sector con año base 2013=100.</t>
  </si>
  <si>
    <t>Indice</t>
  </si>
  <si>
    <t>Variacion</t>
  </si>
  <si>
    <t xml:space="preserve">  1.56%</t>
  </si>
  <si>
    <t xml:space="preserve"> -7.76%</t>
  </si>
  <si>
    <t xml:space="preserve"> -6.86%</t>
  </si>
  <si>
    <t xml:space="preserve"> -5.09%</t>
  </si>
  <si>
    <t xml:space="preserve"> 37.27%</t>
  </si>
  <si>
    <t xml:space="preserve">  5.87%</t>
  </si>
  <si>
    <t xml:space="preserve">  5.88%</t>
  </si>
  <si>
    <t>-17.68%</t>
  </si>
  <si>
    <t xml:space="preserve">  6.46%</t>
  </si>
  <si>
    <t xml:space="preserve">  6.17%</t>
  </si>
  <si>
    <t xml:space="preserve"> -4.83%</t>
  </si>
  <si>
    <t xml:space="preserve">  6.90%</t>
  </si>
  <si>
    <t xml:space="preserve">  3.59%</t>
  </si>
  <si>
    <t xml:space="preserve"> -3.85%</t>
  </si>
  <si>
    <t xml:space="preserve"> -7.71%</t>
  </si>
  <si>
    <t xml:space="preserve"> -3.34%</t>
  </si>
  <si>
    <t xml:space="preserve">  6.30%</t>
  </si>
  <si>
    <t xml:space="preserve"> -4.75%</t>
  </si>
  <si>
    <t xml:space="preserve"> -8.69%</t>
  </si>
  <si>
    <t>-13.78%</t>
  </si>
  <si>
    <t>-29.26%</t>
  </si>
  <si>
    <t>-12.78%</t>
  </si>
  <si>
    <t xml:space="preserve">  5.19%</t>
  </si>
  <si>
    <t xml:space="preserve"> 28.89%</t>
  </si>
  <si>
    <t xml:space="preserve"> 12.11%</t>
  </si>
  <si>
    <t>-10.19%</t>
  </si>
  <si>
    <t>-14.73%</t>
  </si>
  <si>
    <t xml:space="preserve">  2.06%</t>
  </si>
  <si>
    <t xml:space="preserve"> -1.85%</t>
  </si>
  <si>
    <t xml:space="preserve"> -5.18%</t>
  </si>
  <si>
    <t xml:space="preserve"> -0.42%</t>
  </si>
  <si>
    <t xml:space="preserve">  3.14%</t>
  </si>
  <si>
    <t xml:space="preserve">  8.87%</t>
  </si>
  <si>
    <t xml:space="preserve"> 13.41%</t>
  </si>
  <si>
    <t xml:space="preserve"> 11.54%</t>
  </si>
  <si>
    <t xml:space="preserve"> 11.68%</t>
  </si>
  <si>
    <t xml:space="preserve"> 10.28%</t>
  </si>
  <si>
    <t xml:space="preserve">  2.97%</t>
  </si>
  <si>
    <t xml:space="preserve"> -0.28%</t>
  </si>
  <si>
    <t xml:space="preserve">  1.47%</t>
  </si>
  <si>
    <t xml:space="preserve">  1.39%</t>
  </si>
  <si>
    <t xml:space="preserve">  3.96%</t>
  </si>
  <si>
    <t xml:space="preserve">  2.62%</t>
  </si>
  <si>
    <t xml:space="preserve"> -0.45%</t>
  </si>
  <si>
    <t>-23.81%</t>
  </si>
  <si>
    <t xml:space="preserve"> -9.99%</t>
  </si>
  <si>
    <t xml:space="preserve"> -4.50%</t>
  </si>
  <si>
    <t xml:space="preserve"> 20.34%</t>
  </si>
  <si>
    <t xml:space="preserve">  3.95%</t>
  </si>
  <si>
    <t xml:space="preserve"> 12.16%</t>
  </si>
  <si>
    <t xml:space="preserve"> 14.74%</t>
  </si>
  <si>
    <t xml:space="preserve"> 12.53%</t>
  </si>
  <si>
    <t xml:space="preserve">  8.48%</t>
  </si>
  <si>
    <t xml:space="preserve">  5.60%</t>
  </si>
  <si>
    <t xml:space="preserve"> -2.30%</t>
  </si>
  <si>
    <t xml:space="preserve">  0.06%</t>
  </si>
  <si>
    <t xml:space="preserve">  4.86%</t>
  </si>
  <si>
    <t xml:space="preserve">  3.83%</t>
  </si>
  <si>
    <t xml:space="preserve">  1.77%</t>
  </si>
  <si>
    <t xml:space="preserve"> 14.50%</t>
  </si>
  <si>
    <t xml:space="preserve">  8.92%</t>
  </si>
  <si>
    <t xml:space="preserve">  7.43%</t>
  </si>
  <si>
    <t xml:space="preserve"> -3.62%</t>
  </si>
  <si>
    <t xml:space="preserve">  3.63%</t>
  </si>
  <si>
    <t xml:space="preserve">  6.91%</t>
  </si>
  <si>
    <t xml:space="preserve">  5.00%</t>
  </si>
  <si>
    <t xml:space="preserve">  6.36%</t>
  </si>
  <si>
    <t xml:space="preserve">  3.78%</t>
  </si>
  <si>
    <t xml:space="preserve">  1.00%</t>
  </si>
  <si>
    <t>-23.84%</t>
  </si>
  <si>
    <t xml:space="preserve">  6.00%</t>
  </si>
  <si>
    <t xml:space="preserve"> 28.29%</t>
  </si>
  <si>
    <t xml:space="preserve">  6.86%</t>
  </si>
  <si>
    <t xml:space="preserve">  9.12%</t>
  </si>
  <si>
    <t xml:space="preserve">  8.83%</t>
  </si>
  <si>
    <t xml:space="preserve">  4.99%</t>
  </si>
  <si>
    <t>A=Cartera
Vigente1</t>
  </si>
  <si>
    <t>B=Cartera en
Prórroga2</t>
  </si>
  <si>
    <t>C=Cartera 
Vencida3</t>
  </si>
  <si>
    <t>acumulada</t>
  </si>
  <si>
    <t>anual</t>
  </si>
  <si>
    <t>2006/06</t>
  </si>
  <si>
    <t>2007/06</t>
  </si>
  <si>
    <t>2008/06</t>
  </si>
  <si>
    <t>2009/06</t>
  </si>
  <si>
    <t>2010/06</t>
  </si>
  <si>
    <t>2011/06</t>
  </si>
  <si>
    <t>2012/06</t>
  </si>
  <si>
    <t>2013/06</t>
  </si>
  <si>
    <t>2014/06</t>
  </si>
  <si>
    <t>2015/06</t>
  </si>
  <si>
    <t>2016/06</t>
  </si>
  <si>
    <t>2020/06**</t>
  </si>
  <si>
    <t>2023/06</t>
  </si>
  <si>
    <t>IIEG, 01/06/2023</t>
  </si>
  <si>
    <t>2023/junio</t>
  </si>
  <si>
    <t>var % jun 23/dic22</t>
  </si>
  <si>
    <t>var abs jun 23/dic22</t>
  </si>
  <si>
    <t>var % jun 23/dic 22</t>
  </si>
  <si>
    <t>var abs jun 23/dic 22</t>
  </si>
  <si>
    <t>Junio
2023</t>
  </si>
  <si>
    <t>2023/jun</t>
  </si>
  <si>
    <t>MAY %</t>
  </si>
  <si>
    <t>MAY PROM</t>
  </si>
  <si>
    <t>MAY $</t>
  </si>
  <si>
    <t>MAY EST</t>
  </si>
  <si>
    <t>2022-05-01 EST</t>
  </si>
  <si>
    <t>05/2023</t>
  </si>
  <si>
    <t xml:space="preserve"> -6.19%</t>
  </si>
  <si>
    <t xml:space="preserve"> 11.40%</t>
  </si>
  <si>
    <t>Fuente: IIEG con información de INEGI, Sacrificio de Ganado en Rastros Municipales. Nota: Carne en canal se refiere al cuerpo del animal sacrificado, sangrado, desollado, eviscerado, sin cabeza ni extremidades. La canal es el producto primario; es un paso intermedio en la producción de carne, que es el producto terminado.</t>
  </si>
  <si>
    <t xml:space="preserve"> -4.10%</t>
  </si>
  <si>
    <t>28.62%</t>
  </si>
  <si>
    <t>68.98%</t>
  </si>
  <si>
    <t xml:space="preserve"> 1.09%</t>
  </si>
  <si>
    <t>63.81%</t>
  </si>
  <si>
    <t>35.86%</t>
  </si>
  <si>
    <t xml:space="preserve"> 0.13%</t>
  </si>
  <si>
    <t xml:space="preserve"> 0.21%</t>
  </si>
  <si>
    <t>68.21%</t>
  </si>
  <si>
    <t>31.45%</t>
  </si>
  <si>
    <t xml:space="preserve"> 0.20%</t>
  </si>
  <si>
    <t>Tabla 1. Composición del ingreso corriente total trimestral de los hogares en Jalisco y Nacional, 2022</t>
  </si>
  <si>
    <t>Figura 1. Ingreso corriente total mensual promedio por hogar, 2018 y 2022, pesos constantes de 2022</t>
  </si>
  <si>
    <t>Figura 2. Variación porcentual real del ingreso corriente total mensual promedio del hogar, de 2018 a 2022</t>
  </si>
  <si>
    <t>Figura 3. Ingreso corriente total mensual promedio del hogar de Jalisco por deciles a pesos constantes de 2022, 2016-2022</t>
  </si>
  <si>
    <t>Figura 26</t>
  </si>
  <si>
    <t>Figura 27</t>
  </si>
  <si>
    <t>Figura 28</t>
  </si>
  <si>
    <t>Figura 29</t>
  </si>
  <si>
    <t>Figura 30</t>
  </si>
  <si>
    <t>Figura 31</t>
  </si>
  <si>
    <t>Figura 50</t>
  </si>
  <si>
    <t>Figura 51</t>
  </si>
  <si>
    <t>Figura 52</t>
  </si>
  <si>
    <t>Figura 53</t>
  </si>
  <si>
    <t>Figura 70</t>
  </si>
  <si>
    <t>Figura 71</t>
  </si>
  <si>
    <t>Figura 72</t>
  </si>
  <si>
    <t>Figura 73</t>
  </si>
  <si>
    <t>Figura 74</t>
  </si>
  <si>
    <t>Figura 75</t>
  </si>
  <si>
    <t>Figura 134</t>
  </si>
  <si>
    <t>Figura 135</t>
  </si>
  <si>
    <t>Figura 136</t>
  </si>
  <si>
    <t>Figura 137</t>
  </si>
  <si>
    <t>Figura 138</t>
  </si>
  <si>
    <t>Figura 139</t>
  </si>
  <si>
    <t>Figura 140</t>
  </si>
  <si>
    <t>Figura 141</t>
  </si>
  <si>
    <t>Figura 142</t>
  </si>
  <si>
    <t>Figura 143</t>
  </si>
  <si>
    <t>Figura 144</t>
  </si>
  <si>
    <t>Figura 145</t>
  </si>
  <si>
    <t>Figura 146</t>
  </si>
  <si>
    <r>
      <t>(Pesos)        (</t>
    </r>
    <r>
      <rPr>
        <b/>
        <sz val="10"/>
        <color rgb="FF595959"/>
        <rFont val="Arial"/>
        <family val="2"/>
      </rPr>
      <t>'</t>
    </r>
    <r>
      <rPr>
        <b/>
        <sz val="10"/>
        <color rgb="FFFFFFFF"/>
        <rFont val="Arial"/>
        <family val="2"/>
      </rPr>
      <t>c)</t>
    </r>
  </si>
  <si>
    <r>
      <t>(%)               (</t>
    </r>
    <r>
      <rPr>
        <b/>
        <sz val="10"/>
        <color rgb="FF595959"/>
        <rFont val="Arial"/>
        <family val="2"/>
      </rPr>
      <t>'</t>
    </r>
    <r>
      <rPr>
        <b/>
        <sz val="10"/>
        <color rgb="FFFFFFFF"/>
        <rFont val="Arial"/>
        <family val="2"/>
      </rPr>
      <t>e)</t>
    </r>
  </si>
  <si>
    <t>IIEG, 01/08/2023</t>
  </si>
  <si>
    <t>Tabla 2. Composición del monetario trimestral de los hogares en Jalisco y Nacional, 2022</t>
  </si>
  <si>
    <t>Tabla 3. Indicador de Confianza del Consumidor Jalisciense, nivel del indicador y subíndices a junio de 2023</t>
  </si>
  <si>
    <t>Tabla 4. Top 10, municipios de Jalisco con más empleo turístico, junio 2023</t>
  </si>
  <si>
    <t>Tabla 5. Top 10, municipios de Jalisco con mayor proporción de empleo turístico, junio 2023</t>
  </si>
  <si>
    <t>Tabla 6. Empleo formal del sector turístico por entidad federativa, junio 2023</t>
  </si>
  <si>
    <t>Tabla 7. Empleos en Jalisco por sector de actividad económica, junio 2023 vs mayo 2023</t>
  </si>
  <si>
    <t>Tabla 8. Empleos en Jalisco por sector de actividad económica, primer semestre 2023</t>
  </si>
  <si>
    <t>Tabla 9. Empleos en Jalisco por sector de actividad económica, anual junio 2023 vs junio 2022</t>
  </si>
  <si>
    <t>Tabla 10. Trabajadores asegurados en el IMSS en Jalisco por sector de actividad económica y sexo, junio 2023 vs mayo 2023</t>
  </si>
  <si>
    <t>Tabla 11. Empleos en Jalisco por grupos de edad, junio 2023 vs mayo 2023</t>
  </si>
  <si>
    <t>Tabla 12. Salario diario base cotización en Jalisco por división económica del IMSS, junio 2023, variaciones en términos reales</t>
  </si>
  <si>
    <t>Tabla 13. Patrones registrados en el IMSS en Jalisco por división económica, junio 2023 vs mayo 2023</t>
  </si>
  <si>
    <t>Tabla 14. Patrones registrados en el IMSS en Jalisco por división económica, junio 2023 vs diciembre 2022</t>
  </si>
  <si>
    <t>Tabla 15. Patrones registrados en el IMSS en Jalisco por división económica, junio 2023 vs junio 2022</t>
  </si>
  <si>
    <t>Tabla 16. Patrones registrados en el IMSS en Jalisco por tamaño, junio 2023 vs mayo de 2023</t>
  </si>
  <si>
    <t>Tabla 17. Patrones registrados en el IMSS en Jalisco por tamaño, junio 2023 vs junio 2022</t>
  </si>
  <si>
    <t>Gasto monetario trimestral</t>
  </si>
  <si>
    <t>Alimentos, bebidas y tabaco</t>
  </si>
  <si>
    <t>Vestido y calzado</t>
  </si>
  <si>
    <t>Vivienda y servicios de conservación, energía eléctrica y combustibles</t>
  </si>
  <si>
    <t>Artículos y servicios para la limpieza, cuidados de la casa, enseres domésticos y muebles, cristalería, utensilios domésticos y blancos</t>
  </si>
  <si>
    <t>Cuidados de la salud</t>
  </si>
  <si>
    <t xml:space="preserve">Transporte; adquisición, mantenimiento, accesorios y servicios para vehículos; comunicaciones  </t>
  </si>
  <si>
    <t>Servicios de educación, artículos educativos, artículos de esparcimiento y otros gastos de esparcimiento</t>
  </si>
  <si>
    <t>Cuidados personales, accesorios y efectos personales y otros gastos diversos</t>
  </si>
  <si>
    <t>Transferencias de gasto</t>
  </si>
  <si>
    <t>Tabla 18. Indicadores de empresas comerciales de Jalisco, variación porcentual anual, últimos doce meses</t>
  </si>
  <si>
    <t>Tabla 19. Variación anual del número de cabezas, carne de canal y valor de la producción por especie, mayo 2023</t>
  </si>
  <si>
    <t>Tabla 20. Ganado bovino, distribución por entidad federativa durante mayo 2023</t>
  </si>
  <si>
    <t>Tabla 21. Ganado porcino, distribución por entidad federativa durante mayo 2023</t>
  </si>
  <si>
    <t>Tabla 22. Ganado ovino, distribución por entidad federativa durante mayo 2023</t>
  </si>
  <si>
    <t>Tabla 23. Ganado caprino, distribución por entidad federativa durante mayo 2023</t>
  </si>
  <si>
    <t>Tabla 24. Distribución del total de empleos de municipios, junio 2023</t>
  </si>
  <si>
    <t>Tabla 24</t>
  </si>
  <si>
    <t>Figura 147</t>
  </si>
  <si>
    <t>Figura 22. Porcentaje de cuentas Infonavit en cartera vencida en Jalisco y a nivel nacional, enero 2018 – mayo 2023</t>
  </si>
  <si>
    <t>Figura 23. Porcentaje de cuentas en cartera vencida de Infonavit por entidad federativa, mayo 2023</t>
  </si>
  <si>
    <t>Figura 24. Porcentaje de saldos en cartera vencida y prórroga, Jalisco y Nacional, enero 2018 – mayo 2023</t>
  </si>
  <si>
    <t>Figura 25. Porcentaje del saldo en cartera vencida de Infonavit por entidad federativa, mayo 2023</t>
  </si>
  <si>
    <t>Figura 4. Gasto en alimentos, bebidas y tabaco, como porcentaje del gasto total por deciles de ingreso, Jalisco y nacional 2022</t>
  </si>
  <si>
    <t>Figura 5. Gasto en vivienda y servicios de conservación, energía eléctrica y combustibles, como porcentaje del gasto total por deciles de ingreso, Jalisco y nacional 2022</t>
  </si>
  <si>
    <t>Figura 6. Gasto en transporte; adquisición, mantenimiento, accesorios y servicios para vehículos; comunicaciones, como porcentaje del gasto total por deciles de ingreso, Jalisco y nacional 2022</t>
  </si>
  <si>
    <t>Figura 7. Variación porcentual anual del ITAEE de Jalisco y promedio nacional, 2013 T1 - 2023 T1, cifras originales</t>
  </si>
  <si>
    <t>Figura 8. Variación porcentual anual del ITAEE de Jalisco, 2013 T1 - 2023 T1, cifras desestacionalizadas</t>
  </si>
  <si>
    <t>Figura 9. Variación porcentual anual del ITAEE por entidad federativa, 2023 T1, cifras originales</t>
  </si>
  <si>
    <t>Figura 10. Variación porcentual anual del ITAEE por entidad federativa, 2023 T1, cifras desestacionalizadas</t>
  </si>
  <si>
    <t>Figura 11. Variación porcentual anual del ITAEE de Jalisco por actividad económica, 2023 T1, cifras originales</t>
  </si>
  <si>
    <t>Figura 12. Variación porcentual anual del ITAEE de Jalisco de las actividades primarias, 2023 T1, cifras originales</t>
  </si>
  <si>
    <t>Figura 13. Variación porcentual anual del ITAEE de las actividades primarias por entidad federativa, 2023 T1, cifras originales</t>
  </si>
  <si>
    <t>Figura 14. Variación porcentual anual del ITAEE de Jalisco de las actividades secundarias, 2023 T1, cifras originales</t>
  </si>
  <si>
    <t>Figura 15. Variación porcentual anual del ITAEE de las actividades secundarias por entidad federativa, 2023 T1, cifras originales</t>
  </si>
  <si>
    <t>Figura 16. Variación porcentual anual del ITAEE de Jalisco de las actividades terciarias, 2023 T1, cifras originales</t>
  </si>
  <si>
    <t>Figura 17. Variación porcentual anual del ITAEE de las actividades terciarias por entidad federativa, 2023 T1, cifras originales</t>
  </si>
  <si>
    <t>Figura 18. Índice y variación anual del indicador del sector construcción de Jalisco, 2023 T1, cifras originales</t>
  </si>
  <si>
    <t>Figura 19. Índice y variación anual del indicador de las industrias manufactureras de Jalisco, 2023 T1, cifras originales</t>
  </si>
  <si>
    <t>Figura 20. Índice y variación anual del indicador del sector comercio de Jalisco, 2023 T1, cifras originales</t>
  </si>
  <si>
    <t>Figura 21. Indicador de Confianza del Consumidor Jalisciense, febrero – 2020 a junio – 2023</t>
  </si>
  <si>
    <t>Figura 26. Inflación mensual a tasa anual, enero 2013 - junio 2023</t>
  </si>
  <si>
    <t>Figura 27. Inflación anual por ciudades, junio 2023</t>
  </si>
  <si>
    <t>Figura 28. Inflación mensual a tasa anual por entidad federativa, junio 2023</t>
  </si>
  <si>
    <t>Figura 29. Variación anual del índice de precios por objeto de gasto en Jalisco, febrero 2023 - junio 2023</t>
  </si>
  <si>
    <t>Figura 30. Inflación anual del rubro de alimentos, bebidas y tabaco por entidad federativa, junio 2023</t>
  </si>
  <si>
    <t>Figura 31. Inflación anual del rubro de ropa, calzado y accesorios por entidad federativa, junio 2023</t>
  </si>
  <si>
    <t>Figura 32. Inflación anual del rubro de gasto en vivienda por entidad federativa, junio 2023</t>
  </si>
  <si>
    <t>Figura 33. Inflación anual del rubro de muebles, aparatos y accesorios domésticos por entidad federativa, junio 2023</t>
  </si>
  <si>
    <t>Figura 34. Inflación anual del rubro de gasto en salud y cuidado personal por entidad federativa, junio 2023</t>
  </si>
  <si>
    <t>Figura 35. Inflación anual del rubro de gasto en transporte por entidad federativa, junio 2023</t>
  </si>
  <si>
    <t>Figura 36. Inflación anual del rubro de educación y esparcimiento por entidad federativa, junio 2023</t>
  </si>
  <si>
    <t>Figura 37. Inflación anual del rubro de otros servicios por entidad federativa, junio 2023</t>
  </si>
  <si>
    <t xml:space="preserve">Figura 38. Precio promedio mensual de la gasolina regular, premium y diésel en Jalisco, mayo- junio 2023, pesos constantes </t>
  </si>
  <si>
    <t xml:space="preserve">Figura 45. Precio promedio gasolina regular, premium, diésel, junio 2023 </t>
  </si>
  <si>
    <t>Figura 46. Tasa de desocupación en Jalisco en junio, 2006-2023</t>
  </si>
  <si>
    <t>Figura 47. Tasa de desocupación mensual por entidad federativa, junio 2023</t>
  </si>
  <si>
    <t>Figura 48. Variación mensual en puntos porcentuales de la tasa de desocupación por entidad federativa, junio de 2023</t>
  </si>
  <si>
    <t>Figura 49. Empleos formales totales en Jalisco, enero 2013 - junio 2023</t>
  </si>
  <si>
    <t>Figura 50. Empleos formales generados en junio en Jalisco, 2000-2023</t>
  </si>
  <si>
    <t>Figura 51. Empleos formales acumulados, diciembre 2018 a junio de 2023</t>
  </si>
  <si>
    <t>Figura 52. Empleos formales generados en junio 2023 por entidad federativa</t>
  </si>
  <si>
    <t>Figura 53. Variación porcentual mensual de empleos generados por entidad federativa, junio 2023</t>
  </si>
  <si>
    <t>Figura 54. Variación absoluta anual de empleo formal, junio 2023</t>
  </si>
  <si>
    <t>Figura 55. Variación porcentual anual de empleo formal, junio 2023</t>
  </si>
  <si>
    <t>Figura 56. Empleos nuevos formales en Jalisco, primer semestre 2000 - 2023</t>
  </si>
  <si>
    <t>Figura 57. Empleos generados por entidad federativa, primer semestre 2023</t>
  </si>
  <si>
    <t>Figura 58. Variación porcentual por entidad federativa, primer semestre 2023</t>
  </si>
  <si>
    <t>Figura 59. Empleos formales temporales y permanentes por entidad federativa, junio 2023</t>
  </si>
  <si>
    <t>Figura 64. Empleo formal total en el IMSS del sector turístico de Jalisco, enero 2015 – junio 2023</t>
  </si>
  <si>
    <t>Figura 65. Variación absoluta y porcentual mensual del empleo en el sector turístico de Jalisco, enero 2016 – junio 2023</t>
  </si>
  <si>
    <t>Figura 66. Variación absoluta y porcentual anual del empleo en el sector turístico de Jalisco, enero 2016 – junio 2023</t>
  </si>
  <si>
    <t>Figura 67. Trabajadores asegurados en Jalisco por sector, 2015-junio 2023</t>
  </si>
  <si>
    <t>Figura 68. Porcentaje de participación de trabajadores asegurados por división de actividad económica en Jalisco, junio 2023</t>
  </si>
  <si>
    <t>Figura 69. Serie histórica de trabajadores asegurados del sector agricultura, ganadería, silvicultura, pesca y caza de Jalisco, 2013-junio 2023</t>
  </si>
  <si>
    <t>Figura 70. Distribución porcentual de los trabajadores asegurados del sector agropecuario de Jalisco por subsector, junio 2023</t>
  </si>
  <si>
    <t>Figura 71. Serie histórica del empleo formal en el sector industria de la transformación de Jalisco, cierre 2013-junio 2023</t>
  </si>
  <si>
    <t>Figura 72. Distribución porcentual de los trabajadores asegurados del sector industria de la transformación de Jalisco por subsector, junio 2023</t>
  </si>
  <si>
    <t>Figura 73. Serie histórica de los trabajadores asegurados en el IMSS del sector comercio de Jalisco, cierre 2013-junio 2023</t>
  </si>
  <si>
    <t>Figura 74. Distribución porcentual de los trabajadores asegurados del sector comercio de Jalisco por subsector, junio 2023</t>
  </si>
  <si>
    <t>Figura 75. Serie histórica de los trabajadores asegurados al IMSS del sector servicios de Jalisco, cierre 2013-junio 2023</t>
  </si>
  <si>
    <t>Figura 76. Porcentaje de participación de los trabajadores asegurados del sector servicios, junio 2023</t>
  </si>
  <si>
    <t>Figura 77. Distribución porcentual de trabajadores asegurados en el IMSS por sector de actividad económica, junio 2023 (hombres)</t>
  </si>
  <si>
    <t>Figura 78. Distribución porcentual de trabajadores asegurados en el IMSS por sector de actividad económica, junio 2023 (mujeres)</t>
  </si>
  <si>
    <t>Figura 79. Distribución porcentual de trabajadores asegurados en el IMSS grupo de edad, junio 2023</t>
  </si>
  <si>
    <t>Figura 86. Patrones registrados en el IMSS en Jalisco, enero 2013-junio 2023</t>
  </si>
  <si>
    <t>Figura 87. Patrones registrados en el IMSS en Jalisco, 2013-junio 2023</t>
  </si>
  <si>
    <t>Figura 88. Patrones de Jalisco registrados en el IMSS, por división económica, junio 2023</t>
  </si>
  <si>
    <t>Figura 89. Patrones nuevos registrados ante el IMSS, por delegación estatal, junio de 2023</t>
  </si>
  <si>
    <t>Figura 90. Variación mensual de patrones nuevos registrados ante el IMSS, por delegación estatal, junio 2023</t>
  </si>
  <si>
    <t>Figura 91. Variación anual absoluta de patrones nuevos registrados ante el IMSS, por delegación estatal, junio 2023</t>
  </si>
  <si>
    <t>Figura 92. Variación porcentual anual de patrones nuevos registrados ante el IMSS, por delegación estatal, junio 2023</t>
  </si>
  <si>
    <t>Figura 93. Patrones nuevos registrados ante el IMSS, por delegación estatal, acumulado 2023</t>
  </si>
  <si>
    <t>Figura 94. Variación porcentual acumulada de patrones nuevos registrados ante el IMSS, por delegación estatal, acumulado 2023</t>
  </si>
  <si>
    <t>Figura 95. Indicador Mensual de la Actividad Industrial de Jalisco. Variación porcentual anual y variación promedio anual con cifras originales, enero 2013-marzo 2023</t>
  </si>
  <si>
    <t>Figura 96. Variación porcentual anual del IMAIEF por entidad federativa con cifras originales, marzo 2023</t>
  </si>
  <si>
    <t>Figura 97. Indicador Mensual de la Actividad Industrial de Jalisco. Serie desestacionalizadas y de tendencia-ciclo, marzo 2023</t>
  </si>
  <si>
    <t>Figura 98. Variación porcentual anual del IMAIEF por entidad federativa con cifras desestacionalizadas, marzo 2023</t>
  </si>
  <si>
    <t>Figura 99. Variación porcentual mensual del IMAIEF por entidad federativa con cifras desestacionalizadas, marzo 2023</t>
  </si>
  <si>
    <t>Figura 100. Variación porcentual anual del IMAIEF de actividades secundarias, industria de la construcción, industrias manufactureras, minería y servicios públicos de Jalisco, marzo 2023</t>
  </si>
  <si>
    <t>Figura 101. Variación porcentual anual del IMAIEF de construcción de Jalisco y su promedio de últimos doce meses, enero 2013-marzo 2023</t>
  </si>
  <si>
    <t>Figura 102. Variación porcentual anual del IMAIEF de construcción por entidad federativa, marzo 2023</t>
  </si>
  <si>
    <t>Figura 103. Variación porcentual anual del IMAIEF de industrias manufactureras de Jalisco y su promedio de últimos doce meses, enero 2013-marzo 2023</t>
  </si>
  <si>
    <t>Figura 104. Variación porcentual anual del IMAIEF de industrias manufactureras por entidad federativa, marzo 2023</t>
  </si>
  <si>
    <t>Figura 105. Valor de la producción de la industria de la construcción en Jalisco, cifras de mayo en millones de pesos corrientes, mayo 2018-mayo 2023</t>
  </si>
  <si>
    <t>Figura 106. Valor de la producción de la industria de la construcción en Jalisco, cifras mensuales en millones de pesos corrientes, enero 2018-mayo 2023</t>
  </si>
  <si>
    <t>Figura 107. Distribución porcentual de la producción de la industria de la construcción por entidad federativa, mayo 2023</t>
  </si>
  <si>
    <t>Figura 108. Variación porcentual anual de la producción de la industria de la construcción por entidad federativa, mayo 2023</t>
  </si>
  <si>
    <t>Figura 109. Variación porcentual mensual de la producción de la industria de la construcción por entidad federativa, mayo 2023</t>
  </si>
  <si>
    <t>Figura 110. Valor de la producción por sector contratante en millones de pesos corrientes y porcentaje que representa el sector público respecto al valor generado en Jalisco, mayo 2023</t>
  </si>
  <si>
    <t>Figura 111. Valor de la producción por tipo de obra en millones de pesos corrientes, mayo 2023</t>
  </si>
  <si>
    <t>Figura 112. Personal ocupado de la industria manufacturera en Jalisco, cifras mensuales, enero 2019-mayo 2023</t>
  </si>
  <si>
    <t>Figura 113. Variación porcentual anual del personal ocupado de la industria manufacturera por entidad federativa, mayo 2023</t>
  </si>
  <si>
    <t>Figura 114. Horas trabajadas por el personal ocupado de la industria manufacturera en Jalisco, cifras mensuales en miles de horas, enero 2019-enero 2019-mayo 2023</t>
  </si>
  <si>
    <t>Figura 115. Variación porcentual anual de las horas trabajadas por el personal ocupado de la industria manufacturera por entidad federativa, mayo 2023</t>
  </si>
  <si>
    <t>Figura 116. Valor de la producción de la industria manufacturera en Jalisco, cifras mensuales en millones de pesos constantes, enero 2019-enero 2019-mayo 2023</t>
  </si>
  <si>
    <t>Figura 117. Variación porcentual anual del valor de la producción de la industria manufacturera en términos reales por entidad federativa, mayo 2023</t>
  </si>
  <si>
    <t>Figura 118. Ingresos provenientes del mercado extranjero que obtuvieron los establecimientos manufactureros del programa IMMEX en Jalisco. Cifras mensuales en millones de pesos, enero 2013-mayo 2023</t>
  </si>
  <si>
    <t>Figura 119. Ingresos provenientes del mercado extranjero que obtuvieron los establecimientos no manufactureros en el programa IMMEX en Jalisco. Cifras mensuales en millones de pesos, enero 2013-mayo 2023</t>
  </si>
  <si>
    <t>Figura 120. Ingresos provenientes del mercado extranjero que obtuvieron los establecimientos manufactureros y no manufactureros en el programa IMMEX en Jalisco. Cifras acumuladas anuales en millones de pesos y su variación anual, enero 2013-mayo 2023</t>
  </si>
  <si>
    <t>Figura 121. Número de establecimientos manufactureros y no manufactureros en el programa IMMEX en Jalisco, enero 2013-mayo 2023</t>
  </si>
  <si>
    <t>Figura 122. Distribución porcentual de los establecimientos manufactureros y no manufactureros con programa IMMEX por entidad federativa, mayo 2023</t>
  </si>
  <si>
    <t>Figura 123. Personal ocupado en establecimientos manufactureros y no manufactureros en el programa IMMEX en Jalisco, enero 2013-mayo 2023</t>
  </si>
  <si>
    <t>Figura 124. Variación porcentual anual de personal ocupado en establecimientos manufactureros y no manufactureros en el programa IMMEX en Jalisco, enero 2013-mayo 2023</t>
  </si>
  <si>
    <t>Figura 125. Distribución porcentual del personal ocupado de los establecimientos manufactureros y no manufactureros con programa IMMEX por entidad federativa, mayo 2023</t>
  </si>
  <si>
    <t>Figura 126. Índice de los Ingresos totales y variación mensual del comercio al por mayor, enero 2017 – mayo 2023</t>
  </si>
  <si>
    <t>Figura 127. Variación porcentual anual de los ingresos por suministro de bienes y servicios de empresas de comercio al por mayor por entidad federativa, mayo de 2023</t>
  </si>
  <si>
    <t>Figura 128. Variación porcentual anual del personal ocupado de las empresas de comercio al por mayor, mayo de 2023</t>
  </si>
  <si>
    <t>Figura 129. Índice de los Ingresos totales y variación mensual del comercio al por menor, enero 2017 – mayo 2023</t>
  </si>
  <si>
    <t>Figura 130. Variación porcentual anual de los ingresos por suministro de bienes y servicios de empresas de comercio al por menor por entidad federativa, mayo de 2023</t>
  </si>
  <si>
    <t>Figura 131. Variación porcentual anual del personal ocupado de las empresas de comercio al por menor, mayo de 2023</t>
  </si>
  <si>
    <t>Figura 132. Índice de los ingresos totales y variación anual en términos reales, sector 51, enero 2019 – mayo 2023</t>
  </si>
  <si>
    <t>Figura 133. Variación porcentual anual en términos reales de los ingresos por suministro de bienes y servicios, sector 51 por entidad federativa, mayo de 2023</t>
  </si>
  <si>
    <t>Figura 134. Índice de personal ocupado y variación anual, sector 51, enero 2019 – mayo 2023</t>
  </si>
  <si>
    <t>Figura 135. Variación porcentual anual del personal ocupado, sector 51 por entidad federativa, mayo de 2023</t>
  </si>
  <si>
    <t>Figura 136. Índice de los ingresos totales y variación anual en términos reales, sector 72, enero 2019 – mayo 2023</t>
  </si>
  <si>
    <t>Figura 137. Variación porcentual anual en términos reales de los ingresos por suministro de bienes y servicios, sector 72 por entidad federativa, mayo de 2023</t>
  </si>
  <si>
    <t>Figura 138. Índice de personal ocupado y variación anual, sector 72, enero 2019 – mayo 2023</t>
  </si>
  <si>
    <t>Figura 139. Variación porcentual anual del personal ocupado, sector 72 por entidad federativa, mayo de 2023</t>
  </si>
  <si>
    <t>Figura 140. Unidades vendidas eléctricas e hibridas (conectables y no conectables) en Jalisco, mensual, enero 2017- abril 2023</t>
  </si>
  <si>
    <t>Figura 141. Distribución porcentual de unidades vendidas de vehículos híbridos (conectables y no conectables) en Jalisco en abril 2023</t>
  </si>
  <si>
    <t>Figura 142. Vehículos híbridos y eléctricos vendidos por entidad federativa, abril 2023</t>
  </si>
  <si>
    <t>Figura 143. Vehículos híbridos y eléctricos vendidos por cada millón de habitantes por entidad federativa, abril 2023</t>
  </si>
  <si>
    <t xml:space="preserve">Figura 144. Número de cabezas sacrificadas en Jalisco en enero 2008 - mayo 2023 </t>
  </si>
  <si>
    <t xml:space="preserve">Figura 145. Producción de carne en canal en Jalisco en enero 2008 - mayo 2023, toneladas </t>
  </si>
  <si>
    <t xml:space="preserve">Figura 146. Valor de la producción de carne en canal en Jalisco en enero 2008 – mayo 2023, miles de pesos corrientes </t>
  </si>
  <si>
    <t xml:space="preserve">Figura 147. Distribución del valor de la producción, producción de carne y número de cabezas sacrificadas por especie, mayo 2023 </t>
  </si>
  <si>
    <t xml:space="preserve">Figura 39-40. Precio promedio mensual de la gasolina regular en Jalisco y México, enero 2017 - junio 2023, a pesos constantes </t>
  </si>
  <si>
    <t xml:space="preserve">Figura 41-42. Precio promedio mensual de la gasolina premium Jalisco y México, enero 2017 a junio 2023, a pesos constantes </t>
  </si>
  <si>
    <t xml:space="preserve">Figura 43-44. Precio promedio mensual de diésel en Jalisco y México, enero 2017 - junio 2023, a pesos constantes </t>
  </si>
  <si>
    <t>Figura 148-159. Mapa del total de trabajadores asegurados al IMSS por municipio de Jalisco, junio 2023</t>
  </si>
  <si>
    <t>Figura 60-63. Los 20 municipios de Jalisco con mayor generación de empleo formal en junio de 2023</t>
  </si>
  <si>
    <t>Figura 80-81. Salario diario base de cotización, Jalisco y nacional, junio 2001-2023, pesos constantes</t>
  </si>
  <si>
    <t>Figura 82-83. Salario diario base de cotización por entidad federativa, junio 2023, pesos diarios</t>
  </si>
  <si>
    <t>Figura 84-85. Salario diario base de cotización, Jalisco y nacional por sexo, junio 2000-2023, a pesos constantes</t>
  </si>
  <si>
    <t>Figura 39-40</t>
  </si>
  <si>
    <t>Figura 41-42</t>
  </si>
  <si>
    <t>Figura 43-44</t>
  </si>
  <si>
    <t>Figura 45</t>
  </si>
  <si>
    <t>Figura 60-63</t>
  </si>
  <si>
    <t>Figura 64</t>
  </si>
  <si>
    <t>Figura 80-81</t>
  </si>
  <si>
    <t>Figura 82-83</t>
  </si>
  <si>
    <t>Figura 84-85</t>
  </si>
  <si>
    <t>Figura 86</t>
  </si>
  <si>
    <t>Figura 148-159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</si>
</sst>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_-* #,##0_-;\-* #,##0_-;_-* &quot;-&quot;??_-;_-@_-"/>
    <numFmt numFmtId="168" formatCode="0.0"/>
    <numFmt numFmtId="169" formatCode="#,###"/>
    <numFmt numFmtId="170" formatCode="mm/dd/yyyy"/>
    <numFmt numFmtId="171" formatCode="dd\-mm\-yy;@"/>
    <numFmt numFmtId="172" formatCode="d&quot; de &quot;mmmm&quot; de &quot;yyyy"/>
    <numFmt numFmtId="173" formatCode="&quot; &quot;yyyy"/>
    <numFmt numFmtId="174" formatCode="&quot; &quot;mmm"/>
    <numFmt numFmtId="175" formatCode="#,##0_ ;\-#,##0\ "/>
    <numFmt numFmtId="176" formatCode="mmm"/>
    <numFmt numFmtId="177" formatCode="mmm\ yyyy"/>
    <numFmt numFmtId="178" formatCode="0.##%"/>
    <numFmt numFmtId="179" formatCode="#\ ###\ ##0"/>
    <numFmt numFmtId="180" formatCode="#,###.00"/>
  </numFmts>
  <fonts count="102" x14ac:knownFonts="1">
    <font>
      <sz val="11"/>
      <name val="Calibri"/>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name val="Calibri"/>
      <family val="2"/>
    </font>
    <font>
      <sz val="10"/>
      <name val="Arial"/>
      <family val="2"/>
    </font>
    <font>
      <sz val="10"/>
      <color theme="1"/>
      <name val="Arial"/>
      <family val="2"/>
    </font>
    <font>
      <u/>
      <sz val="11"/>
      <color theme="10"/>
      <name val="Calibri"/>
      <family val="2"/>
      <scheme val="minor"/>
    </font>
    <font>
      <u/>
      <sz val="10"/>
      <color theme="10"/>
      <name val="Arial"/>
      <family val="2"/>
    </font>
    <font>
      <sz val="11"/>
      <color rgb="FF000000"/>
      <name val="Calibri"/>
      <family val="2"/>
      <scheme val="minor"/>
    </font>
    <font>
      <sz val="11"/>
      <color indexed="8"/>
      <name val="Calibri"/>
      <family val="2"/>
      <scheme val="minor"/>
    </font>
    <font>
      <u/>
      <sz val="11"/>
      <color theme="10"/>
      <name val="Calibri"/>
      <family val="2"/>
    </font>
    <font>
      <sz val="11"/>
      <name val="Calibri"/>
      <family val="2"/>
    </font>
    <font>
      <sz val="12"/>
      <color theme="1"/>
      <name val="Arial"/>
      <family val="2"/>
    </font>
    <font>
      <sz val="11"/>
      <name val="Calibri"/>
      <family val="2"/>
    </font>
    <font>
      <sz val="10"/>
      <name val="Tahoma"/>
      <family val="2"/>
    </font>
    <font>
      <sz val="10"/>
      <name val="MS Sans Serif"/>
      <family val="2"/>
    </font>
    <font>
      <sz val="11"/>
      <name val="Calibri"/>
      <family val="2"/>
    </font>
    <font>
      <sz val="10"/>
      <name val="Tahoma"/>
      <family val="2"/>
    </font>
    <font>
      <sz val="11"/>
      <name val="Calibri"/>
      <family val="2"/>
    </font>
    <font>
      <sz val="10"/>
      <name val="Arial"/>
      <family val="2"/>
    </font>
    <font>
      <sz val="11"/>
      <name val="Calibri"/>
      <family val="2"/>
    </font>
    <font>
      <sz val="10"/>
      <name val="Tahoma"/>
      <family val="2"/>
    </font>
    <font>
      <sz val="11"/>
      <name val="Calibri"/>
      <family val="2"/>
    </font>
    <font>
      <sz val="10"/>
      <name val="Arial"/>
      <family val="2"/>
    </font>
    <font>
      <sz val="11"/>
      <name val="Calibri"/>
      <family val="2"/>
    </font>
    <font>
      <sz val="10"/>
      <name val="Arial"/>
      <family val="2"/>
    </font>
    <font>
      <sz val="11"/>
      <name val="Calibri"/>
      <family val="2"/>
    </font>
    <font>
      <sz val="10"/>
      <name val="Arial"/>
      <family val="2"/>
    </font>
    <font>
      <sz val="11"/>
      <name val="Calibri"/>
      <family val="2"/>
    </font>
    <font>
      <sz val="11"/>
      <name val="Calibri"/>
      <family val="2"/>
    </font>
    <font>
      <b/>
      <sz val="11"/>
      <color theme="1"/>
      <name val="Calibri"/>
      <family val="2"/>
      <scheme val="minor"/>
    </font>
    <font>
      <sz val="11"/>
      <color theme="0"/>
      <name val="Calibri"/>
      <family val="2"/>
      <scheme val="minor"/>
    </font>
    <font>
      <sz val="18"/>
      <color theme="3"/>
      <name val="Calibri Light"/>
      <family val="2"/>
      <scheme val="maj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name val="Calibri"/>
      <family val="2"/>
    </font>
    <font>
      <b/>
      <sz val="10"/>
      <color theme="1"/>
      <name val="Arial"/>
      <family val="2"/>
    </font>
    <font>
      <b/>
      <sz val="10"/>
      <color rgb="FFFFFFFF"/>
      <name val="Arial"/>
      <family val="2"/>
    </font>
    <font>
      <sz val="10"/>
      <color rgb="FFFFFFFF"/>
      <name val="Arial"/>
      <family val="2"/>
    </font>
    <font>
      <b/>
      <sz val="10"/>
      <color theme="0"/>
      <name val="Arial"/>
      <family val="2"/>
    </font>
    <font>
      <b/>
      <sz val="10"/>
      <name val="Arial"/>
      <family val="2"/>
    </font>
    <font>
      <sz val="10"/>
      <color rgb="FF000000"/>
      <name val="Arial"/>
      <family val="2"/>
    </font>
    <font>
      <b/>
      <sz val="10"/>
      <color rgb="FF000000"/>
      <name val="Arial"/>
      <family val="2"/>
    </font>
    <font>
      <sz val="11"/>
      <name val="Calibri"/>
      <family val="2"/>
    </font>
    <font>
      <u/>
      <sz val="10"/>
      <color theme="1"/>
      <name val="Arial"/>
      <family val="2"/>
    </font>
    <font>
      <sz val="11"/>
      <name val="Calibri"/>
      <family val="2"/>
    </font>
    <font>
      <sz val="11"/>
      <name val="Calibri"/>
      <family val="2"/>
    </font>
    <font>
      <sz val="11"/>
      <name val="Calibri"/>
      <family val="2"/>
    </font>
    <font>
      <b/>
      <u/>
      <sz val="10"/>
      <name val="Arial"/>
      <family val="2"/>
    </font>
    <font>
      <sz val="11"/>
      <name val="Calibri"/>
      <family val="2"/>
    </font>
    <font>
      <sz val="11"/>
      <name val="Calibri"/>
    </font>
    <font>
      <sz val="10"/>
      <color theme="0"/>
      <name val="Arial"/>
      <family val="2"/>
    </font>
    <font>
      <b/>
      <sz val="10"/>
      <color rgb="FF595959"/>
      <name val="Arial"/>
      <family val="2"/>
    </font>
  </fonts>
  <fills count="67">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5A5E62"/>
        <bgColor indexed="64"/>
      </patternFill>
    </fill>
    <fill>
      <patternFill patternType="solid">
        <fgColor theme="0"/>
        <bgColor indexed="64"/>
      </patternFill>
    </fill>
    <fill>
      <patternFill patternType="solid">
        <fgColor rgb="FF3B3838"/>
        <bgColor indexed="64"/>
      </patternFill>
    </fill>
    <fill>
      <patternFill patternType="solid">
        <fgColor rgb="FFFBBB27"/>
        <bgColor indexed="64"/>
      </patternFill>
    </fill>
    <fill>
      <patternFill patternType="solid">
        <fgColor rgb="FFD9D9D9"/>
        <bgColor indexed="64"/>
      </patternFill>
    </fill>
    <fill>
      <patternFill patternType="solid">
        <fgColor rgb="FFBFBFBF"/>
        <bgColor indexed="64"/>
      </patternFill>
    </fill>
    <fill>
      <patternFill patternType="solid">
        <fgColor rgb="FF393D3F"/>
        <bgColor indexed="64"/>
      </patternFill>
    </fill>
    <fill>
      <patternFill patternType="solid">
        <fgColor rgb="FF606868"/>
        <bgColor indexed="64"/>
      </patternFill>
    </fill>
    <fill>
      <patternFill patternType="solid">
        <fgColor rgb="FFFFD966"/>
        <bgColor indexed="64"/>
      </patternFill>
    </fill>
    <fill>
      <patternFill patternType="solid">
        <fgColor theme="2" tint="-0.749992370372631"/>
        <bgColor indexed="64"/>
      </patternFill>
    </fill>
    <fill>
      <patternFill patternType="solid">
        <fgColor theme="7"/>
        <bgColor indexed="64"/>
      </patternFill>
    </fill>
    <fill>
      <patternFill patternType="solid">
        <fgColor theme="2"/>
        <bgColor indexed="64"/>
      </patternFill>
    </fill>
    <fill>
      <patternFill patternType="solid">
        <fgColor rgb="FFD6DCE4"/>
        <bgColor rgb="FF000000"/>
      </patternFill>
    </fill>
    <fill>
      <patternFill patternType="solid">
        <fgColor theme="4" tint="0.79998168889431442"/>
        <bgColor indexed="65"/>
      </patternFill>
    </fill>
    <fill>
      <patternFill patternType="solid">
        <fgColor theme="0" tint="-0.34998626667073579"/>
        <bgColor indexed="64"/>
      </patternFill>
    </fill>
    <fill>
      <patternFill patternType="solid">
        <fgColor theme="3" tint="0.79998168889431442"/>
        <bgColor indexed="64"/>
      </patternFill>
    </fill>
    <fill>
      <patternFill patternType="solid">
        <fgColor rgb="FF004A98"/>
        <bgColor indexed="64"/>
      </patternFill>
    </fill>
    <fill>
      <patternFill patternType="solid">
        <fgColor rgb="FF0070BE"/>
        <bgColor indexed="64"/>
      </patternFill>
    </fill>
    <fill>
      <patternFill patternType="solid">
        <fgColor theme="7" tint="0.39997558519241921"/>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BCED1"/>
        <bgColor indexed="64"/>
      </patternFill>
    </fill>
    <fill>
      <patternFill patternType="solid">
        <fgColor rgb="FFF2F2F2"/>
        <bgColor indexed="64"/>
      </patternFill>
    </fill>
    <fill>
      <patternFill patternType="solid">
        <fgColor theme="0"/>
        <bgColor theme="4" tint="0.79998168889431442"/>
      </patternFill>
    </fill>
    <fill>
      <patternFill patternType="solid">
        <fgColor rgb="FFFABB28"/>
        <bgColor indexed="64"/>
      </patternFill>
    </fill>
    <fill>
      <patternFill patternType="solid">
        <fgColor rgb="FFFCC752"/>
        <bgColor indexed="64"/>
      </patternFill>
    </fill>
    <fill>
      <patternFill patternType="solid">
        <fgColor rgb="FFFFEBAB"/>
        <bgColor indexed="64"/>
      </patternFill>
    </fill>
    <fill>
      <patternFill patternType="solid">
        <fgColor theme="5"/>
        <bgColor indexed="64"/>
      </patternFill>
    </fill>
    <fill>
      <patternFill patternType="solid">
        <fgColor theme="4"/>
        <bgColor indexed="64"/>
      </patternFill>
    </fill>
    <fill>
      <patternFill patternType="solid">
        <fgColor rgb="FF595959"/>
        <bgColor indexed="64"/>
      </patternFill>
    </fill>
    <fill>
      <patternFill patternType="solid">
        <fgColor rgb="FF808080"/>
        <bgColor indexed="64"/>
      </patternFill>
    </fill>
    <fill>
      <patternFill patternType="solid">
        <fgColor rgb="FFD0CECE"/>
        <bgColor indexed="64"/>
      </patternFill>
    </fill>
  </fills>
  <borders count="33">
    <border>
      <left/>
      <right/>
      <top/>
      <bottom/>
      <diagonal/>
    </border>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medium">
        <color indexed="64"/>
      </bottom>
      <diagonal/>
    </border>
    <border>
      <left/>
      <right/>
      <top style="thin">
        <color auto="1"/>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bottom style="medium">
        <color rgb="FF000000"/>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000000"/>
      </top>
      <bottom/>
      <diagonal/>
    </border>
    <border>
      <left/>
      <right/>
      <top style="medium">
        <color indexed="64"/>
      </top>
      <bottom/>
      <diagonal/>
    </border>
    <border>
      <left/>
      <right style="medium">
        <color rgb="FFFFFFFF"/>
      </right>
      <top/>
      <bottom style="medium">
        <color rgb="FFFFFFFF"/>
      </bottom>
      <diagonal/>
    </border>
    <border>
      <left/>
      <right/>
      <top/>
      <bottom style="medium">
        <color rgb="FFFFFFFF"/>
      </bottom>
      <diagonal/>
    </border>
    <border>
      <left/>
      <right style="medium">
        <color rgb="FFFFFFFF"/>
      </right>
      <top/>
      <bottom/>
      <diagonal/>
    </border>
    <border>
      <left style="medium">
        <color rgb="FFFFFFFF"/>
      </left>
      <right/>
      <top/>
      <bottom style="medium">
        <color rgb="FFFFFFFF"/>
      </bottom>
      <diagonal/>
    </border>
    <border>
      <left style="medium">
        <color indexed="64"/>
      </left>
      <right/>
      <top/>
      <bottom style="medium">
        <color rgb="FF000000"/>
      </bottom>
      <diagonal/>
    </border>
    <border>
      <left style="medium">
        <color indexed="64"/>
      </left>
      <right/>
      <top/>
      <bottom/>
      <diagonal/>
    </border>
  </borders>
  <cellStyleXfs count="304">
    <xf numFmtId="0" fontId="0" fillId="0" borderId="0"/>
    <xf numFmtId="0" fontId="42" fillId="0" borderId="1"/>
    <xf numFmtId="0" fontId="38" fillId="0" borderId="1"/>
    <xf numFmtId="0" fontId="43" fillId="0" borderId="1" applyNumberFormat="0" applyFill="0" applyBorder="0" applyAlignment="0" applyProtection="0"/>
    <xf numFmtId="9" fontId="38" fillId="0" borderId="1" applyFont="0" applyFill="0" applyBorder="0" applyAlignment="0" applyProtection="0"/>
    <xf numFmtId="9" fontId="42" fillId="0" borderId="1" applyFont="0" applyFill="0" applyBorder="0" applyAlignment="0" applyProtection="0"/>
    <xf numFmtId="165" fontId="38" fillId="0" borderId="1" applyFont="0" applyFill="0" applyBorder="0" applyAlignment="0" applyProtection="0"/>
    <xf numFmtId="0" fontId="45" fillId="0" borderId="1"/>
    <xf numFmtId="0" fontId="46" fillId="0" borderId="1"/>
    <xf numFmtId="0" fontId="38" fillId="0" borderId="1"/>
    <xf numFmtId="0" fontId="38" fillId="0" borderId="1"/>
    <xf numFmtId="9" fontId="38" fillId="0" borderId="1" applyFont="0" applyFill="0" applyBorder="0" applyAlignment="0" applyProtection="0"/>
    <xf numFmtId="0" fontId="38" fillId="0" borderId="1"/>
    <xf numFmtId="0" fontId="40" fillId="0" borderId="1"/>
    <xf numFmtId="9" fontId="40" fillId="0" borderId="1" applyFont="0" applyFill="0" applyBorder="0" applyAlignment="0" applyProtection="0"/>
    <xf numFmtId="0" fontId="45" fillId="0" borderId="1"/>
    <xf numFmtId="0" fontId="47" fillId="0" borderId="0" applyNumberFormat="0" applyFill="0" applyBorder="0" applyAlignment="0" applyProtection="0"/>
    <xf numFmtId="0" fontId="37" fillId="0" borderId="1"/>
    <xf numFmtId="9" fontId="37" fillId="0" borderId="1" applyFont="0" applyFill="0" applyBorder="0" applyAlignment="0" applyProtection="0"/>
    <xf numFmtId="165" fontId="37" fillId="0" borderId="1" applyFont="0" applyFill="0" applyBorder="0" applyAlignment="0" applyProtection="0"/>
    <xf numFmtId="0" fontId="36" fillId="0" borderId="1"/>
    <xf numFmtId="165" fontId="36" fillId="0" borderId="1" applyFont="0" applyFill="0" applyBorder="0" applyAlignment="0" applyProtection="0"/>
    <xf numFmtId="9" fontId="36" fillId="0" borderId="1" applyFont="0" applyFill="0" applyBorder="0" applyAlignment="0" applyProtection="0"/>
    <xf numFmtId="0" fontId="39" fillId="0" borderId="1"/>
    <xf numFmtId="165" fontId="39" fillId="0" borderId="1" applyFont="0" applyFill="0" applyBorder="0" applyAlignment="0" applyProtection="0"/>
    <xf numFmtId="0" fontId="39" fillId="0" borderId="1"/>
    <xf numFmtId="165" fontId="39" fillId="0" borderId="1" applyFont="0" applyFill="0" applyBorder="0" applyAlignment="0" applyProtection="0"/>
    <xf numFmtId="0" fontId="36" fillId="0" borderId="1"/>
    <xf numFmtId="9" fontId="36" fillId="0" borderId="1" applyFont="0" applyFill="0" applyBorder="0" applyAlignment="0" applyProtection="0"/>
    <xf numFmtId="165" fontId="36" fillId="0" borderId="1" applyFont="0" applyFill="0" applyBorder="0" applyAlignment="0" applyProtection="0"/>
    <xf numFmtId="0" fontId="47" fillId="0" borderId="1" applyNumberFormat="0" applyFill="0" applyBorder="0" applyAlignment="0" applyProtection="0"/>
    <xf numFmtId="9" fontId="45" fillId="0" borderId="1" applyFont="0" applyFill="0" applyBorder="0" applyAlignment="0" applyProtection="0"/>
    <xf numFmtId="165" fontId="45" fillId="0" borderId="1" applyFont="0" applyFill="0" applyBorder="0" applyAlignment="0" applyProtection="0"/>
    <xf numFmtId="0" fontId="48" fillId="0" borderId="1"/>
    <xf numFmtId="9" fontId="48" fillId="0" borderId="1" applyFont="0" applyFill="0" applyBorder="0" applyAlignment="0" applyProtection="0"/>
    <xf numFmtId="0" fontId="35" fillId="0" borderId="1"/>
    <xf numFmtId="9" fontId="35" fillId="0" borderId="1" applyFont="0" applyFill="0" applyBorder="0" applyAlignment="0" applyProtection="0"/>
    <xf numFmtId="0" fontId="39" fillId="0" borderId="1"/>
    <xf numFmtId="165" fontId="39" fillId="0" borderId="1" applyFont="0" applyFill="0" applyBorder="0" applyAlignment="0" applyProtection="0"/>
    <xf numFmtId="9" fontId="39" fillId="0" borderId="1" applyFont="0" applyFill="0" applyBorder="0" applyAlignment="0" applyProtection="0"/>
    <xf numFmtId="164" fontId="39" fillId="0" borderId="1" applyFont="0" applyFill="0" applyBorder="0" applyAlignment="0" applyProtection="0"/>
    <xf numFmtId="9" fontId="46" fillId="0" borderId="1" applyFont="0" applyFill="0" applyBorder="0" applyAlignment="0" applyProtection="0"/>
    <xf numFmtId="0" fontId="49" fillId="0" borderId="1"/>
    <xf numFmtId="0" fontId="34" fillId="0" borderId="1"/>
    <xf numFmtId="165" fontId="34" fillId="0" borderId="1" applyFont="0" applyFill="0" applyBorder="0" applyAlignment="0" applyProtection="0"/>
    <xf numFmtId="9" fontId="34" fillId="0" borderId="1" applyFont="0" applyFill="0" applyBorder="0" applyAlignment="0" applyProtection="0"/>
    <xf numFmtId="0" fontId="34" fillId="0" borderId="1"/>
    <xf numFmtId="0" fontId="34" fillId="0" borderId="1"/>
    <xf numFmtId="9" fontId="34" fillId="0" borderId="1" applyFont="0" applyFill="0" applyBorder="0" applyAlignment="0" applyProtection="0"/>
    <xf numFmtId="0" fontId="42" fillId="0" borderId="1"/>
    <xf numFmtId="9" fontId="42" fillId="0" borderId="1" applyFont="0" applyFill="0" applyBorder="0" applyAlignment="0" applyProtection="0"/>
    <xf numFmtId="0" fontId="33" fillId="0" borderId="1"/>
    <xf numFmtId="9" fontId="33" fillId="0" borderId="1" applyFont="0" applyFill="0" applyBorder="0" applyAlignment="0" applyProtection="0"/>
    <xf numFmtId="165" fontId="33" fillId="0" borderId="1" applyFont="0" applyFill="0" applyBorder="0" applyAlignment="0" applyProtection="0"/>
    <xf numFmtId="0" fontId="32" fillId="0" borderId="1"/>
    <xf numFmtId="0" fontId="32" fillId="0" borderId="1"/>
    <xf numFmtId="9" fontId="32" fillId="0" borderId="1" applyFont="0" applyFill="0" applyBorder="0" applyAlignment="0" applyProtection="0"/>
    <xf numFmtId="165" fontId="32" fillId="0" borderId="1" applyFont="0" applyFill="0" applyBorder="0" applyAlignment="0" applyProtection="0"/>
    <xf numFmtId="0" fontId="32" fillId="0" borderId="1"/>
    <xf numFmtId="164" fontId="32" fillId="0" borderId="1" applyFont="0" applyFill="0" applyBorder="0" applyAlignment="0" applyProtection="0"/>
    <xf numFmtId="0" fontId="32" fillId="0" borderId="1"/>
    <xf numFmtId="9" fontId="32" fillId="0" borderId="1" applyFont="0" applyFill="0" applyBorder="0" applyAlignment="0" applyProtection="0"/>
    <xf numFmtId="0" fontId="31" fillId="0" borderId="1"/>
    <xf numFmtId="9" fontId="31" fillId="0" borderId="1" applyFont="0" applyFill="0" applyBorder="0" applyAlignment="0" applyProtection="0"/>
    <xf numFmtId="0" fontId="50" fillId="0" borderId="1"/>
    <xf numFmtId="9" fontId="50" fillId="0" borderId="1" applyFont="0" applyFill="0" applyBorder="0" applyAlignment="0" applyProtection="0"/>
    <xf numFmtId="0" fontId="30" fillId="0" borderId="1"/>
    <xf numFmtId="9" fontId="30" fillId="0" borderId="1" applyFont="0" applyFill="0" applyBorder="0" applyAlignment="0" applyProtection="0"/>
    <xf numFmtId="0" fontId="29" fillId="0" borderId="1"/>
    <xf numFmtId="165" fontId="29" fillId="0" borderId="1" applyFont="0" applyFill="0" applyBorder="0" applyAlignment="0" applyProtection="0"/>
    <xf numFmtId="9" fontId="29" fillId="0" borderId="1" applyFont="0" applyFill="0" applyBorder="0" applyAlignment="0" applyProtection="0"/>
    <xf numFmtId="0" fontId="39" fillId="0" borderId="1"/>
    <xf numFmtId="0" fontId="29" fillId="0" borderId="1"/>
    <xf numFmtId="9" fontId="29" fillId="0" borderId="1" applyFont="0" applyFill="0" applyBorder="0" applyAlignment="0" applyProtection="0"/>
    <xf numFmtId="165" fontId="29" fillId="0" borderId="1" applyFont="0" applyFill="0" applyBorder="0" applyAlignment="0" applyProtection="0"/>
    <xf numFmtId="0" fontId="29" fillId="0" borderId="1"/>
    <xf numFmtId="165" fontId="29" fillId="0" borderId="1" applyFont="0" applyFill="0" applyBorder="0" applyAlignment="0" applyProtection="0"/>
    <xf numFmtId="9" fontId="29" fillId="0" borderId="1" applyFont="0" applyFill="0" applyBorder="0" applyAlignment="0" applyProtection="0"/>
    <xf numFmtId="0" fontId="39" fillId="0" borderId="1"/>
    <xf numFmtId="0" fontId="29" fillId="0" borderId="1"/>
    <xf numFmtId="0" fontId="51" fillId="0" borderId="1"/>
    <xf numFmtId="165" fontId="51" fillId="0" borderId="1" applyFont="0" applyFill="0" applyBorder="0" applyAlignment="0" applyProtection="0"/>
    <xf numFmtId="9" fontId="51" fillId="0" borderId="1" applyFont="0" applyFill="0" applyBorder="0" applyAlignment="0" applyProtection="0"/>
    <xf numFmtId="0" fontId="41" fillId="0" borderId="1"/>
    <xf numFmtId="0" fontId="44" fillId="0" borderId="1" applyNumberFormat="0" applyFill="0" applyBorder="0" applyAlignment="0" applyProtection="0"/>
    <xf numFmtId="0" fontId="29" fillId="0" borderId="1"/>
    <xf numFmtId="0" fontId="27" fillId="0" borderId="1"/>
    <xf numFmtId="9" fontId="27" fillId="0" borderId="1" applyFont="0" applyFill="0" applyBorder="0" applyAlignment="0" applyProtection="0"/>
    <xf numFmtId="165" fontId="27" fillId="0" borderId="1" applyFont="0" applyFill="0" applyBorder="0" applyAlignment="0" applyProtection="0"/>
    <xf numFmtId="0" fontId="28" fillId="0" borderId="1"/>
    <xf numFmtId="9" fontId="28" fillId="0" borderId="1" applyFont="0" applyFill="0" applyBorder="0" applyAlignment="0" applyProtection="0"/>
    <xf numFmtId="0" fontId="41" fillId="0" borderId="1"/>
    <xf numFmtId="9" fontId="41" fillId="0" borderId="1" applyFont="0" applyFill="0" applyBorder="0" applyAlignment="0" applyProtection="0"/>
    <xf numFmtId="0" fontId="27" fillId="19" borderId="1" applyNumberFormat="0" applyBorder="0" applyAlignment="0" applyProtection="0"/>
    <xf numFmtId="0" fontId="52" fillId="0" borderId="1"/>
    <xf numFmtId="0" fontId="27" fillId="0" borderId="1"/>
    <xf numFmtId="9" fontId="27" fillId="0" borderId="1" applyFont="0" applyFill="0" applyBorder="0" applyAlignment="0" applyProtection="0"/>
    <xf numFmtId="165" fontId="27" fillId="0" borderId="1" applyFont="0" applyFill="0" applyBorder="0" applyAlignment="0" applyProtection="0"/>
    <xf numFmtId="9" fontId="27" fillId="0" borderId="1" applyFont="0" applyFill="0" applyBorder="0" applyAlignment="0" applyProtection="0"/>
    <xf numFmtId="0" fontId="27" fillId="0" borderId="1"/>
    <xf numFmtId="9" fontId="27" fillId="0" borderId="1" applyFont="0" applyFill="0" applyBorder="0" applyAlignment="0" applyProtection="0"/>
    <xf numFmtId="0" fontId="27" fillId="0" borderId="1"/>
    <xf numFmtId="0" fontId="28" fillId="0" borderId="1"/>
    <xf numFmtId="0" fontId="26" fillId="0" borderId="1"/>
    <xf numFmtId="0" fontId="26" fillId="0" borderId="1"/>
    <xf numFmtId="9" fontId="26" fillId="0" borderId="1" applyFont="0" applyFill="0" applyBorder="0" applyAlignment="0" applyProtection="0"/>
    <xf numFmtId="0" fontId="26" fillId="0" borderId="1"/>
    <xf numFmtId="9" fontId="28" fillId="0" borderId="1" applyFont="0" applyFill="0" applyBorder="0" applyAlignment="0" applyProtection="0"/>
    <xf numFmtId="165" fontId="26" fillId="0" borderId="1" applyFont="0" applyFill="0" applyBorder="0" applyAlignment="0" applyProtection="0"/>
    <xf numFmtId="0" fontId="26" fillId="0" borderId="1"/>
    <xf numFmtId="9" fontId="26" fillId="0" borderId="1" applyFont="0" applyFill="0" applyBorder="0" applyAlignment="0" applyProtection="0"/>
    <xf numFmtId="165" fontId="26" fillId="0" borderId="1" applyFont="0" applyFill="0" applyBorder="0" applyAlignment="0" applyProtection="0"/>
    <xf numFmtId="164" fontId="26" fillId="0" borderId="1" applyFont="0" applyFill="0" applyBorder="0" applyAlignment="0" applyProtection="0"/>
    <xf numFmtId="0" fontId="26" fillId="0" borderId="1"/>
    <xf numFmtId="9" fontId="26" fillId="0" borderId="1" applyFont="0" applyFill="0" applyBorder="0" applyAlignment="0" applyProtection="0"/>
    <xf numFmtId="0" fontId="26" fillId="0" borderId="1"/>
    <xf numFmtId="0" fontId="26" fillId="19" borderId="1" applyNumberFormat="0" applyBorder="0" applyAlignment="0" applyProtection="0"/>
    <xf numFmtId="0" fontId="41" fillId="0" borderId="1"/>
    <xf numFmtId="0" fontId="26" fillId="0" borderId="1"/>
    <xf numFmtId="9" fontId="26" fillId="0" borderId="1" applyFont="0" applyFill="0" applyBorder="0" applyAlignment="0" applyProtection="0"/>
    <xf numFmtId="9" fontId="26" fillId="0" borderId="1" applyFont="0" applyFill="0" applyBorder="0" applyAlignment="0" applyProtection="0"/>
    <xf numFmtId="0" fontId="53" fillId="0" borderId="1"/>
    <xf numFmtId="9" fontId="53" fillId="0" borderId="1" applyFont="0" applyFill="0" applyBorder="0" applyAlignment="0" applyProtection="0"/>
    <xf numFmtId="0" fontId="54" fillId="0" borderId="1"/>
    <xf numFmtId="0" fontId="24" fillId="0" borderId="1"/>
    <xf numFmtId="0" fontId="25" fillId="0" borderId="1"/>
    <xf numFmtId="0" fontId="24" fillId="0" borderId="1"/>
    <xf numFmtId="9" fontId="24" fillId="0" borderId="1" applyFont="0" applyFill="0" applyBorder="0" applyAlignment="0" applyProtection="0"/>
    <xf numFmtId="9" fontId="25" fillId="0" borderId="1" applyFont="0" applyFill="0" applyBorder="0" applyAlignment="0" applyProtection="0"/>
    <xf numFmtId="0" fontId="41" fillId="0" borderId="1"/>
    <xf numFmtId="0" fontId="56" fillId="0" borderId="1"/>
    <xf numFmtId="9" fontId="56" fillId="0" borderId="1" applyFont="0" applyFill="0" applyBorder="0" applyAlignment="0" applyProtection="0"/>
    <xf numFmtId="0" fontId="55" fillId="0" borderId="1"/>
    <xf numFmtId="0" fontId="24" fillId="0" borderId="1"/>
    <xf numFmtId="9" fontId="24" fillId="0" borderId="1" applyFont="0" applyFill="0" applyBorder="0" applyAlignment="0" applyProtection="0"/>
    <xf numFmtId="165" fontId="24" fillId="0" borderId="1" applyFont="0" applyFill="0" applyBorder="0" applyAlignment="0" applyProtection="0"/>
    <xf numFmtId="165" fontId="55" fillId="0" borderId="1" applyFont="0" applyFill="0" applyBorder="0" applyAlignment="0" applyProtection="0"/>
    <xf numFmtId="9" fontId="55" fillId="0" borderId="1" applyFont="0" applyFill="0" applyBorder="0" applyAlignment="0" applyProtection="0"/>
    <xf numFmtId="9" fontId="57" fillId="0" borderId="0" applyFont="0" applyFill="0" applyBorder="0" applyAlignment="0" applyProtection="0"/>
    <xf numFmtId="0" fontId="57" fillId="0" borderId="1"/>
    <xf numFmtId="165" fontId="57" fillId="0" borderId="1" applyFont="0" applyFill="0" applyBorder="0" applyAlignment="0" applyProtection="0"/>
    <xf numFmtId="9" fontId="57" fillId="0" borderId="1" applyFont="0" applyFill="0" applyBorder="0" applyAlignment="0" applyProtection="0"/>
    <xf numFmtId="0" fontId="24" fillId="0" borderId="1"/>
    <xf numFmtId="164" fontId="24" fillId="0" borderId="1" applyFont="0" applyFill="0" applyBorder="0" applyAlignment="0" applyProtection="0"/>
    <xf numFmtId="0" fontId="24" fillId="0" borderId="1"/>
    <xf numFmtId="164" fontId="41" fillId="0" borderId="1" applyFont="0" applyFill="0" applyBorder="0" applyAlignment="0" applyProtection="0"/>
    <xf numFmtId="164" fontId="41" fillId="0" borderId="1" applyFont="0" applyFill="0" applyBorder="0" applyAlignment="0" applyProtection="0"/>
    <xf numFmtId="165" fontId="24" fillId="0" borderId="1" applyFont="0" applyFill="0" applyBorder="0" applyAlignment="0" applyProtection="0"/>
    <xf numFmtId="0" fontId="23" fillId="0" borderId="1"/>
    <xf numFmtId="9" fontId="23" fillId="0" borderId="1" applyFont="0" applyFill="0" applyBorder="0" applyAlignment="0" applyProtection="0"/>
    <xf numFmtId="0" fontId="58" fillId="0" borderId="1"/>
    <xf numFmtId="1" fontId="51" fillId="0" borderId="1"/>
    <xf numFmtId="0" fontId="59" fillId="0" borderId="1"/>
    <xf numFmtId="165" fontId="59" fillId="0" borderId="1" applyFont="0" applyFill="0" applyBorder="0" applyAlignment="0" applyProtection="0"/>
    <xf numFmtId="9" fontId="59" fillId="0" borderId="1" applyFont="0" applyFill="0" applyBorder="0" applyAlignment="0" applyProtection="0"/>
    <xf numFmtId="0" fontId="23" fillId="0" borderId="1"/>
    <xf numFmtId="9" fontId="23" fillId="0" borderId="1" applyFont="0" applyFill="0" applyBorder="0" applyAlignment="0" applyProtection="0"/>
    <xf numFmtId="165" fontId="23" fillId="0" borderId="1" applyFont="0" applyFill="0" applyBorder="0" applyAlignment="0" applyProtection="0"/>
    <xf numFmtId="0" fontId="22" fillId="0" borderId="1"/>
    <xf numFmtId="9" fontId="22" fillId="0" borderId="1" applyFont="0" applyFill="0" applyBorder="0" applyAlignment="0" applyProtection="0"/>
    <xf numFmtId="165" fontId="22" fillId="0" borderId="1" applyFont="0" applyFill="0" applyBorder="0" applyAlignment="0" applyProtection="0"/>
    <xf numFmtId="165" fontId="21" fillId="0" borderId="1" applyFont="0" applyFill="0" applyBorder="0" applyAlignment="0" applyProtection="0"/>
    <xf numFmtId="9" fontId="21" fillId="0" borderId="1" applyFont="0" applyFill="0" applyBorder="0" applyAlignment="0" applyProtection="0"/>
    <xf numFmtId="9" fontId="20" fillId="0" borderId="1" applyFont="0" applyFill="0" applyBorder="0" applyAlignment="0" applyProtection="0"/>
    <xf numFmtId="165" fontId="20" fillId="0" borderId="1" applyFont="0" applyFill="0" applyBorder="0" applyAlignment="0" applyProtection="0"/>
    <xf numFmtId="0" fontId="19" fillId="0" borderId="1"/>
    <xf numFmtId="0" fontId="19" fillId="0" borderId="1"/>
    <xf numFmtId="44" fontId="41" fillId="0" borderId="1" applyFont="0" applyFill="0" applyBorder="0" applyAlignment="0" applyProtection="0"/>
    <xf numFmtId="44" fontId="41" fillId="0" borderId="1" applyFont="0" applyFill="0" applyBorder="0" applyAlignment="0" applyProtection="0"/>
    <xf numFmtId="9" fontId="19" fillId="0" borderId="1" applyFont="0" applyFill="0" applyBorder="0" applyAlignment="0" applyProtection="0"/>
    <xf numFmtId="0" fontId="19" fillId="0" borderId="1"/>
    <xf numFmtId="9" fontId="19" fillId="0" borderId="1" applyFont="0" applyFill="0" applyBorder="0" applyAlignment="0" applyProtection="0"/>
    <xf numFmtId="43" fontId="19" fillId="0" borderId="1" applyFont="0" applyFill="0" applyBorder="0" applyAlignment="0" applyProtection="0"/>
    <xf numFmtId="43" fontId="45" fillId="0" borderId="1" applyFont="0" applyFill="0" applyBorder="0" applyAlignment="0" applyProtection="0"/>
    <xf numFmtId="0" fontId="60" fillId="0" borderId="1"/>
    <xf numFmtId="43" fontId="59" fillId="0" borderId="1" applyFont="0" applyFill="0" applyBorder="0" applyAlignment="0" applyProtection="0"/>
    <xf numFmtId="0" fontId="59" fillId="0" borderId="1"/>
    <xf numFmtId="0" fontId="46" fillId="0" borderId="1"/>
    <xf numFmtId="0" fontId="19" fillId="0" borderId="1"/>
    <xf numFmtId="43" fontId="19" fillId="0" borderId="1" applyFont="0" applyFill="0" applyBorder="0" applyAlignment="0" applyProtection="0"/>
    <xf numFmtId="43" fontId="39" fillId="0" borderId="1" applyFont="0" applyFill="0" applyBorder="0" applyAlignment="0" applyProtection="0"/>
    <xf numFmtId="0" fontId="46" fillId="0" borderId="1"/>
    <xf numFmtId="0" fontId="61" fillId="0" borderId="1"/>
    <xf numFmtId="43" fontId="61" fillId="0" borderId="1" applyFont="0" applyFill="0" applyBorder="0" applyAlignment="0" applyProtection="0"/>
    <xf numFmtId="9" fontId="61" fillId="0" borderId="1" applyFont="0" applyFill="0" applyBorder="0" applyAlignment="0" applyProtection="0"/>
    <xf numFmtId="0" fontId="62" fillId="0" borderId="1"/>
    <xf numFmtId="0" fontId="63" fillId="0" borderId="1"/>
    <xf numFmtId="0" fontId="19" fillId="0" borderId="1"/>
    <xf numFmtId="0" fontId="64" fillId="0" borderId="1"/>
    <xf numFmtId="43" fontId="63" fillId="0" borderId="1" applyFont="0" applyFill="0" applyBorder="0" applyAlignment="0" applyProtection="0"/>
    <xf numFmtId="0" fontId="18" fillId="0" borderId="1"/>
    <xf numFmtId="0" fontId="63" fillId="0" borderId="1"/>
    <xf numFmtId="0" fontId="65" fillId="0" borderId="1"/>
    <xf numFmtId="9" fontId="65" fillId="0" borderId="1" applyFont="0" applyFill="0" applyBorder="0" applyAlignment="0" applyProtection="0"/>
    <xf numFmtId="43" fontId="65" fillId="0" borderId="1" applyFont="0" applyFill="0" applyBorder="0" applyAlignment="0" applyProtection="0"/>
    <xf numFmtId="0" fontId="17" fillId="0" borderId="1"/>
    <xf numFmtId="9" fontId="17" fillId="0" borderId="1" applyFont="0" applyFill="0" applyBorder="0" applyAlignment="0" applyProtection="0"/>
    <xf numFmtId="0" fontId="66" fillId="0" borderId="1"/>
    <xf numFmtId="43" fontId="66" fillId="0" borderId="1" applyFont="0" applyFill="0" applyBorder="0" applyAlignment="0" applyProtection="0"/>
    <xf numFmtId="9" fontId="66" fillId="0" borderId="1" applyFont="0" applyFill="0" applyBorder="0" applyAlignment="0" applyProtection="0"/>
    <xf numFmtId="0" fontId="66" fillId="0" borderId="1"/>
    <xf numFmtId="0" fontId="16" fillId="0" borderId="1"/>
    <xf numFmtId="9" fontId="16" fillId="0" borderId="1" applyFont="0" applyFill="0" applyBorder="0" applyAlignment="0" applyProtection="0"/>
    <xf numFmtId="43" fontId="16" fillId="0" borderId="1" applyFont="0" applyFill="0" applyBorder="0" applyAlignment="0" applyProtection="0"/>
    <xf numFmtId="0" fontId="70" fillId="0" borderId="1" applyNumberFormat="0" applyFill="0" applyBorder="0" applyAlignment="0" applyProtection="0"/>
    <xf numFmtId="0" fontId="71" fillId="0" borderId="2" applyNumberFormat="0" applyFill="0" applyAlignment="0" applyProtection="0"/>
    <xf numFmtId="0" fontId="72" fillId="0" borderId="3" applyNumberFormat="0" applyFill="0" applyAlignment="0" applyProtection="0"/>
    <xf numFmtId="0" fontId="73" fillId="0" borderId="4" applyNumberFormat="0" applyFill="0" applyAlignment="0" applyProtection="0"/>
    <xf numFmtId="0" fontId="73" fillId="0" borderId="1" applyNumberFormat="0" applyFill="0" applyBorder="0" applyAlignment="0" applyProtection="0"/>
    <xf numFmtId="0" fontId="74" fillId="26" borderId="1" applyNumberFormat="0" applyBorder="0" applyAlignment="0" applyProtection="0"/>
    <xf numFmtId="0" fontId="75" fillId="27" borderId="1" applyNumberFormat="0" applyBorder="0" applyAlignment="0" applyProtection="0"/>
    <xf numFmtId="0" fontId="76" fillId="28" borderId="1" applyNumberFormat="0" applyBorder="0" applyAlignment="0" applyProtection="0"/>
    <xf numFmtId="0" fontId="77" fillId="29" borderId="5" applyNumberFormat="0" applyAlignment="0" applyProtection="0"/>
    <xf numFmtId="0" fontId="78" fillId="30" borderId="6" applyNumberFormat="0" applyAlignment="0" applyProtection="0"/>
    <xf numFmtId="0" fontId="79" fillId="30" borderId="5" applyNumberFormat="0" applyAlignment="0" applyProtection="0"/>
    <xf numFmtId="0" fontId="80" fillId="0" borderId="7" applyNumberFormat="0" applyFill="0" applyAlignment="0" applyProtection="0"/>
    <xf numFmtId="0" fontId="81" fillId="31" borderId="8" applyNumberFormat="0" applyAlignment="0" applyProtection="0"/>
    <xf numFmtId="0" fontId="82" fillId="0" borderId="1" applyNumberFormat="0" applyFill="0" applyBorder="0" applyAlignment="0" applyProtection="0"/>
    <xf numFmtId="0" fontId="19" fillId="32" borderId="9" applyNumberFormat="0" applyFont="0" applyAlignment="0" applyProtection="0"/>
    <xf numFmtId="0" fontId="83" fillId="0" borderId="1" applyNumberFormat="0" applyFill="0" applyBorder="0" applyAlignment="0" applyProtection="0"/>
    <xf numFmtId="0" fontId="67" fillId="0" borderId="10" applyNumberFormat="0" applyFill="0" applyAlignment="0" applyProtection="0"/>
    <xf numFmtId="0" fontId="68" fillId="33" borderId="1" applyNumberFormat="0" applyBorder="0" applyAlignment="0" applyProtection="0"/>
    <xf numFmtId="0" fontId="19" fillId="19" borderId="1" applyNumberFormat="0" applyBorder="0" applyAlignment="0" applyProtection="0"/>
    <xf numFmtId="0" fontId="19" fillId="34" borderId="1" applyNumberFormat="0" applyBorder="0" applyAlignment="0" applyProtection="0"/>
    <xf numFmtId="0" fontId="68" fillId="35" borderId="1" applyNumberFormat="0" applyBorder="0" applyAlignment="0" applyProtection="0"/>
    <xf numFmtId="0" fontId="68" fillId="36" borderId="1" applyNumberFormat="0" applyBorder="0" applyAlignment="0" applyProtection="0"/>
    <xf numFmtId="0" fontId="19" fillId="37" borderId="1" applyNumberFormat="0" applyBorder="0" applyAlignment="0" applyProtection="0"/>
    <xf numFmtId="0" fontId="19" fillId="38" borderId="1" applyNumberFormat="0" applyBorder="0" applyAlignment="0" applyProtection="0"/>
    <xf numFmtId="0" fontId="68" fillId="39" borderId="1" applyNumberFormat="0" applyBorder="0" applyAlignment="0" applyProtection="0"/>
    <xf numFmtId="0" fontId="68" fillId="40" borderId="1" applyNumberFormat="0" applyBorder="0" applyAlignment="0" applyProtection="0"/>
    <xf numFmtId="0" fontId="19" fillId="41" borderId="1" applyNumberFormat="0" applyBorder="0" applyAlignment="0" applyProtection="0"/>
    <xf numFmtId="0" fontId="19" fillId="42" borderId="1" applyNumberFormat="0" applyBorder="0" applyAlignment="0" applyProtection="0"/>
    <xf numFmtId="0" fontId="68" fillId="43" borderId="1" applyNumberFormat="0" applyBorder="0" applyAlignment="0" applyProtection="0"/>
    <xf numFmtId="0" fontId="68" fillId="44" borderId="1" applyNumberFormat="0" applyBorder="0" applyAlignment="0" applyProtection="0"/>
    <xf numFmtId="0" fontId="19" fillId="45" borderId="1" applyNumberFormat="0" applyBorder="0" applyAlignment="0" applyProtection="0"/>
    <xf numFmtId="0" fontId="19" fillId="46" borderId="1" applyNumberFormat="0" applyBorder="0" applyAlignment="0" applyProtection="0"/>
    <xf numFmtId="0" fontId="68" fillId="47" borderId="1" applyNumberFormat="0" applyBorder="0" applyAlignment="0" applyProtection="0"/>
    <xf numFmtId="0" fontId="68" fillId="48" borderId="1" applyNumberFormat="0" applyBorder="0" applyAlignment="0" applyProtection="0"/>
    <xf numFmtId="0" fontId="19" fillId="49" borderId="1" applyNumberFormat="0" applyBorder="0" applyAlignment="0" applyProtection="0"/>
    <xf numFmtId="0" fontId="19" fillId="50" borderId="1" applyNumberFormat="0" applyBorder="0" applyAlignment="0" applyProtection="0"/>
    <xf numFmtId="0" fontId="68" fillId="51" borderId="1" applyNumberFormat="0" applyBorder="0" applyAlignment="0" applyProtection="0"/>
    <xf numFmtId="0" fontId="68" fillId="52" borderId="1" applyNumberFormat="0" applyBorder="0" applyAlignment="0" applyProtection="0"/>
    <xf numFmtId="0" fontId="19" fillId="53" borderId="1" applyNumberFormat="0" applyBorder="0" applyAlignment="0" applyProtection="0"/>
    <xf numFmtId="0" fontId="19" fillId="54" borderId="1" applyNumberFormat="0" applyBorder="0" applyAlignment="0" applyProtection="0"/>
    <xf numFmtId="0" fontId="68" fillId="55" borderId="1" applyNumberFormat="0" applyBorder="0" applyAlignment="0" applyProtection="0"/>
    <xf numFmtId="0" fontId="69" fillId="0" borderId="1" applyNumberFormat="0" applyFill="0" applyBorder="0" applyAlignment="0" applyProtection="0"/>
    <xf numFmtId="0" fontId="84" fillId="0" borderId="1"/>
    <xf numFmtId="0" fontId="15" fillId="0" borderId="1"/>
    <xf numFmtId="9" fontId="15" fillId="0" borderId="1" applyFont="0" applyFill="0" applyBorder="0" applyAlignment="0" applyProtection="0"/>
    <xf numFmtId="43" fontId="84" fillId="0" borderId="1" applyFont="0" applyFill="0" applyBorder="0" applyAlignment="0" applyProtection="0"/>
    <xf numFmtId="9" fontId="84" fillId="0" borderId="1" applyFont="0" applyFill="0" applyBorder="0" applyAlignment="0" applyProtection="0"/>
    <xf numFmtId="0" fontId="84" fillId="0" borderId="1"/>
    <xf numFmtId="0" fontId="14" fillId="0" borderId="1"/>
    <xf numFmtId="0" fontId="19" fillId="0" borderId="1"/>
    <xf numFmtId="9" fontId="14" fillId="0" borderId="1" applyFont="0" applyFill="0" applyBorder="0" applyAlignment="0" applyProtection="0"/>
    <xf numFmtId="0" fontId="19" fillId="0" borderId="1"/>
    <xf numFmtId="0" fontId="19" fillId="0" borderId="1"/>
    <xf numFmtId="9" fontId="19" fillId="0" borderId="1" applyFont="0" applyFill="0" applyBorder="0" applyAlignment="0" applyProtection="0"/>
    <xf numFmtId="0" fontId="92" fillId="0" borderId="1"/>
    <xf numFmtId="9" fontId="92" fillId="0" borderId="1" applyFont="0" applyFill="0" applyBorder="0" applyAlignment="0" applyProtection="0"/>
    <xf numFmtId="0" fontId="39" fillId="0" borderId="1"/>
    <xf numFmtId="0" fontId="94" fillId="0" borderId="1"/>
    <xf numFmtId="43" fontId="13" fillId="0" borderId="1" applyFont="0" applyFill="0" applyBorder="0" applyAlignment="0" applyProtection="0"/>
    <xf numFmtId="0" fontId="12" fillId="0" borderId="1"/>
    <xf numFmtId="9" fontId="12" fillId="0" borderId="1" applyFont="0" applyFill="0" applyBorder="0" applyAlignment="0" applyProtection="0"/>
    <xf numFmtId="0" fontId="11" fillId="0" borderId="1"/>
    <xf numFmtId="0" fontId="95" fillId="0" borderId="1"/>
    <xf numFmtId="165" fontId="11" fillId="0" borderId="1" applyFont="0" applyFill="0" applyBorder="0" applyAlignment="0" applyProtection="0"/>
    <xf numFmtId="0" fontId="11" fillId="0" borderId="1"/>
    <xf numFmtId="0" fontId="11" fillId="0" borderId="1"/>
    <xf numFmtId="43" fontId="11" fillId="0" borderId="1" applyFont="0" applyFill="0" applyBorder="0" applyAlignment="0" applyProtection="0"/>
    <xf numFmtId="9" fontId="11" fillId="0" borderId="1" applyFont="0" applyFill="0" applyBorder="0" applyAlignment="0" applyProtection="0"/>
    <xf numFmtId="9" fontId="11" fillId="0" borderId="1" applyFont="0" applyFill="0" applyBorder="0" applyAlignment="0" applyProtection="0"/>
    <xf numFmtId="0" fontId="10" fillId="0" borderId="1"/>
    <xf numFmtId="0" fontId="11" fillId="0" borderId="1"/>
    <xf numFmtId="0" fontId="11" fillId="0" borderId="1"/>
    <xf numFmtId="0" fontId="39" fillId="0" borderId="1"/>
    <xf numFmtId="0" fontId="11" fillId="0" borderId="1"/>
    <xf numFmtId="0" fontId="10" fillId="0" borderId="1"/>
    <xf numFmtId="0" fontId="11" fillId="0" borderId="1"/>
    <xf numFmtId="0" fontId="9" fillId="0" borderId="1"/>
    <xf numFmtId="9" fontId="9" fillId="0" borderId="1" applyFont="0" applyFill="0" applyBorder="0" applyAlignment="0" applyProtection="0"/>
    <xf numFmtId="0" fontId="96" fillId="0" borderId="1"/>
    <xf numFmtId="0" fontId="8" fillId="0" borderId="1"/>
    <xf numFmtId="9" fontId="8" fillId="0" borderId="1" applyFont="0" applyFill="0" applyBorder="0" applyAlignment="0" applyProtection="0"/>
    <xf numFmtId="9" fontId="96" fillId="0" borderId="1" applyFont="0" applyFill="0" applyBorder="0" applyAlignment="0" applyProtection="0"/>
    <xf numFmtId="0" fontId="7" fillId="0" borderId="1"/>
    <xf numFmtId="0" fontId="96" fillId="0" borderId="1"/>
    <xf numFmtId="0" fontId="6" fillId="0" borderId="1"/>
    <xf numFmtId="43" fontId="39" fillId="0" borderId="1" applyFont="0" applyFill="0" applyBorder="0" applyAlignment="0" applyProtection="0"/>
    <xf numFmtId="0" fontId="5" fillId="0" borderId="1"/>
    <xf numFmtId="0" fontId="4" fillId="0" borderId="1"/>
    <xf numFmtId="0" fontId="11" fillId="0" borderId="1"/>
    <xf numFmtId="9" fontId="4" fillId="0" borderId="1" applyFont="0" applyFill="0" applyBorder="0" applyAlignment="0" applyProtection="0"/>
    <xf numFmtId="0" fontId="98" fillId="0" borderId="1"/>
    <xf numFmtId="9" fontId="98" fillId="0" borderId="1" applyFont="0" applyFill="0" applyBorder="0" applyAlignment="0" applyProtection="0"/>
    <xf numFmtId="0" fontId="98" fillId="0" borderId="1"/>
    <xf numFmtId="0" fontId="39" fillId="0" borderId="1"/>
    <xf numFmtId="9" fontId="39" fillId="0" borderId="1" applyFont="0" applyFill="0" applyBorder="0" applyAlignment="0" applyProtection="0"/>
    <xf numFmtId="0" fontId="99" fillId="0" borderId="1"/>
    <xf numFmtId="0" fontId="3" fillId="0" borderId="1"/>
    <xf numFmtId="9" fontId="3" fillId="0" borderId="1" applyFont="0" applyFill="0" applyBorder="0" applyAlignment="0" applyProtection="0"/>
    <xf numFmtId="0" fontId="2" fillId="0" borderId="1"/>
    <xf numFmtId="9" fontId="2" fillId="0" borderId="1" applyFont="0" applyFill="0" applyBorder="0" applyAlignment="0" applyProtection="0"/>
  </cellStyleXfs>
  <cellXfs count="394">
    <xf numFmtId="0" fontId="0" fillId="0" borderId="0" xfId="0"/>
    <xf numFmtId="3" fontId="41" fillId="0" borderId="1" xfId="0" applyNumberFormat="1" applyFont="1" applyBorder="1"/>
    <xf numFmtId="0" fontId="44" fillId="0" borderId="1" xfId="30" applyFont="1" applyFill="1" applyBorder="1" applyAlignment="1"/>
    <xf numFmtId="0" fontId="90" fillId="25" borderId="1" xfId="0" applyFont="1" applyFill="1" applyBorder="1" applyAlignment="1">
      <alignment vertical="center"/>
    </xf>
    <xf numFmtId="0" fontId="41" fillId="0" borderId="1" xfId="16" applyFont="1" applyBorder="1"/>
    <xf numFmtId="0" fontId="41" fillId="0" borderId="1" xfId="30" applyFont="1" applyBorder="1"/>
    <xf numFmtId="167" fontId="41" fillId="0" borderId="1" xfId="270" applyNumberFormat="1" applyFont="1" applyBorder="1"/>
    <xf numFmtId="0" fontId="41" fillId="0" borderId="1" xfId="0" applyFont="1" applyBorder="1"/>
    <xf numFmtId="0" fontId="41" fillId="0" borderId="1" xfId="266" applyFont="1" applyBorder="1"/>
    <xf numFmtId="0" fontId="41" fillId="0" borderId="1" xfId="7" applyFont="1" applyBorder="1"/>
    <xf numFmtId="0" fontId="90" fillId="0" borderId="1" xfId="7" applyFont="1" applyBorder="1"/>
    <xf numFmtId="0" fontId="41" fillId="0" borderId="1" xfId="23" applyFont="1" applyBorder="1"/>
    <xf numFmtId="0" fontId="44" fillId="0" borderId="1" xfId="3" applyFont="1" applyFill="1" applyBorder="1" applyAlignment="1"/>
    <xf numFmtId="0" fontId="41" fillId="0" borderId="1" xfId="0" applyFont="1" applyBorder="1" applyAlignment="1">
      <alignment horizontal="left" vertical="center"/>
    </xf>
    <xf numFmtId="0" fontId="93" fillId="0" borderId="1" xfId="263" applyFont="1" applyBorder="1"/>
    <xf numFmtId="0" fontId="41" fillId="0" borderId="1" xfId="109" applyFont="1" applyBorder="1"/>
    <xf numFmtId="3" fontId="89" fillId="18" borderId="1" xfId="0" applyNumberFormat="1" applyFont="1" applyFill="1" applyBorder="1" applyAlignment="1">
      <alignment vertical="center"/>
    </xf>
    <xf numFmtId="10" fontId="91" fillId="18" borderId="1" xfId="0" applyNumberFormat="1" applyFont="1" applyFill="1" applyBorder="1" applyAlignment="1">
      <alignment horizontal="center" vertical="center"/>
    </xf>
    <xf numFmtId="10" fontId="41" fillId="0" borderId="1" xfId="171" applyNumberFormat="1" applyFont="1" applyBorder="1"/>
    <xf numFmtId="0" fontId="41" fillId="0" borderId="1" xfId="123" applyFont="1" applyBorder="1"/>
    <xf numFmtId="0" fontId="44" fillId="0" borderId="1" xfId="16" applyFont="1" applyBorder="1"/>
    <xf numFmtId="166" fontId="41" fillId="0" borderId="1" xfId="271" applyNumberFormat="1" applyFont="1" applyBorder="1"/>
    <xf numFmtId="166" fontId="41" fillId="0" borderId="1" xfId="272" applyNumberFormat="1" applyFont="1" applyBorder="1"/>
    <xf numFmtId="0" fontId="41" fillId="0" borderId="1" xfId="276" applyFont="1" applyBorder="1"/>
    <xf numFmtId="0" fontId="41" fillId="0" borderId="1" xfId="276" applyFont="1" applyBorder="1" applyAlignment="1">
      <alignment horizontal="left" vertical="center"/>
    </xf>
    <xf numFmtId="0" fontId="86" fillId="8" borderId="1" xfId="266" applyFont="1" applyFill="1" applyBorder="1" applyAlignment="1">
      <alignment horizontal="center" vertical="center" wrapText="1"/>
    </xf>
    <xf numFmtId="177" fontId="86" fillId="8" borderId="1" xfId="266" applyNumberFormat="1" applyFont="1" applyFill="1" applyBorder="1" applyAlignment="1">
      <alignment horizontal="center" vertical="center" wrapText="1"/>
    </xf>
    <xf numFmtId="0" fontId="41" fillId="0" borderId="1" xfId="266" applyFont="1" applyBorder="1" applyAlignment="1">
      <alignment horizontal="left" vertical="center"/>
    </xf>
    <xf numFmtId="0" fontId="89" fillId="0" borderId="1" xfId="0" applyFont="1" applyBorder="1"/>
    <xf numFmtId="0" fontId="41" fillId="5" borderId="1" xfId="0" applyFont="1" applyFill="1" applyBorder="1"/>
    <xf numFmtId="0" fontId="41" fillId="4" borderId="1" xfId="0" applyFont="1" applyFill="1" applyBorder="1"/>
    <xf numFmtId="0" fontId="41" fillId="0" borderId="0" xfId="0" applyFont="1"/>
    <xf numFmtId="10" fontId="41" fillId="0" borderId="0" xfId="138" applyNumberFormat="1" applyFont="1"/>
    <xf numFmtId="17" fontId="85" fillId="0" borderId="1" xfId="23" applyNumberFormat="1" applyFont="1"/>
    <xf numFmtId="0" fontId="41" fillId="24" borderId="1" xfId="0" applyFont="1" applyFill="1" applyBorder="1" applyAlignment="1">
      <alignment horizontal="center" vertical="center" wrapText="1"/>
    </xf>
    <xf numFmtId="2" fontId="41" fillId="7" borderId="1" xfId="81" applyNumberFormat="1" applyFont="1" applyFill="1" applyBorder="1" applyAlignment="1">
      <alignment horizontal="center" vertical="center"/>
    </xf>
    <xf numFmtId="0" fontId="41" fillId="0" borderId="1" xfId="123" applyFont="1" applyBorder="1" applyAlignment="1">
      <alignment horizontal="center"/>
    </xf>
    <xf numFmtId="0" fontId="89" fillId="21" borderId="16" xfId="0" applyFont="1" applyFill="1" applyBorder="1" applyAlignment="1">
      <alignment horizontal="left" vertical="center"/>
    </xf>
    <xf numFmtId="0" fontId="89" fillId="21" borderId="16" xfId="0" applyFont="1" applyFill="1" applyBorder="1" applyAlignment="1">
      <alignment horizontal="center" vertical="center" wrapText="1"/>
    </xf>
    <xf numFmtId="0" fontId="89" fillId="21" borderId="16" xfId="0" applyFont="1" applyFill="1" applyBorder="1" applyAlignment="1">
      <alignment horizontal="center" vertical="center"/>
    </xf>
    <xf numFmtId="0" fontId="89" fillId="21" borderId="15" xfId="0" applyFont="1" applyFill="1" applyBorder="1" applyAlignment="1">
      <alignment horizontal="center" vertical="center" wrapText="1"/>
    </xf>
    <xf numFmtId="3" fontId="41" fillId="0" borderId="17" xfId="0" applyNumberFormat="1" applyFont="1" applyBorder="1"/>
    <xf numFmtId="3" fontId="41" fillId="0" borderId="18" xfId="0" applyNumberFormat="1" applyFont="1" applyBorder="1"/>
    <xf numFmtId="3" fontId="89" fillId="18" borderId="16" xfId="0" applyNumberFormat="1" applyFont="1" applyFill="1" applyBorder="1" applyAlignment="1">
      <alignment vertical="center"/>
    </xf>
    <xf numFmtId="10" fontId="91" fillId="18" borderId="16" xfId="0" applyNumberFormat="1" applyFont="1" applyFill="1" applyBorder="1" applyAlignment="1">
      <alignment horizontal="center" vertical="center"/>
    </xf>
    <xf numFmtId="0" fontId="90" fillId="0" borderId="0" xfId="0" applyFont="1" applyAlignment="1">
      <alignment vertical="center"/>
    </xf>
    <xf numFmtId="3" fontId="97" fillId="18" borderId="16" xfId="0" applyNumberFormat="1" applyFont="1" applyFill="1" applyBorder="1" applyAlignment="1">
      <alignment vertical="center"/>
    </xf>
    <xf numFmtId="0" fontId="90" fillId="25" borderId="0" xfId="0" applyFont="1" applyFill="1" applyAlignment="1">
      <alignment vertical="center"/>
    </xf>
    <xf numFmtId="10" fontId="90" fillId="25" borderId="0" xfId="0" applyNumberFormat="1" applyFont="1" applyFill="1" applyAlignment="1">
      <alignment vertical="center"/>
    </xf>
    <xf numFmtId="10" fontId="41" fillId="0" borderId="1" xfId="271" applyNumberFormat="1" applyFont="1"/>
    <xf numFmtId="0" fontId="93" fillId="0" borderId="0" xfId="0" applyFont="1"/>
    <xf numFmtId="2" fontId="41" fillId="7" borderId="1" xfId="81" applyNumberFormat="1" applyFont="1" applyFill="1" applyAlignment="1">
      <alignment horizontal="center" vertical="center"/>
    </xf>
    <xf numFmtId="2" fontId="89" fillId="7" borderId="1" xfId="81" applyNumberFormat="1" applyFont="1" applyFill="1" applyAlignment="1">
      <alignment horizontal="center" vertical="center"/>
    </xf>
    <xf numFmtId="2" fontId="41" fillId="0" borderId="1" xfId="269" applyNumberFormat="1" applyFont="1" applyFill="1"/>
    <xf numFmtId="0" fontId="41" fillId="0" borderId="1" xfId="30" applyFont="1" applyBorder="1" applyAlignment="1">
      <alignment horizontal="center"/>
    </xf>
    <xf numFmtId="3" fontId="41" fillId="0" borderId="1" xfId="30" applyNumberFormat="1" applyFont="1" applyBorder="1"/>
    <xf numFmtId="10" fontId="41" fillId="0" borderId="1" xfId="30" applyNumberFormat="1" applyFont="1" applyBorder="1"/>
    <xf numFmtId="3" fontId="89" fillId="0" borderId="1" xfId="30" applyNumberFormat="1" applyFont="1" applyBorder="1"/>
    <xf numFmtId="17" fontId="41" fillId="0" borderId="1" xfId="30" applyNumberFormat="1" applyFont="1" applyBorder="1" applyAlignment="1">
      <alignment horizontal="center"/>
    </xf>
    <xf numFmtId="0" fontId="89" fillId="0" borderId="1" xfId="30" applyFont="1" applyBorder="1"/>
    <xf numFmtId="0" fontId="86" fillId="6" borderId="12" xfId="275" applyFont="1" applyFill="1" applyBorder="1" applyAlignment="1">
      <alignment horizontal="center" vertical="center" wrapText="1"/>
    </xf>
    <xf numFmtId="0" fontId="85" fillId="2" borderId="12" xfId="275" applyFont="1" applyFill="1" applyBorder="1" applyAlignment="1">
      <alignment vertical="center"/>
    </xf>
    <xf numFmtId="3" fontId="85" fillId="2" borderId="12" xfId="275" applyNumberFormat="1" applyFont="1" applyFill="1" applyBorder="1" applyAlignment="1">
      <alignment vertical="center"/>
    </xf>
    <xf numFmtId="3" fontId="85" fillId="2" borderId="11" xfId="275" applyNumberFormat="1" applyFont="1" applyFill="1" applyBorder="1" applyAlignment="1">
      <alignment vertical="center"/>
    </xf>
    <xf numFmtId="0" fontId="88" fillId="6" borderId="16" xfId="30" applyFont="1" applyFill="1" applyBorder="1" applyAlignment="1">
      <alignment horizontal="center" vertical="center" wrapText="1"/>
    </xf>
    <xf numFmtId="17" fontId="86" fillId="6" borderId="16" xfId="275" quotePrefix="1" applyNumberFormat="1" applyFont="1" applyFill="1" applyBorder="1" applyAlignment="1">
      <alignment horizontal="center" vertical="center" wrapText="1"/>
    </xf>
    <xf numFmtId="0" fontId="41" fillId="7" borderId="16" xfId="30" applyFont="1" applyFill="1" applyBorder="1"/>
    <xf numFmtId="0" fontId="41" fillId="2" borderId="16" xfId="30" applyFont="1" applyFill="1" applyBorder="1"/>
    <xf numFmtId="10" fontId="85" fillId="2" borderId="16" xfId="271" applyNumberFormat="1" applyFont="1" applyFill="1" applyBorder="1"/>
    <xf numFmtId="0" fontId="86" fillId="12" borderId="1" xfId="292" applyFont="1" applyFill="1" applyAlignment="1">
      <alignment horizontal="center"/>
    </xf>
    <xf numFmtId="0" fontId="87" fillId="22" borderId="1" xfId="292" applyFont="1" applyFill="1"/>
    <xf numFmtId="0" fontId="87" fillId="23" borderId="1" xfId="292" applyFont="1" applyFill="1"/>
    <xf numFmtId="0" fontId="85" fillId="0" borderId="13" xfId="292" applyFont="1" applyBorder="1"/>
    <xf numFmtId="169" fontId="85" fillId="0" borderId="13" xfId="292" applyNumberFormat="1" applyFont="1" applyBorder="1"/>
    <xf numFmtId="0" fontId="85" fillId="0" borderId="1" xfId="292" applyFont="1" applyBorder="1"/>
    <xf numFmtId="3" fontId="85" fillId="0" borderId="1" xfId="292" applyNumberFormat="1" applyFont="1" applyBorder="1"/>
    <xf numFmtId="17" fontId="86" fillId="6" borderId="12" xfId="275" quotePrefix="1" applyNumberFormat="1" applyFont="1" applyFill="1" applyBorder="1" applyAlignment="1">
      <alignment horizontal="center" vertical="center" wrapText="1"/>
    </xf>
    <xf numFmtId="3" fontId="41" fillId="0" borderId="1" xfId="269" applyNumberFormat="1" applyFont="1" applyBorder="1"/>
    <xf numFmtId="3" fontId="41" fillId="0" borderId="1" xfId="269" applyNumberFormat="1" applyFont="1" applyFill="1"/>
    <xf numFmtId="2" fontId="41" fillId="0" borderId="0" xfId="0" applyNumberFormat="1" applyFont="1"/>
    <xf numFmtId="10" fontId="90" fillId="57" borderId="1" xfId="0" applyNumberFormat="1" applyFont="1" applyFill="1" applyBorder="1" applyAlignment="1">
      <alignment horizontal="center" vertical="center" wrapText="1"/>
    </xf>
    <xf numFmtId="0" fontId="90" fillId="9" borderId="0" xfId="0" applyFont="1" applyFill="1"/>
    <xf numFmtId="4" fontId="90" fillId="60" borderId="0" xfId="0" applyNumberFormat="1" applyFont="1" applyFill="1"/>
    <xf numFmtId="0" fontId="90" fillId="14" borderId="0" xfId="0" applyFont="1" applyFill="1"/>
    <xf numFmtId="4" fontId="90" fillId="61" borderId="0" xfId="0" applyNumberFormat="1" applyFont="1" applyFill="1"/>
    <xf numFmtId="0" fontId="41" fillId="0" borderId="1" xfId="23" applyFont="1"/>
    <xf numFmtId="0" fontId="41" fillId="0" borderId="1" xfId="269" applyFont="1"/>
    <xf numFmtId="0" fontId="41" fillId="0" borderId="1" xfId="297" applyFont="1"/>
    <xf numFmtId="0" fontId="41" fillId="9" borderId="1" xfId="23" applyFont="1" applyFill="1" applyAlignment="1">
      <alignment horizontal="justify" vertical="center"/>
    </xf>
    <xf numFmtId="3" fontId="41" fillId="56" borderId="1" xfId="23" applyNumberFormat="1" applyFont="1" applyFill="1" applyAlignment="1">
      <alignment horizontal="center" vertical="center"/>
    </xf>
    <xf numFmtId="10" fontId="41" fillId="56" borderId="1" xfId="23" applyNumberFormat="1" applyFont="1" applyFill="1" applyAlignment="1">
      <alignment horizontal="center" vertical="center"/>
    </xf>
    <xf numFmtId="3" fontId="41" fillId="0" borderId="1" xfId="23" applyNumberFormat="1" applyFont="1" applyAlignment="1">
      <alignment horizontal="center" vertical="center"/>
    </xf>
    <xf numFmtId="10" fontId="41" fillId="0" borderId="1" xfId="23" applyNumberFormat="1" applyFont="1" applyAlignment="1">
      <alignment horizontal="center" vertical="center"/>
    </xf>
    <xf numFmtId="0" fontId="41" fillId="56" borderId="1" xfId="23" applyFont="1" applyFill="1" applyAlignment="1">
      <alignment horizontal="center" vertical="center"/>
    </xf>
    <xf numFmtId="0" fontId="41" fillId="0" borderId="1" xfId="23" applyFont="1" applyAlignment="1">
      <alignment horizontal="center" vertical="center"/>
    </xf>
    <xf numFmtId="10" fontId="41" fillId="0" borderId="1" xfId="298" applyNumberFormat="1" applyFont="1" applyBorder="1"/>
    <xf numFmtId="176" fontId="41" fillId="0" borderId="1" xfId="23" applyNumberFormat="1" applyFont="1"/>
    <xf numFmtId="174" fontId="41" fillId="0" borderId="1" xfId="23" applyNumberFormat="1" applyFont="1" applyAlignment="1">
      <alignment horizontal="left"/>
    </xf>
    <xf numFmtId="167" fontId="41" fillId="0" borderId="1" xfId="23" applyNumberFormat="1" applyFont="1"/>
    <xf numFmtId="174" fontId="41" fillId="0" borderId="1" xfId="30" applyNumberFormat="1" applyFont="1" applyBorder="1"/>
    <xf numFmtId="174" fontId="41" fillId="0" borderId="1" xfId="30" applyNumberFormat="1" applyFont="1" applyFill="1" applyBorder="1"/>
    <xf numFmtId="167" fontId="41" fillId="0" borderId="1" xfId="270" applyNumberFormat="1" applyFont="1" applyFill="1" applyBorder="1"/>
    <xf numFmtId="174" fontId="41" fillId="0" borderId="1" xfId="269" applyNumberFormat="1" applyFont="1"/>
    <xf numFmtId="172" fontId="41" fillId="0" borderId="1" xfId="30" applyNumberFormat="1" applyFont="1" applyBorder="1"/>
    <xf numFmtId="174" fontId="41" fillId="0" borderId="1" xfId="30" applyNumberFormat="1" applyFont="1" applyBorder="1" applyAlignment="1">
      <alignment horizontal="right"/>
    </xf>
    <xf numFmtId="0" fontId="41" fillId="0" borderId="1" xfId="30" applyFont="1" applyBorder="1" applyAlignment="1">
      <alignment horizontal="right"/>
    </xf>
    <xf numFmtId="0" fontId="41" fillId="0" borderId="1" xfId="30" applyFont="1" applyFill="1" applyBorder="1"/>
    <xf numFmtId="166" fontId="41" fillId="0" borderId="1" xfId="272" applyNumberFormat="1" applyFont="1" applyFill="1" applyBorder="1"/>
    <xf numFmtId="0" fontId="41" fillId="0" borderId="1" xfId="299" applyFont="1"/>
    <xf numFmtId="0" fontId="41" fillId="0" borderId="1" xfId="300" applyFont="1"/>
    <xf numFmtId="0" fontId="41" fillId="0" borderId="1" xfId="23" applyFont="1" applyAlignment="1">
      <alignment horizontal="left"/>
    </xf>
    <xf numFmtId="0" fontId="41" fillId="0" borderId="1" xfId="23" applyFont="1" applyAlignment="1">
      <alignment horizontal="center"/>
    </xf>
    <xf numFmtId="3" fontId="41" fillId="0" borderId="1" xfId="23" applyNumberFormat="1" applyFont="1" applyAlignment="1">
      <alignment wrapText="1"/>
    </xf>
    <xf numFmtId="3" fontId="41" fillId="0" borderId="1" xfId="23" applyNumberFormat="1" applyFont="1"/>
    <xf numFmtId="0" fontId="41" fillId="0" borderId="1" xfId="300" applyFont="1" applyAlignment="1">
      <alignment horizontal="left"/>
    </xf>
    <xf numFmtId="0" fontId="89" fillId="0" borderId="1" xfId="23" applyFont="1"/>
    <xf numFmtId="166" fontId="41" fillId="0" borderId="1" xfId="23" applyNumberFormat="1" applyFont="1"/>
    <xf numFmtId="0" fontId="41" fillId="0" borderId="1" xfId="275" applyFont="1"/>
    <xf numFmtId="0" fontId="85" fillId="0" borderId="1" xfId="275" applyFont="1"/>
    <xf numFmtId="10" fontId="85" fillId="2" borderId="12" xfId="298" applyNumberFormat="1" applyFont="1" applyFill="1" applyBorder="1" applyAlignment="1">
      <alignment vertical="center"/>
    </xf>
    <xf numFmtId="17" fontId="86" fillId="0" borderId="1" xfId="275" quotePrefix="1" applyNumberFormat="1" applyFont="1" applyAlignment="1">
      <alignment horizontal="center" vertical="center" wrapText="1"/>
    </xf>
    <xf numFmtId="0" fontId="86" fillId="0" borderId="1" xfId="275" applyFont="1" applyAlignment="1">
      <alignment horizontal="center" vertical="center" wrapText="1"/>
    </xf>
    <xf numFmtId="3" fontId="85" fillId="0" borderId="1" xfId="275" applyNumberFormat="1" applyFont="1"/>
    <xf numFmtId="3" fontId="85" fillId="0" borderId="1" xfId="275" applyNumberFormat="1" applyFont="1" applyAlignment="1">
      <alignment horizontal="right" vertical="center"/>
    </xf>
    <xf numFmtId="10" fontId="85" fillId="0" borderId="1" xfId="275" applyNumberFormat="1" applyFont="1" applyAlignment="1">
      <alignment horizontal="right" vertical="center"/>
    </xf>
    <xf numFmtId="0" fontId="41" fillId="0" borderId="12" xfId="300" applyFont="1" applyBorder="1"/>
    <xf numFmtId="0" fontId="41" fillId="0" borderId="12" xfId="275" applyFont="1" applyBorder="1"/>
    <xf numFmtId="3" fontId="90" fillId="57" borderId="1" xfId="0" applyNumberFormat="1" applyFont="1" applyFill="1" applyBorder="1" applyAlignment="1">
      <alignment horizontal="center" vertical="center" wrapText="1"/>
    </xf>
    <xf numFmtId="10" fontId="90" fillId="3" borderId="0" xfId="0" applyNumberFormat="1" applyFont="1" applyFill="1" applyAlignment="1">
      <alignment horizontal="center" vertical="center"/>
    </xf>
    <xf numFmtId="179" fontId="85" fillId="58" borderId="1" xfId="292" applyNumberFormat="1" applyFont="1" applyFill="1" applyAlignment="1">
      <alignment horizontal="right" vertical="center"/>
    </xf>
    <xf numFmtId="0" fontId="86" fillId="6" borderId="0" xfId="0" applyFont="1" applyFill="1" applyAlignment="1">
      <alignment horizontal="center" vertical="center" wrapText="1"/>
    </xf>
    <xf numFmtId="0" fontId="90" fillId="3" borderId="12" xfId="0" applyFont="1" applyFill="1" applyBorder="1" applyAlignment="1">
      <alignment horizontal="left" vertical="center" wrapText="1"/>
    </xf>
    <xf numFmtId="3" fontId="90" fillId="3" borderId="11" xfId="0" applyNumberFormat="1" applyFont="1" applyFill="1" applyBorder="1" applyAlignment="1">
      <alignment horizontal="right" vertical="center"/>
    </xf>
    <xf numFmtId="0" fontId="90" fillId="3" borderId="11" xfId="0" applyFont="1" applyFill="1" applyBorder="1" applyAlignment="1">
      <alignment horizontal="right" vertical="center"/>
    </xf>
    <xf numFmtId="0" fontId="90" fillId="3" borderId="12" xfId="0" applyFont="1" applyFill="1" applyBorder="1" applyAlignment="1">
      <alignment horizontal="left" vertical="center"/>
    </xf>
    <xf numFmtId="3" fontId="90" fillId="3" borderId="12" xfId="0" applyNumberFormat="1" applyFont="1" applyFill="1" applyBorder="1" applyAlignment="1">
      <alignment horizontal="right" vertical="center"/>
    </xf>
    <xf numFmtId="0" fontId="90" fillId="3" borderId="12" xfId="0" applyFont="1" applyFill="1" applyBorder="1" applyAlignment="1">
      <alignment horizontal="right" vertical="center"/>
    </xf>
    <xf numFmtId="0" fontId="91" fillId="2" borderId="12" xfId="0" applyFont="1" applyFill="1" applyBorder="1" applyAlignment="1">
      <alignment horizontal="left" vertical="center"/>
    </xf>
    <xf numFmtId="3" fontId="91" fillId="2" borderId="12" xfId="0" applyNumberFormat="1" applyFont="1" applyFill="1" applyBorder="1" applyAlignment="1">
      <alignment horizontal="right" vertical="center"/>
    </xf>
    <xf numFmtId="0" fontId="41" fillId="0" borderId="1" xfId="260" applyFont="1"/>
    <xf numFmtId="0" fontId="41" fillId="0" borderId="1" xfId="302" applyFont="1"/>
    <xf numFmtId="10" fontId="41" fillId="0" borderId="1" xfId="303" applyNumberFormat="1" applyFont="1" applyBorder="1"/>
    <xf numFmtId="3" fontId="91" fillId="0" borderId="1" xfId="302" applyNumberFormat="1" applyFont="1" applyAlignment="1">
      <alignment horizontal="right" vertical="center"/>
    </xf>
    <xf numFmtId="0" fontId="44" fillId="4" borderId="1" xfId="30" applyFont="1" applyFill="1" applyBorder="1" applyAlignment="1">
      <alignment horizontal="center"/>
    </xf>
    <xf numFmtId="0" fontId="41" fillId="0" borderId="1" xfId="302" applyFont="1" applyAlignment="1">
      <alignment horizontal="center"/>
    </xf>
    <xf numFmtId="0" fontId="85" fillId="0" borderId="1" xfId="302" applyFont="1"/>
    <xf numFmtId="10" fontId="89" fillId="0" borderId="1" xfId="303" applyNumberFormat="1" applyFont="1" applyBorder="1"/>
    <xf numFmtId="166" fontId="41" fillId="0" borderId="1" xfId="303" applyNumberFormat="1" applyFont="1" applyBorder="1"/>
    <xf numFmtId="0" fontId="41" fillId="0" borderId="1" xfId="302" applyFont="1" applyAlignment="1">
      <alignment horizontal="left"/>
    </xf>
    <xf numFmtId="0" fontId="85" fillId="0" borderId="1" xfId="302" applyFont="1" applyAlignment="1">
      <alignment horizontal="center"/>
    </xf>
    <xf numFmtId="10" fontId="41" fillId="0" borderId="1" xfId="303" applyNumberFormat="1" applyFont="1" applyBorder="1" applyAlignment="1">
      <alignment horizontal="center"/>
    </xf>
    <xf numFmtId="3" fontId="85" fillId="0" borderId="1" xfId="260" applyNumberFormat="1" applyFont="1"/>
    <xf numFmtId="0" fontId="41" fillId="4" borderId="0" xfId="0" applyFont="1" applyFill="1"/>
    <xf numFmtId="0" fontId="89" fillId="2" borderId="0" xfId="0" applyFont="1" applyFill="1" applyAlignment="1">
      <alignment horizontal="left" vertical="center" wrapText="1"/>
    </xf>
    <xf numFmtId="3" fontId="89" fillId="2" borderId="0" xfId="0" applyNumberFormat="1" applyFont="1" applyFill="1" applyAlignment="1">
      <alignment horizontal="right" vertical="center"/>
    </xf>
    <xf numFmtId="0" fontId="91" fillId="2" borderId="0" xfId="0" applyFont="1" applyFill="1" applyAlignment="1">
      <alignment horizontal="right" vertical="center"/>
    </xf>
    <xf numFmtId="4" fontId="89" fillId="2" borderId="0" xfId="0" applyNumberFormat="1" applyFont="1" applyFill="1" applyAlignment="1">
      <alignment horizontal="right" vertical="center"/>
    </xf>
    <xf numFmtId="0" fontId="89" fillId="65" borderId="0" xfId="0" applyFont="1" applyFill="1" applyAlignment="1">
      <alignment horizontal="left" vertical="center" wrapText="1" indent="1"/>
    </xf>
    <xf numFmtId="3" fontId="89" fillId="65" borderId="0" xfId="0" applyNumberFormat="1" applyFont="1" applyFill="1" applyAlignment="1">
      <alignment horizontal="right" vertical="center"/>
    </xf>
    <xf numFmtId="0" fontId="89" fillId="65" borderId="0" xfId="0" applyFont="1" applyFill="1" applyAlignment="1">
      <alignment horizontal="right" vertical="center"/>
    </xf>
    <xf numFmtId="4" fontId="89" fillId="65" borderId="0" xfId="0" applyNumberFormat="1" applyFont="1" applyFill="1" applyAlignment="1">
      <alignment horizontal="right" vertical="center"/>
    </xf>
    <xf numFmtId="0" fontId="41" fillId="3" borderId="0" xfId="0" applyFont="1" applyFill="1" applyAlignment="1">
      <alignment horizontal="left" vertical="center" wrapText="1" indent="2"/>
    </xf>
    <xf numFmtId="3" fontId="41" fillId="3" borderId="0" xfId="0" applyNumberFormat="1" applyFont="1" applyFill="1" applyAlignment="1">
      <alignment horizontal="right" vertical="center"/>
    </xf>
    <xf numFmtId="0" fontId="41" fillId="3" borderId="0" xfId="0" applyFont="1" applyFill="1" applyAlignment="1">
      <alignment horizontal="right" vertical="center"/>
    </xf>
    <xf numFmtId="4" fontId="41" fillId="3" borderId="0" xfId="0" applyNumberFormat="1" applyFont="1" applyFill="1" applyAlignment="1">
      <alignment horizontal="right" vertical="center"/>
    </xf>
    <xf numFmtId="3" fontId="41" fillId="3" borderId="29" xfId="0" applyNumberFormat="1" applyFont="1" applyFill="1" applyBorder="1" applyAlignment="1">
      <alignment horizontal="right" vertical="center"/>
    </xf>
    <xf numFmtId="0" fontId="41" fillId="66" borderId="0" xfId="0" applyFont="1" applyFill="1" applyAlignment="1">
      <alignment horizontal="left" vertical="center" wrapText="1" indent="2"/>
    </xf>
    <xf numFmtId="3" fontId="41" fillId="66" borderId="0" xfId="0" applyNumberFormat="1" applyFont="1" applyFill="1" applyAlignment="1">
      <alignment horizontal="right" vertical="center"/>
    </xf>
    <xf numFmtId="0" fontId="41" fillId="66" borderId="0" xfId="0" applyFont="1" applyFill="1" applyAlignment="1">
      <alignment horizontal="right" vertical="center"/>
    </xf>
    <xf numFmtId="4" fontId="41" fillId="66" borderId="0" xfId="0" applyNumberFormat="1" applyFont="1" applyFill="1" applyAlignment="1">
      <alignment horizontal="right" vertical="center"/>
    </xf>
    <xf numFmtId="0" fontId="90" fillId="0" borderId="1" xfId="7" applyFont="1"/>
    <xf numFmtId="0" fontId="90" fillId="0" borderId="1" xfId="15" applyFont="1"/>
    <xf numFmtId="0" fontId="100" fillId="0" borderId="1" xfId="292" applyFont="1"/>
    <xf numFmtId="166" fontId="41" fillId="0" borderId="1" xfId="271" applyNumberFormat="1" applyFont="1"/>
    <xf numFmtId="166" fontId="41" fillId="62" borderId="1" xfId="271" applyNumberFormat="1" applyFont="1" applyFill="1"/>
    <xf numFmtId="166" fontId="41" fillId="63" borderId="1" xfId="271" applyNumberFormat="1" applyFont="1" applyFill="1"/>
    <xf numFmtId="9" fontId="41" fillId="0" borderId="1" xfId="271" applyFont="1"/>
    <xf numFmtId="1" fontId="41" fillId="0" borderId="1" xfId="260" applyNumberFormat="1" applyFont="1" applyBorder="1"/>
    <xf numFmtId="14" fontId="41" fillId="0" borderId="1" xfId="260" applyNumberFormat="1" applyFont="1" applyBorder="1"/>
    <xf numFmtId="3" fontId="41" fillId="0" borderId="1" xfId="260" applyNumberFormat="1" applyFont="1" applyBorder="1"/>
    <xf numFmtId="168" fontId="90" fillId="0" borderId="1" xfId="7" applyNumberFormat="1" applyFont="1"/>
    <xf numFmtId="3" fontId="90" fillId="0" borderId="1" xfId="7" applyNumberFormat="1" applyFont="1"/>
    <xf numFmtId="166" fontId="90" fillId="0" borderId="1" xfId="7" applyNumberFormat="1" applyFont="1"/>
    <xf numFmtId="10" fontId="90" fillId="0" borderId="1" xfId="7" applyNumberFormat="1" applyFont="1"/>
    <xf numFmtId="170" fontId="90" fillId="0" borderId="1" xfId="7" applyNumberFormat="1" applyFont="1"/>
    <xf numFmtId="180" fontId="90" fillId="0" borderId="1" xfId="7" applyNumberFormat="1" applyFont="1"/>
    <xf numFmtId="4" fontId="90" fillId="0" borderId="1" xfId="7" applyNumberFormat="1" applyFont="1"/>
    <xf numFmtId="10" fontId="41" fillId="0" borderId="1" xfId="31" applyNumberFormat="1" applyFont="1"/>
    <xf numFmtId="175" fontId="41" fillId="0" borderId="1" xfId="173" applyNumberFormat="1" applyFont="1"/>
    <xf numFmtId="175" fontId="90" fillId="0" borderId="1" xfId="7" applyNumberFormat="1" applyFont="1"/>
    <xf numFmtId="171" fontId="90" fillId="0" borderId="1" xfId="7" applyNumberFormat="1" applyFont="1"/>
    <xf numFmtId="167" fontId="41" fillId="0" borderId="1" xfId="173" applyNumberFormat="1" applyFont="1"/>
    <xf numFmtId="3" fontId="41" fillId="0" borderId="1" xfId="173" applyNumberFormat="1" applyFont="1"/>
    <xf numFmtId="171" fontId="90" fillId="0" borderId="1" xfId="173" applyNumberFormat="1" applyFont="1"/>
    <xf numFmtId="171" fontId="41" fillId="0" borderId="1" xfId="173" applyNumberFormat="1" applyFont="1"/>
    <xf numFmtId="0" fontId="90" fillId="0" borderId="1" xfId="7" applyNumberFormat="1" applyFont="1"/>
    <xf numFmtId="3" fontId="90" fillId="0" borderId="1" xfId="173" applyNumberFormat="1" applyFont="1"/>
    <xf numFmtId="3" fontId="41" fillId="0" borderId="1" xfId="31" applyNumberFormat="1" applyFont="1"/>
    <xf numFmtId="3" fontId="90" fillId="0" borderId="1" xfId="31" applyNumberFormat="1" applyFont="1"/>
    <xf numFmtId="2" fontId="90" fillId="0" borderId="1" xfId="7" applyNumberFormat="1" applyFont="1"/>
    <xf numFmtId="10" fontId="90" fillId="0" borderId="1" xfId="138" applyNumberFormat="1" applyFont="1" applyBorder="1"/>
    <xf numFmtId="178" fontId="90" fillId="0" borderId="1" xfId="7" applyNumberFormat="1" applyFont="1"/>
    <xf numFmtId="167" fontId="41" fillId="0" borderId="1" xfId="270" applyNumberFormat="1" applyFont="1"/>
    <xf numFmtId="0" fontId="41" fillId="0" borderId="1" xfId="271" applyNumberFormat="1" applyFont="1"/>
    <xf numFmtId="0" fontId="41" fillId="0" borderId="1" xfId="270" applyNumberFormat="1" applyFont="1"/>
    <xf numFmtId="0" fontId="89" fillId="0" borderId="1" xfId="117" applyFont="1" applyAlignment="1">
      <alignment horizontal="left"/>
    </xf>
    <xf numFmtId="49" fontId="41" fillId="0" borderId="1" xfId="117" applyNumberFormat="1" applyFont="1" applyAlignment="1">
      <alignment horizontal="left" indent="1"/>
    </xf>
    <xf numFmtId="167" fontId="41" fillId="0" borderId="1" xfId="270" applyNumberFormat="1" applyFont="1" applyAlignment="1">
      <alignment horizontal="right"/>
    </xf>
    <xf numFmtId="167" fontId="89" fillId="0" borderId="1" xfId="270" applyNumberFormat="1" applyFont="1" applyAlignment="1">
      <alignment horizontal="right"/>
    </xf>
    <xf numFmtId="49" fontId="41" fillId="0" borderId="1" xfId="117" applyNumberFormat="1" applyFont="1" applyAlignment="1">
      <alignment horizontal="center"/>
    </xf>
    <xf numFmtId="166" fontId="41" fillId="0" borderId="1" xfId="271" applyNumberFormat="1" applyFont="1" applyAlignment="1">
      <alignment horizontal="center"/>
    </xf>
    <xf numFmtId="0" fontId="86" fillId="13" borderId="0" xfId="0" applyFont="1" applyFill="1" applyAlignment="1">
      <alignment horizontal="center" vertical="center"/>
    </xf>
    <xf numFmtId="0" fontId="41" fillId="3" borderId="0" xfId="0" applyFont="1" applyFill="1" applyAlignment="1">
      <alignment horizontal="center" vertical="center"/>
    </xf>
    <xf numFmtId="3" fontId="41" fillId="3" borderId="0" xfId="0" applyNumberFormat="1" applyFont="1" applyFill="1" applyAlignment="1">
      <alignment horizontal="center" vertical="center"/>
    </xf>
    <xf numFmtId="0" fontId="41" fillId="11" borderId="0" xfId="0" applyFont="1" applyFill="1" applyAlignment="1">
      <alignment horizontal="center" vertical="center"/>
    </xf>
    <xf numFmtId="3" fontId="41" fillId="11" borderId="0" xfId="0" applyNumberFormat="1" applyFont="1" applyFill="1" applyAlignment="1">
      <alignment horizontal="center" vertical="center"/>
    </xf>
    <xf numFmtId="0" fontId="86" fillId="12" borderId="1" xfId="0" applyFont="1" applyFill="1" applyBorder="1" applyAlignment="1">
      <alignment horizontal="left" vertical="center" wrapText="1"/>
    </xf>
    <xf numFmtId="0" fontId="86" fillId="12" borderId="1" xfId="0" applyFont="1" applyFill="1" applyBorder="1" applyAlignment="1">
      <alignment horizontal="center" vertical="center" wrapText="1"/>
    </xf>
    <xf numFmtId="0" fontId="90" fillId="3" borderId="1" xfId="0" applyFont="1" applyFill="1" applyBorder="1" applyAlignment="1">
      <alignment horizontal="left" vertical="center" wrapText="1"/>
    </xf>
    <xf numFmtId="9" fontId="90" fillId="3" borderId="1" xfId="0" applyNumberFormat="1" applyFont="1" applyFill="1" applyBorder="1" applyAlignment="1">
      <alignment horizontal="center" vertical="center" wrapText="1"/>
    </xf>
    <xf numFmtId="9" fontId="90" fillId="57" borderId="1" xfId="0" applyNumberFormat="1" applyFont="1" applyFill="1" applyBorder="1" applyAlignment="1">
      <alignment horizontal="center" vertical="center" wrapText="1"/>
    </xf>
    <xf numFmtId="10" fontId="90" fillId="3" borderId="1" xfId="0" applyNumberFormat="1" applyFont="1" applyFill="1" applyBorder="1" applyAlignment="1">
      <alignment horizontal="center" vertical="center" wrapText="1"/>
    </xf>
    <xf numFmtId="0" fontId="90" fillId="3" borderId="1" xfId="0" applyFont="1" applyFill="1" applyBorder="1" applyAlignment="1">
      <alignment horizontal="center" vertical="center" wrapText="1"/>
    </xf>
    <xf numFmtId="0" fontId="90" fillId="57" borderId="1" xfId="0" applyFont="1" applyFill="1" applyBorder="1" applyAlignment="1">
      <alignment horizontal="center" vertical="center" wrapText="1"/>
    </xf>
    <xf numFmtId="17" fontId="86" fillId="12" borderId="1" xfId="0" applyNumberFormat="1" applyFont="1" applyFill="1" applyBorder="1" applyAlignment="1">
      <alignment horizontal="center" vertical="center" wrapText="1"/>
    </xf>
    <xf numFmtId="3" fontId="90" fillId="3" borderId="1" xfId="0" applyNumberFormat="1" applyFont="1" applyFill="1" applyBorder="1" applyAlignment="1">
      <alignment horizontal="center" vertical="center" wrapText="1"/>
    </xf>
    <xf numFmtId="0" fontId="87" fillId="12" borderId="20" xfId="0" applyFont="1" applyFill="1" applyBorder="1" applyAlignment="1">
      <alignment horizontal="justify" vertical="center" wrapText="1"/>
    </xf>
    <xf numFmtId="0" fontId="87" fillId="12" borderId="21" xfId="0" applyFont="1" applyFill="1" applyBorder="1" applyAlignment="1">
      <alignment horizontal="center" vertical="center" wrapText="1"/>
    </xf>
    <xf numFmtId="17" fontId="90" fillId="59" borderId="1" xfId="0" applyNumberFormat="1" applyFont="1" applyFill="1" applyBorder="1" applyAlignment="1">
      <alignment horizontal="center" vertical="center" wrapText="1"/>
    </xf>
    <xf numFmtId="0" fontId="90" fillId="3" borderId="0" xfId="0" applyFont="1" applyFill="1" applyAlignment="1">
      <alignment horizontal="justify" vertical="center"/>
    </xf>
    <xf numFmtId="3" fontId="90" fillId="3" borderId="0" xfId="0" applyNumberFormat="1" applyFont="1" applyFill="1" applyAlignment="1">
      <alignment horizontal="right" vertical="center"/>
    </xf>
    <xf numFmtId="0" fontId="90" fillId="3" borderId="12" xfId="0" applyFont="1" applyFill="1" applyBorder="1" applyAlignment="1">
      <alignment horizontal="center" vertical="center"/>
    </xf>
    <xf numFmtId="0" fontId="90" fillId="3" borderId="11" xfId="0" applyFont="1" applyFill="1" applyBorder="1" applyAlignment="1">
      <alignment horizontal="justify" vertical="center"/>
    </xf>
    <xf numFmtId="10" fontId="90" fillId="3" borderId="11" xfId="0" applyNumberFormat="1" applyFont="1" applyFill="1" applyBorder="1" applyAlignment="1">
      <alignment horizontal="center" vertical="center"/>
    </xf>
    <xf numFmtId="0" fontId="90" fillId="3" borderId="0" xfId="0" applyFont="1" applyFill="1" applyAlignment="1">
      <alignment horizontal="right" vertical="center"/>
    </xf>
    <xf numFmtId="0" fontId="91" fillId="2" borderId="11" xfId="0" applyFont="1" applyFill="1" applyBorder="1" applyAlignment="1">
      <alignment horizontal="justify" vertical="center"/>
    </xf>
    <xf numFmtId="3" fontId="91" fillId="2" borderId="11" xfId="0" applyNumberFormat="1" applyFont="1" applyFill="1" applyBorder="1" applyAlignment="1">
      <alignment horizontal="right" vertical="center"/>
    </xf>
    <xf numFmtId="3" fontId="91" fillId="2" borderId="12" xfId="0" applyNumberFormat="1" applyFont="1" applyFill="1" applyBorder="1" applyAlignment="1">
      <alignment horizontal="center" vertical="center"/>
    </xf>
    <xf numFmtId="10" fontId="91" fillId="2" borderId="11" xfId="0" applyNumberFormat="1" applyFont="1" applyFill="1" applyBorder="1" applyAlignment="1">
      <alignment horizontal="center" vertical="center"/>
    </xf>
    <xf numFmtId="10" fontId="90" fillId="3" borderId="0" xfId="0" applyNumberFormat="1" applyFont="1" applyFill="1" applyAlignment="1">
      <alignment horizontal="right" vertical="center"/>
    </xf>
    <xf numFmtId="10" fontId="90" fillId="3" borderId="11" xfId="0" applyNumberFormat="1" applyFont="1" applyFill="1" applyBorder="1" applyAlignment="1">
      <alignment horizontal="right" vertical="center"/>
    </xf>
    <xf numFmtId="0" fontId="91" fillId="2" borderId="11" xfId="0" applyFont="1" applyFill="1" applyBorder="1" applyAlignment="1">
      <alignment horizontal="right" vertical="center"/>
    </xf>
    <xf numFmtId="10" fontId="91" fillId="2" borderId="11" xfId="0" applyNumberFormat="1" applyFont="1" applyFill="1" applyBorder="1" applyAlignment="1">
      <alignment horizontal="right" vertical="center"/>
    </xf>
    <xf numFmtId="0" fontId="90" fillId="3" borderId="0" xfId="0" applyFont="1" applyFill="1" applyAlignment="1">
      <alignment horizontal="justify" vertical="center" wrapText="1"/>
    </xf>
    <xf numFmtId="0" fontId="91" fillId="2" borderId="12" xfId="0" applyFont="1" applyFill="1" applyBorder="1" applyAlignment="1">
      <alignment horizontal="justify" vertical="center"/>
    </xf>
    <xf numFmtId="10" fontId="91" fillId="2" borderId="12" xfId="0" applyNumberFormat="1" applyFont="1" applyFill="1" applyBorder="1" applyAlignment="1">
      <alignment horizontal="right" vertical="center"/>
    </xf>
    <xf numFmtId="0" fontId="90" fillId="3" borderId="12" xfId="0" applyFont="1" applyFill="1" applyBorder="1" applyAlignment="1">
      <alignment horizontal="justify" vertical="center" wrapText="1"/>
    </xf>
    <xf numFmtId="10" fontId="90" fillId="3" borderId="12" xfId="0" applyNumberFormat="1" applyFont="1" applyFill="1" applyBorder="1" applyAlignment="1">
      <alignment horizontal="right" vertical="center"/>
    </xf>
    <xf numFmtId="0" fontId="90" fillId="3" borderId="11" xfId="0" applyFont="1" applyFill="1" applyBorder="1" applyAlignment="1">
      <alignment horizontal="justify" vertical="center" wrapText="1"/>
    </xf>
    <xf numFmtId="0" fontId="41" fillId="6" borderId="0" xfId="0" applyFont="1" applyFill="1" applyAlignment="1">
      <alignment vertical="center" wrapText="1"/>
    </xf>
    <xf numFmtId="0" fontId="90" fillId="3" borderId="11" xfId="0" applyFont="1" applyFill="1" applyBorder="1" applyAlignment="1">
      <alignment horizontal="left" vertical="center" wrapText="1"/>
    </xf>
    <xf numFmtId="3" fontId="90" fillId="0" borderId="12" xfId="0" applyNumberFormat="1" applyFont="1" applyBorder="1" applyAlignment="1">
      <alignment horizontal="right" vertical="center"/>
    </xf>
    <xf numFmtId="0" fontId="85" fillId="9" borderId="0" xfId="0" applyFont="1" applyFill="1" applyAlignment="1">
      <alignment horizontal="left" vertical="center"/>
    </xf>
    <xf numFmtId="0" fontId="85" fillId="56" borderId="0" xfId="0" applyFont="1" applyFill="1" applyAlignment="1">
      <alignment horizontal="center" vertical="center"/>
    </xf>
    <xf numFmtId="3" fontId="85" fillId="56" borderId="0" xfId="0" applyNumberFormat="1" applyFont="1" applyFill="1" applyAlignment="1">
      <alignment horizontal="center" vertical="center"/>
    </xf>
    <xf numFmtId="0" fontId="89" fillId="24" borderId="0" xfId="0" applyFont="1" applyFill="1" applyAlignment="1">
      <alignment horizontal="center" vertical="center" wrapText="1"/>
    </xf>
    <xf numFmtId="10" fontId="89" fillId="7" borderId="1" xfId="82" applyNumberFormat="1" applyFont="1" applyFill="1" applyAlignment="1">
      <alignment horizontal="center" vertical="center"/>
    </xf>
    <xf numFmtId="0" fontId="41" fillId="16" borderId="0" xfId="0" applyFont="1" applyFill="1" applyAlignment="1">
      <alignment vertical="center" wrapText="1"/>
    </xf>
    <xf numFmtId="2" fontId="41" fillId="17" borderId="1" xfId="81" applyNumberFormat="1" applyFont="1" applyFill="1" applyAlignment="1">
      <alignment horizontal="center" vertical="center"/>
    </xf>
    <xf numFmtId="10" fontId="41" fillId="17" borderId="1" xfId="82" applyNumberFormat="1" applyFont="1" applyFill="1" applyAlignment="1">
      <alignment horizontal="center" vertical="center"/>
    </xf>
    <xf numFmtId="0" fontId="41" fillId="24" borderId="0" xfId="0" applyFont="1" applyFill="1" applyAlignment="1">
      <alignment vertical="center" wrapText="1"/>
    </xf>
    <xf numFmtId="10" fontId="41" fillId="7" borderId="1" xfId="82" applyNumberFormat="1" applyFont="1" applyFill="1" applyAlignment="1">
      <alignment horizontal="center" vertical="center"/>
    </xf>
    <xf numFmtId="0" fontId="86" fillId="64" borderId="0" xfId="0" applyFont="1" applyFill="1" applyAlignment="1">
      <alignment horizontal="left" vertical="center"/>
    </xf>
    <xf numFmtId="0" fontId="88" fillId="15" borderId="0" xfId="0" applyFont="1" applyFill="1" applyAlignment="1">
      <alignment horizontal="center" vertical="center" wrapText="1"/>
    </xf>
    <xf numFmtId="0" fontId="88" fillId="12" borderId="1" xfId="23" applyFont="1" applyFill="1" applyAlignment="1">
      <alignment horizontal="center" vertical="center"/>
    </xf>
    <xf numFmtId="0" fontId="86" fillId="6" borderId="1" xfId="0" applyFont="1" applyFill="1" applyBorder="1" applyAlignment="1">
      <alignment horizontal="center" vertical="center" wrapText="1"/>
    </xf>
    <xf numFmtId="0" fontId="86" fillId="6" borderId="12" xfId="0" applyFont="1" applyFill="1" applyBorder="1" applyAlignment="1">
      <alignment horizontal="center" vertical="center" wrapText="1"/>
    </xf>
    <xf numFmtId="0" fontId="86" fillId="6" borderId="26" xfId="0" applyFont="1" applyFill="1" applyBorder="1" applyAlignment="1">
      <alignment horizontal="center" vertical="center"/>
    </xf>
    <xf numFmtId="0" fontId="86" fillId="6" borderId="11" xfId="0" applyFont="1" applyFill="1" applyBorder="1" applyAlignment="1">
      <alignment horizontal="center" vertical="center"/>
    </xf>
    <xf numFmtId="0" fontId="86" fillId="6" borderId="12" xfId="0" applyFont="1" applyFill="1" applyBorder="1" applyAlignment="1">
      <alignment horizontal="center" vertical="center"/>
    </xf>
    <xf numFmtId="0" fontId="90" fillId="57" borderId="1" xfId="0" applyFont="1" applyFill="1" applyBorder="1" applyAlignment="1">
      <alignment horizontal="left" vertical="center" wrapText="1"/>
    </xf>
    <xf numFmtId="0" fontId="41" fillId="0" borderId="1" xfId="0" applyFont="1" applyBorder="1" applyAlignment="1">
      <alignment horizontal="center"/>
    </xf>
    <xf numFmtId="166" fontId="41" fillId="0" borderId="1" xfId="271" applyNumberFormat="1" applyFont="1" applyAlignment="1">
      <alignment horizontal="right"/>
    </xf>
    <xf numFmtId="0" fontId="86" fillId="64" borderId="0" xfId="0" applyFont="1" applyFill="1" applyAlignment="1">
      <alignment horizontal="center" vertical="center" wrapText="1"/>
    </xf>
    <xf numFmtId="0" fontId="86" fillId="64" borderId="28" xfId="0" applyFont="1" applyFill="1" applyBorder="1" applyAlignment="1">
      <alignment horizontal="center" vertical="center"/>
    </xf>
    <xf numFmtId="0" fontId="86" fillId="64" borderId="27" xfId="0" applyFont="1" applyFill="1" applyBorder="1" applyAlignment="1">
      <alignment horizontal="center" vertical="center"/>
    </xf>
    <xf numFmtId="0" fontId="86" fillId="64" borderId="30" xfId="0" applyFont="1" applyFill="1" applyBorder="1" applyAlignment="1">
      <alignment horizontal="center" vertical="center"/>
    </xf>
    <xf numFmtId="0" fontId="86" fillId="64" borderId="0" xfId="0" applyFont="1" applyFill="1" applyAlignment="1">
      <alignment horizontal="left" vertical="center"/>
    </xf>
    <xf numFmtId="0" fontId="44" fillId="4" borderId="0" xfId="16" applyFont="1" applyFill="1" applyAlignment="1">
      <alignment horizontal="center"/>
    </xf>
    <xf numFmtId="0" fontId="86" fillId="64" borderId="0" xfId="0" applyFont="1" applyFill="1" applyAlignment="1">
      <alignment horizontal="center" vertical="center" wrapText="1"/>
    </xf>
    <xf numFmtId="0" fontId="44" fillId="4" borderId="1" xfId="16" applyFont="1" applyFill="1" applyBorder="1" applyAlignment="1">
      <alignment horizontal="center"/>
    </xf>
    <xf numFmtId="0" fontId="88" fillId="15" borderId="0" xfId="0" applyFont="1" applyFill="1" applyAlignment="1">
      <alignment horizontal="center" vertical="center" wrapText="1"/>
    </xf>
    <xf numFmtId="0" fontId="88" fillId="15" borderId="0" xfId="0" applyFont="1" applyFill="1" applyAlignment="1">
      <alignment horizontal="center" vertical="center"/>
    </xf>
    <xf numFmtId="1" fontId="88" fillId="15" borderId="0" xfId="0" quotePrefix="1" applyNumberFormat="1" applyFont="1" applyFill="1" applyAlignment="1">
      <alignment horizontal="center" vertical="center" wrapText="1"/>
    </xf>
    <xf numFmtId="0" fontId="88" fillId="12" borderId="1" xfId="23" applyFont="1" applyFill="1" applyAlignment="1">
      <alignment horizontal="center" vertical="center"/>
    </xf>
    <xf numFmtId="0" fontId="86" fillId="6" borderId="1" xfId="0" applyFont="1" applyFill="1" applyBorder="1" applyAlignment="1">
      <alignment horizontal="center" vertical="center" wrapText="1"/>
    </xf>
    <xf numFmtId="0" fontId="86" fillId="6" borderId="12" xfId="0" applyFont="1" applyFill="1" applyBorder="1" applyAlignment="1">
      <alignment horizontal="center" vertical="center" wrapText="1"/>
    </xf>
    <xf numFmtId="0" fontId="86" fillId="6" borderId="19" xfId="0" applyFont="1" applyFill="1" applyBorder="1" applyAlignment="1">
      <alignment horizontal="center" vertical="center" wrapText="1"/>
    </xf>
    <xf numFmtId="0" fontId="86" fillId="6" borderId="26" xfId="0" applyFont="1" applyFill="1" applyBorder="1" applyAlignment="1">
      <alignment horizontal="center" vertical="center" wrapText="1"/>
    </xf>
    <xf numFmtId="0" fontId="86" fillId="6" borderId="26" xfId="0" applyFont="1" applyFill="1" applyBorder="1" applyAlignment="1">
      <alignment horizontal="center" vertical="center"/>
    </xf>
    <xf numFmtId="0" fontId="86" fillId="6" borderId="19" xfId="0" applyFont="1" applyFill="1" applyBorder="1" applyAlignment="1">
      <alignment horizontal="center" vertical="center"/>
    </xf>
    <xf numFmtId="0" fontId="86" fillId="6" borderId="11" xfId="0" applyFont="1" applyFill="1" applyBorder="1" applyAlignment="1">
      <alignment horizontal="center" vertical="center"/>
    </xf>
    <xf numFmtId="0" fontId="86" fillId="6" borderId="32" xfId="0" applyFont="1" applyFill="1" applyBorder="1" applyAlignment="1">
      <alignment horizontal="center" vertical="center"/>
    </xf>
    <xf numFmtId="0" fontId="86" fillId="6" borderId="31" xfId="0" applyFont="1" applyFill="1" applyBorder="1" applyAlignment="1">
      <alignment horizontal="center" vertical="center"/>
    </xf>
    <xf numFmtId="0" fontId="86" fillId="6" borderId="12" xfId="0" applyFont="1" applyFill="1" applyBorder="1" applyAlignment="1">
      <alignment horizontal="center" vertical="center"/>
    </xf>
    <xf numFmtId="0" fontId="87" fillId="12" borderId="24" xfId="0" applyFont="1" applyFill="1" applyBorder="1" applyAlignment="1">
      <alignment horizontal="center" vertical="center" wrapText="1"/>
    </xf>
    <xf numFmtId="0" fontId="87" fillId="12" borderId="22" xfId="0" applyFont="1" applyFill="1" applyBorder="1" applyAlignment="1">
      <alignment horizontal="center" vertical="center" wrapText="1"/>
    </xf>
    <xf numFmtId="0" fontId="87" fillId="12" borderId="23" xfId="0" applyFont="1" applyFill="1" applyBorder="1" applyAlignment="1">
      <alignment horizontal="center" vertical="center" wrapText="1"/>
    </xf>
    <xf numFmtId="0" fontId="90" fillId="3" borderId="0" xfId="0" applyFont="1" applyFill="1" applyAlignment="1">
      <alignment horizontal="left" vertical="center" wrapText="1"/>
    </xf>
    <xf numFmtId="0" fontId="90" fillId="57" borderId="0" xfId="0" applyFont="1" applyFill="1" applyAlignment="1">
      <alignment horizontal="left" vertical="center" wrapText="1"/>
    </xf>
    <xf numFmtId="0" fontId="86" fillId="12" borderId="19" xfId="0" applyFont="1" applyFill="1" applyBorder="1" applyAlignment="1">
      <alignment horizontal="left" vertical="center" wrapText="1"/>
    </xf>
    <xf numFmtId="0" fontId="90" fillId="57" borderId="25" xfId="0" applyFont="1" applyFill="1" applyBorder="1" applyAlignment="1">
      <alignment horizontal="left" vertical="center" wrapText="1"/>
    </xf>
    <xf numFmtId="0" fontId="90" fillId="57" borderId="1" xfId="0" applyFont="1" applyFill="1" applyBorder="1" applyAlignment="1">
      <alignment horizontal="left" vertical="center" wrapText="1"/>
    </xf>
    <xf numFmtId="17" fontId="88" fillId="15" borderId="1" xfId="0" applyNumberFormat="1" applyFont="1" applyFill="1" applyBorder="1" applyAlignment="1">
      <alignment horizontal="center" vertical="center" wrapText="1"/>
    </xf>
    <xf numFmtId="0" fontId="44" fillId="15" borderId="1" xfId="16" applyFont="1" applyFill="1" applyBorder="1" applyAlignment="1">
      <alignment horizontal="center" vertical="center" wrapText="1"/>
    </xf>
    <xf numFmtId="0" fontId="88" fillId="15" borderId="1" xfId="0" applyFont="1" applyFill="1" applyBorder="1" applyAlignment="1">
      <alignment horizontal="center" vertical="center"/>
    </xf>
    <xf numFmtId="0" fontId="44" fillId="15" borderId="1" xfId="16" applyFont="1" applyFill="1" applyBorder="1" applyAlignment="1">
      <alignment horizontal="center" vertical="center"/>
    </xf>
    <xf numFmtId="17" fontId="88" fillId="15" borderId="1" xfId="0" quotePrefix="1" applyNumberFormat="1" applyFont="1" applyFill="1" applyBorder="1" applyAlignment="1">
      <alignment horizontal="center" vertical="center" wrapText="1"/>
    </xf>
    <xf numFmtId="0" fontId="85" fillId="20" borderId="14" xfId="0" applyFont="1" applyFill="1" applyBorder="1" applyAlignment="1">
      <alignment horizontal="center"/>
    </xf>
    <xf numFmtId="0" fontId="85" fillId="0" borderId="1" xfId="292" applyFont="1" applyAlignment="1">
      <alignment horizontal="center"/>
    </xf>
    <xf numFmtId="0" fontId="44" fillId="0" borderId="1" xfId="30" applyFont="1" applyFill="1" applyBorder="1" applyAlignment="1">
      <alignment horizontal="center"/>
    </xf>
    <xf numFmtId="0" fontId="44" fillId="7" borderId="1" xfId="30" applyFont="1" applyFill="1" applyBorder="1" applyAlignment="1">
      <alignment horizontal="center"/>
    </xf>
    <xf numFmtId="0" fontId="87" fillId="9" borderId="1" xfId="292" applyFont="1" applyFill="1" applyAlignment="1">
      <alignment horizontal="center" vertical="center"/>
    </xf>
    <xf numFmtId="0" fontId="87" fillId="9" borderId="1" xfId="292" applyFont="1" applyFill="1" applyAlignment="1">
      <alignment horizontal="center" vertical="center" textRotation="90"/>
    </xf>
    <xf numFmtId="0" fontId="1" fillId="0" borderId="1" xfId="292" applyFont="1"/>
    <xf numFmtId="3" fontId="1" fillId="0" borderId="1" xfId="292" applyNumberFormat="1" applyFont="1"/>
    <xf numFmtId="2" fontId="1" fillId="0" borderId="1" xfId="292" applyNumberFormat="1" applyFont="1"/>
    <xf numFmtId="0" fontId="1" fillId="0" borderId="1" xfId="292" applyFont="1" applyFill="1"/>
    <xf numFmtId="0" fontId="1" fillId="0" borderId="13" xfId="292" applyFont="1" applyBorder="1"/>
    <xf numFmtId="0" fontId="1" fillId="10" borderId="1" xfId="292" applyFont="1" applyFill="1"/>
    <xf numFmtId="3" fontId="1" fillId="10" borderId="1" xfId="292" applyNumberFormat="1" applyFont="1" applyFill="1"/>
    <xf numFmtId="0" fontId="1" fillId="3" borderId="1" xfId="292" applyFont="1" applyFill="1"/>
    <xf numFmtId="3" fontId="1" fillId="3" borderId="1" xfId="292" applyNumberFormat="1" applyFont="1" applyFill="1"/>
    <xf numFmtId="168" fontId="1" fillId="0" borderId="1" xfId="292" applyNumberFormat="1" applyFont="1"/>
    <xf numFmtId="2" fontId="1" fillId="3" borderId="1" xfId="292" applyNumberFormat="1" applyFont="1" applyFill="1"/>
    <xf numFmtId="2" fontId="1" fillId="10" borderId="1" xfId="292" applyNumberFormat="1" applyFont="1" applyFill="1"/>
    <xf numFmtId="179" fontId="1" fillId="58" borderId="1" xfId="292" applyNumberFormat="1" applyFont="1" applyFill="1" applyAlignment="1">
      <alignment horizontal="right"/>
    </xf>
    <xf numFmtId="0" fontId="1" fillId="9" borderId="1" xfId="292" applyFont="1" applyFill="1" applyAlignment="1">
      <alignment horizontal="center" vertical="center"/>
    </xf>
    <xf numFmtId="0" fontId="1" fillId="0" borderId="1" xfId="269" applyFont="1"/>
    <xf numFmtId="0" fontId="1" fillId="0" borderId="1" xfId="269" applyNumberFormat="1" applyFont="1"/>
    <xf numFmtId="0" fontId="1" fillId="0" borderId="1" xfId="302" applyFont="1"/>
    <xf numFmtId="0" fontId="1" fillId="0" borderId="1" xfId="302" applyFont="1"/>
    <xf numFmtId="166" fontId="1" fillId="0" borderId="1" xfId="302" applyNumberFormat="1" applyFont="1"/>
    <xf numFmtId="0" fontId="1" fillId="0" borderId="1" xfId="23" applyFont="1"/>
    <xf numFmtId="3" fontId="1" fillId="0" borderId="1" xfId="260" applyNumberFormat="1" applyFont="1"/>
    <xf numFmtId="0" fontId="1" fillId="0" borderId="1" xfId="275" applyFont="1"/>
    <xf numFmtId="0" fontId="1" fillId="7" borderId="11" xfId="275" applyFont="1" applyFill="1" applyBorder="1" applyAlignment="1">
      <alignment vertical="center"/>
    </xf>
    <xf numFmtId="3" fontId="1" fillId="7" borderId="11" xfId="275" applyNumberFormat="1" applyFont="1" applyFill="1" applyBorder="1" applyAlignment="1">
      <alignment vertical="center"/>
    </xf>
    <xf numFmtId="10" fontId="1" fillId="7" borderId="11" xfId="298" applyNumberFormat="1" applyFont="1" applyFill="1" applyBorder="1" applyAlignment="1">
      <alignment vertical="center"/>
    </xf>
    <xf numFmtId="0" fontId="1" fillId="7" borderId="16" xfId="275" applyFont="1" applyFill="1" applyBorder="1" applyAlignment="1">
      <alignment vertical="center"/>
    </xf>
    <xf numFmtId="10" fontId="1" fillId="3" borderId="16" xfId="271" applyNumberFormat="1" applyFont="1" applyFill="1" applyBorder="1" applyAlignment="1">
      <alignment horizontal="right" vertical="center"/>
    </xf>
    <xf numFmtId="3" fontId="1" fillId="0" borderId="1" xfId="39" applyNumberFormat="1" applyFont="1" applyBorder="1" applyAlignment="1">
      <alignment horizontal="right" vertical="center"/>
    </xf>
    <xf numFmtId="3" fontId="1" fillId="0" borderId="1" xfId="275" applyNumberFormat="1" applyFont="1" applyAlignment="1">
      <alignment horizontal="right" vertical="center"/>
    </xf>
    <xf numFmtId="10" fontId="1" fillId="0" borderId="1" xfId="275" applyNumberFormat="1" applyFont="1" applyAlignment="1">
      <alignment horizontal="right" vertical="center"/>
    </xf>
    <xf numFmtId="166" fontId="1" fillId="0" borderId="1" xfId="39" applyNumberFormat="1" applyFont="1" applyBorder="1" applyAlignment="1">
      <alignment horizontal="right" vertical="center"/>
    </xf>
    <xf numFmtId="3" fontId="1" fillId="0" borderId="1" xfId="275" applyNumberFormat="1" applyFont="1"/>
    <xf numFmtId="10" fontId="1" fillId="0" borderId="1" xfId="298" applyNumberFormat="1" applyFont="1" applyBorder="1"/>
    <xf numFmtId="0" fontId="1" fillId="0" borderId="1" xfId="302" applyFont="1" applyAlignment="1">
      <alignment horizontal="center"/>
    </xf>
    <xf numFmtId="3" fontId="1" fillId="0" borderId="1" xfId="302" applyNumberFormat="1" applyFont="1"/>
    <xf numFmtId="166" fontId="1" fillId="0" borderId="1" xfId="39" applyNumberFormat="1" applyFont="1" applyBorder="1"/>
    <xf numFmtId="0" fontId="1" fillId="0" borderId="1" xfId="302" quotePrefix="1" applyFont="1" applyAlignment="1">
      <alignment horizontal="right"/>
    </xf>
    <xf numFmtId="17" fontId="1" fillId="0" borderId="1" xfId="302" quotePrefix="1" applyNumberFormat="1" applyFont="1" applyAlignment="1">
      <alignment horizontal="right"/>
    </xf>
    <xf numFmtId="0" fontId="1" fillId="0" borderId="1" xfId="302" applyFont="1" applyAlignment="1">
      <alignment horizontal="left"/>
    </xf>
    <xf numFmtId="10" fontId="1" fillId="0" borderId="1" xfId="39" applyNumberFormat="1" applyFont="1" applyBorder="1"/>
    <xf numFmtId="0" fontId="1" fillId="0" borderId="1" xfId="302" applyFont="1" applyAlignment="1">
      <alignment horizontal="center" wrapText="1"/>
    </xf>
    <xf numFmtId="17" fontId="1" fillId="0" borderId="1" xfId="302" applyNumberFormat="1" applyFont="1"/>
    <xf numFmtId="166" fontId="1" fillId="0" borderId="1" xfId="298" applyNumberFormat="1" applyFont="1" applyBorder="1"/>
    <xf numFmtId="0" fontId="1" fillId="0" borderId="1" xfId="274" applyFont="1" applyAlignment="1">
      <alignment vertical="center"/>
    </xf>
    <xf numFmtId="172" fontId="1" fillId="0" borderId="1" xfId="269" applyNumberFormat="1" applyFont="1"/>
    <xf numFmtId="173" fontId="1" fillId="0" borderId="1" xfId="269" applyNumberFormat="1" applyFont="1"/>
    <xf numFmtId="167" fontId="1" fillId="0" borderId="1" xfId="269" applyNumberFormat="1" applyFont="1"/>
    <xf numFmtId="167" fontId="1" fillId="0" borderId="1" xfId="269" applyNumberFormat="1" applyFont="1" applyFill="1"/>
    <xf numFmtId="166" fontId="1" fillId="0" borderId="1" xfId="271" applyNumberFormat="1" applyFont="1"/>
    <xf numFmtId="167" fontId="1" fillId="0" borderId="1" xfId="292" applyNumberFormat="1" applyFont="1"/>
    <xf numFmtId="2" fontId="1" fillId="0" borderId="1" xfId="269" applyNumberFormat="1" applyFont="1"/>
    <xf numFmtId="0" fontId="1" fillId="0" borderId="1" xfId="269" applyFont="1" applyFill="1"/>
    <xf numFmtId="0" fontId="1" fillId="0" borderId="1" xfId="292" applyFont="1" applyAlignment="1">
      <alignment vertical="center"/>
    </xf>
    <xf numFmtId="10" fontId="1" fillId="0" borderId="1" xfId="292" applyNumberFormat="1" applyFont="1"/>
    <xf numFmtId="0" fontId="1" fillId="0" borderId="1" xfId="292" applyFont="1" applyAlignment="1">
      <alignment wrapText="1"/>
    </xf>
    <xf numFmtId="17" fontId="1" fillId="0" borderId="1" xfId="292" applyNumberFormat="1" applyFont="1"/>
    <xf numFmtId="0" fontId="1" fillId="0" borderId="1" xfId="263" applyFont="1" applyBorder="1"/>
    <xf numFmtId="10" fontId="1" fillId="0" borderId="1" xfId="263" applyNumberFormat="1" applyFont="1" applyBorder="1"/>
    <xf numFmtId="0" fontId="1" fillId="0" borderId="1" xfId="109" applyFont="1" applyBorder="1"/>
    <xf numFmtId="0" fontId="1" fillId="0" borderId="0" xfId="0" applyFont="1"/>
    <xf numFmtId="0" fontId="1" fillId="0" borderId="0" xfId="0" applyFont="1" applyAlignment="1">
      <alignment vertical="center"/>
    </xf>
    <xf numFmtId="10" fontId="1" fillId="21" borderId="17" xfId="0" applyNumberFormat="1" applyFont="1" applyFill="1" applyBorder="1" applyAlignment="1">
      <alignment horizontal="center"/>
    </xf>
    <xf numFmtId="3" fontId="1" fillId="0" borderId="17" xfId="0" applyNumberFormat="1" applyFont="1" applyBorder="1"/>
    <xf numFmtId="0" fontId="1" fillId="7" borderId="0" xfId="0" applyFont="1" applyFill="1"/>
    <xf numFmtId="10" fontId="1" fillId="7" borderId="0" xfId="0" applyNumberFormat="1" applyFont="1" applyFill="1"/>
    <xf numFmtId="10" fontId="1" fillId="21" borderId="1" xfId="0" applyNumberFormat="1" applyFont="1" applyFill="1" applyBorder="1" applyAlignment="1">
      <alignment horizontal="center"/>
    </xf>
    <xf numFmtId="10" fontId="1" fillId="7" borderId="1" xfId="0" applyNumberFormat="1" applyFont="1" applyFill="1" applyBorder="1"/>
    <xf numFmtId="3" fontId="1" fillId="0" borderId="1" xfId="0" applyNumberFormat="1" applyFont="1" applyBorder="1"/>
    <xf numFmtId="0" fontId="1" fillId="0" borderId="1" xfId="300" applyFont="1"/>
    <xf numFmtId="0" fontId="1" fillId="0" borderId="12" xfId="300" applyFont="1" applyBorder="1"/>
    <xf numFmtId="0" fontId="1" fillId="0" borderId="12" xfId="275" applyFont="1" applyBorder="1"/>
    <xf numFmtId="0" fontId="1" fillId="0" borderId="1" xfId="300" applyFont="1" applyAlignment="1">
      <alignment horizontal="left"/>
    </xf>
    <xf numFmtId="0" fontId="1" fillId="0" borderId="1" xfId="300" applyFont="1"/>
    <xf numFmtId="3" fontId="1" fillId="0" borderId="1" xfId="300" applyNumberFormat="1" applyFont="1"/>
    <xf numFmtId="1" fontId="1" fillId="0" borderId="1" xfId="269" applyNumberFormat="1" applyFont="1"/>
    <xf numFmtId="0" fontId="1" fillId="9" borderId="0" xfId="0" applyFont="1" applyFill="1" applyAlignment="1">
      <alignment horizontal="left" vertical="center"/>
    </xf>
    <xf numFmtId="0" fontId="1" fillId="56" borderId="0" xfId="0" applyFont="1" applyFill="1" applyAlignment="1">
      <alignment horizontal="center" vertical="center"/>
    </xf>
    <xf numFmtId="0" fontId="1" fillId="0" borderId="0" xfId="0" applyFont="1" applyAlignment="1">
      <alignment horizontal="center" vertical="center"/>
    </xf>
    <xf numFmtId="10" fontId="1" fillId="56" borderId="0" xfId="0" applyNumberFormat="1" applyFont="1" applyFill="1" applyAlignment="1">
      <alignment horizontal="center" vertical="center"/>
    </xf>
    <xf numFmtId="10" fontId="1" fillId="0" borderId="0" xfId="0" applyNumberFormat="1" applyFont="1" applyAlignment="1">
      <alignment horizontal="center" vertical="center"/>
    </xf>
  </cellXfs>
  <cellStyles count="304">
    <cellStyle name="0" xfId="151" xr:uid="{00000000-0005-0000-0000-000000000000}"/>
    <cellStyle name="20% - Énfasis1 2" xfId="93" xr:uid="{00000000-0005-0000-0000-000001000000}"/>
    <cellStyle name="20% - Énfasis1 3" xfId="116" xr:uid="{00000000-0005-0000-0000-000002000000}"/>
    <cellStyle name="20% - Énfasis1 4" xfId="222" xr:uid="{00000000-0005-0000-0000-000003000000}"/>
    <cellStyle name="20% - Énfasis2 2" xfId="226" xr:uid="{00000000-0005-0000-0000-000004000000}"/>
    <cellStyle name="20% - Énfasis3 2" xfId="230" xr:uid="{00000000-0005-0000-0000-000005000000}"/>
    <cellStyle name="20% - Énfasis4 2" xfId="234" xr:uid="{00000000-0005-0000-0000-000006000000}"/>
    <cellStyle name="20% - Énfasis5 2" xfId="238" xr:uid="{00000000-0005-0000-0000-000007000000}"/>
    <cellStyle name="20% - Énfasis6 2" xfId="242" xr:uid="{00000000-0005-0000-0000-000008000000}"/>
    <cellStyle name="40% - Énfasis1 2" xfId="223" xr:uid="{00000000-0005-0000-0000-000009000000}"/>
    <cellStyle name="40% - Énfasis2 2" xfId="227" xr:uid="{00000000-0005-0000-0000-00000A000000}"/>
    <cellStyle name="40% - Énfasis3 2" xfId="231" xr:uid="{00000000-0005-0000-0000-00000B000000}"/>
    <cellStyle name="40% - Énfasis4 2" xfId="235" xr:uid="{00000000-0005-0000-0000-00000C000000}"/>
    <cellStyle name="40% - Énfasis5 2" xfId="239" xr:uid="{00000000-0005-0000-0000-00000D000000}"/>
    <cellStyle name="40% - Énfasis6 2" xfId="243" xr:uid="{00000000-0005-0000-0000-00000E000000}"/>
    <cellStyle name="60% - Énfasis1 2" xfId="224" xr:uid="{00000000-0005-0000-0000-00000F000000}"/>
    <cellStyle name="60% - Énfasis2 2" xfId="228" xr:uid="{00000000-0005-0000-0000-000010000000}"/>
    <cellStyle name="60% - Énfasis3 2" xfId="232" xr:uid="{00000000-0005-0000-0000-000011000000}"/>
    <cellStyle name="60% - Énfasis4 2" xfId="236" xr:uid="{00000000-0005-0000-0000-000012000000}"/>
    <cellStyle name="60% - Énfasis5 2" xfId="240" xr:uid="{00000000-0005-0000-0000-000013000000}"/>
    <cellStyle name="60% - Énfasis6 2" xfId="244" xr:uid="{00000000-0005-0000-0000-000014000000}"/>
    <cellStyle name="Bueno 2" xfId="209" xr:uid="{00000000-0005-0000-0000-000015000000}"/>
    <cellStyle name="Cálculo 2" xfId="214" xr:uid="{00000000-0005-0000-0000-000016000000}"/>
    <cellStyle name="Celda de comprobación 2" xfId="216" xr:uid="{00000000-0005-0000-0000-000017000000}"/>
    <cellStyle name="Celda vinculada 2" xfId="215" xr:uid="{00000000-0005-0000-0000-000018000000}"/>
    <cellStyle name="Encabezado 1 2" xfId="205" xr:uid="{00000000-0005-0000-0000-000019000000}"/>
    <cellStyle name="Encabezado 4 2" xfId="208" xr:uid="{00000000-0005-0000-0000-00001A000000}"/>
    <cellStyle name="Énfasis1 2" xfId="221" xr:uid="{00000000-0005-0000-0000-00001B000000}"/>
    <cellStyle name="Énfasis2 2" xfId="225" xr:uid="{00000000-0005-0000-0000-00001C000000}"/>
    <cellStyle name="Énfasis3 2" xfId="229" xr:uid="{00000000-0005-0000-0000-00001D000000}"/>
    <cellStyle name="Énfasis4 2" xfId="233" xr:uid="{00000000-0005-0000-0000-00001E000000}"/>
    <cellStyle name="Énfasis5 2" xfId="237" xr:uid="{00000000-0005-0000-0000-00001F000000}"/>
    <cellStyle name="Énfasis6 2" xfId="241" xr:uid="{00000000-0005-0000-0000-000020000000}"/>
    <cellStyle name="Entrada 2" xfId="212" xr:uid="{00000000-0005-0000-0000-000021000000}"/>
    <cellStyle name="Hipervínculo" xfId="16" builtinId="8"/>
    <cellStyle name="Hipervínculo 2" xfId="3" xr:uid="{00000000-0005-0000-0000-000023000000}"/>
    <cellStyle name="Hipervínculo 2 2" xfId="30" xr:uid="{00000000-0005-0000-0000-000024000000}"/>
    <cellStyle name="Hipervínculo 3" xfId="84" xr:uid="{00000000-0005-0000-0000-000025000000}"/>
    <cellStyle name="Incorrecto 2" xfId="210" xr:uid="{00000000-0005-0000-0000-000026000000}"/>
    <cellStyle name="Millares 10" xfId="140" xr:uid="{00000000-0005-0000-0000-000028000000}"/>
    <cellStyle name="Millares 11" xfId="147" xr:uid="{00000000-0005-0000-0000-000029000000}"/>
    <cellStyle name="Millares 12" xfId="153" xr:uid="{00000000-0005-0000-0000-00002A000000}"/>
    <cellStyle name="Millares 13" xfId="160" xr:uid="{00000000-0005-0000-0000-00002B000000}"/>
    <cellStyle name="Millares 14" xfId="26" xr:uid="{00000000-0005-0000-0000-00002C000000}"/>
    <cellStyle name="Millares 14 2" xfId="289" xr:uid="{00000000-0005-0000-0000-00002D000000}"/>
    <cellStyle name="Millares 15" xfId="161" xr:uid="{00000000-0005-0000-0000-00002E000000}"/>
    <cellStyle name="Millares 16" xfId="6" xr:uid="{00000000-0005-0000-0000-00002F000000}"/>
    <cellStyle name="Millares 16 2" xfId="29" xr:uid="{00000000-0005-0000-0000-000030000000}"/>
    <cellStyle name="Millares 16 3" xfId="74" xr:uid="{00000000-0005-0000-0000-000031000000}"/>
    <cellStyle name="Millares 17" xfId="164" xr:uid="{00000000-0005-0000-0000-000032000000}"/>
    <cellStyle name="Millares 18" xfId="173" xr:uid="{00000000-0005-0000-0000-000033000000}"/>
    <cellStyle name="Millares 19" xfId="175" xr:uid="{00000000-0005-0000-0000-000034000000}"/>
    <cellStyle name="Millares 2" xfId="19" xr:uid="{00000000-0005-0000-0000-000035000000}"/>
    <cellStyle name="Millares 2 2" xfId="24" xr:uid="{00000000-0005-0000-0000-000036000000}"/>
    <cellStyle name="Millares 2 3" xfId="44" xr:uid="{00000000-0005-0000-0000-000037000000}"/>
    <cellStyle name="Millares 2 3 2" xfId="57" xr:uid="{00000000-0005-0000-0000-000038000000}"/>
    <cellStyle name="Millares 2 3 2 2" xfId="97" xr:uid="{00000000-0005-0000-0000-000039000000}"/>
    <cellStyle name="Millares 2 3 2 2 2" xfId="111" xr:uid="{00000000-0005-0000-0000-00003A000000}"/>
    <cellStyle name="Millares 2 4" xfId="53" xr:uid="{00000000-0005-0000-0000-00003B000000}"/>
    <cellStyle name="Millares 2 5" xfId="76" xr:uid="{00000000-0005-0000-0000-00003C000000}"/>
    <cellStyle name="Millares 2 6" xfId="135" xr:uid="{00000000-0005-0000-0000-00003D000000}"/>
    <cellStyle name="Millares 2 6 2" xfId="179" xr:uid="{00000000-0005-0000-0000-00003E000000}"/>
    <cellStyle name="Millares 2 6 2 2" xfId="270" xr:uid="{00000000-0005-0000-0000-00003F000000}"/>
    <cellStyle name="Millares 2 6 3" xfId="267" xr:uid="{00000000-0005-0000-0000-000040000000}"/>
    <cellStyle name="Millares 2 7" xfId="157" xr:uid="{00000000-0005-0000-0000-000041000000}"/>
    <cellStyle name="Millares 2 8" xfId="172" xr:uid="{00000000-0005-0000-0000-000042000000}"/>
    <cellStyle name="Millares 2 9" xfId="262" xr:uid="{00000000-0005-0000-0000-000043000000}"/>
    <cellStyle name="Millares 20" xfId="180" xr:uid="{00000000-0005-0000-0000-000044000000}"/>
    <cellStyle name="Millares 21" xfId="183" xr:uid="{00000000-0005-0000-0000-000045000000}"/>
    <cellStyle name="Millares 22" xfId="189" xr:uid="{00000000-0005-0000-0000-000046000000}"/>
    <cellStyle name="Millares 23" xfId="194" xr:uid="{00000000-0005-0000-0000-000047000000}"/>
    <cellStyle name="Millares 24" xfId="198" xr:uid="{00000000-0005-0000-0000-000048000000}"/>
    <cellStyle name="Millares 25" xfId="203" xr:uid="{00000000-0005-0000-0000-000049000000}"/>
    <cellStyle name="Millares 26" xfId="249" xr:uid="{00000000-0005-0000-0000-00004A000000}"/>
    <cellStyle name="Millares 3" xfId="21" xr:uid="{00000000-0005-0000-0000-00004B000000}"/>
    <cellStyle name="Millares 3 2" xfId="38" xr:uid="{00000000-0005-0000-0000-00004C000000}"/>
    <cellStyle name="Millares 4" xfId="32" xr:uid="{00000000-0005-0000-0000-00004D000000}"/>
    <cellStyle name="Millares 5" xfId="69" xr:uid="{00000000-0005-0000-0000-00004E000000}"/>
    <cellStyle name="Millares 6" xfId="81" xr:uid="{00000000-0005-0000-0000-00004F000000}"/>
    <cellStyle name="Millares 7" xfId="88" xr:uid="{00000000-0005-0000-0000-000050000000}"/>
    <cellStyle name="Millares 8" xfId="108" xr:uid="{00000000-0005-0000-0000-000051000000}"/>
    <cellStyle name="Millares 9" xfId="136" xr:uid="{00000000-0005-0000-0000-000052000000}"/>
    <cellStyle name="Moneda 2" xfId="40" xr:uid="{00000000-0005-0000-0000-000053000000}"/>
    <cellStyle name="Moneda 2 2" xfId="145" xr:uid="{00000000-0005-0000-0000-000054000000}"/>
    <cellStyle name="Moneda 2 3" xfId="167" xr:uid="{00000000-0005-0000-0000-000055000000}"/>
    <cellStyle name="Moneda 2 5" xfId="146" xr:uid="{00000000-0005-0000-0000-000056000000}"/>
    <cellStyle name="Moneda 2 5 2" xfId="168" xr:uid="{00000000-0005-0000-0000-000057000000}"/>
    <cellStyle name="Moneda 3" xfId="59" xr:uid="{00000000-0005-0000-0000-000058000000}"/>
    <cellStyle name="Moneda 4" xfId="112" xr:uid="{00000000-0005-0000-0000-000059000000}"/>
    <cellStyle name="Moneda 5" xfId="143" xr:uid="{00000000-0005-0000-0000-00005A000000}"/>
    <cellStyle name="Neutral 2" xfId="211" xr:uid="{00000000-0005-0000-0000-00005B000000}"/>
    <cellStyle name="Normal" xfId="0" builtinId="0"/>
    <cellStyle name="Normal 10" xfId="35" xr:uid="{00000000-0005-0000-0000-00005D000000}"/>
    <cellStyle name="Normal 10 2" xfId="42" xr:uid="{00000000-0005-0000-0000-00005E000000}"/>
    <cellStyle name="Normal 11" xfId="54" xr:uid="{00000000-0005-0000-0000-00005F000000}"/>
    <cellStyle name="Normal 12" xfId="62" xr:uid="{00000000-0005-0000-0000-000060000000}"/>
    <cellStyle name="Normal 12 2" xfId="176" xr:uid="{00000000-0005-0000-0000-000061000000}"/>
    <cellStyle name="Normal 12 3" xfId="191" xr:uid="{00000000-0005-0000-0000-000062000000}"/>
    <cellStyle name="Normal 12 4" xfId="200" xr:uid="{00000000-0005-0000-0000-000063000000}"/>
    <cellStyle name="Normal 12 5" xfId="251" xr:uid="{00000000-0005-0000-0000-000064000000}"/>
    <cellStyle name="Normal 12 6" xfId="260" xr:uid="{00000000-0005-0000-0000-000065000000}"/>
    <cellStyle name="Normal 12 7" xfId="287" xr:uid="{00000000-0005-0000-0000-000066000000}"/>
    <cellStyle name="Normal 12 7 2" xfId="296" xr:uid="{CFFEB7AB-F4E4-42C3-82BC-4F94C84D64C1}"/>
    <cellStyle name="Normal 13" xfId="64" xr:uid="{00000000-0005-0000-0000-000067000000}"/>
    <cellStyle name="Normal 14" xfId="66" xr:uid="{00000000-0005-0000-0000-000068000000}"/>
    <cellStyle name="Normal 15" xfId="68" xr:uid="{00000000-0005-0000-0000-000069000000}"/>
    <cellStyle name="Normal 16" xfId="80" xr:uid="{00000000-0005-0000-0000-00006A000000}"/>
    <cellStyle name="Normal 17" xfId="83" xr:uid="{00000000-0005-0000-0000-00006B000000}"/>
    <cellStyle name="Normal 18" xfId="12" xr:uid="{00000000-0005-0000-0000-00006C000000}"/>
    <cellStyle name="Normal 18 2" xfId="106" xr:uid="{00000000-0005-0000-0000-00006D000000}"/>
    <cellStyle name="Normal 18 2 2" xfId="253" xr:uid="{00000000-0005-0000-0000-00006E000000}"/>
    <cellStyle name="Normal 18 2 2 2" xfId="292" xr:uid="{F72EC248-5786-419D-A463-7A6F0437D905}"/>
    <cellStyle name="Normal 19" xfId="86" xr:uid="{00000000-0005-0000-0000-00006F000000}"/>
    <cellStyle name="Normal 19 2" xfId="109" xr:uid="{00000000-0005-0000-0000-000070000000}"/>
    <cellStyle name="Normal 2" xfId="1" xr:uid="{00000000-0005-0000-0000-000071000000}"/>
    <cellStyle name="Normal 2 10" xfId="130" xr:uid="{00000000-0005-0000-0000-000072000000}"/>
    <cellStyle name="Normal 2 11" xfId="174" xr:uid="{00000000-0005-0000-0000-000073000000}"/>
    <cellStyle name="Normal 2 12" xfId="181" xr:uid="{00000000-0005-0000-0000-000074000000}"/>
    <cellStyle name="Normal 2 13" xfId="185" xr:uid="{00000000-0005-0000-0000-000075000000}"/>
    <cellStyle name="Normal 2 14" xfId="187" xr:uid="{00000000-0005-0000-0000-000076000000}"/>
    <cellStyle name="Normal 2 14 2" xfId="269" xr:uid="{00000000-0005-0000-0000-000077000000}"/>
    <cellStyle name="Normal 2 15" xfId="188" xr:uid="{00000000-0005-0000-0000-000078000000}"/>
    <cellStyle name="Normal 2 16" xfId="278" xr:uid="{00000000-0005-0000-0000-000079000000}"/>
    <cellStyle name="Normal 2 17" xfId="288" xr:uid="{00000000-0005-0000-0000-00007A000000}"/>
    <cellStyle name="Normal 2 2" xfId="23" xr:uid="{00000000-0005-0000-0000-00007B000000}"/>
    <cellStyle name="Normal 2 2 2" xfId="117" xr:uid="{00000000-0005-0000-0000-00007C000000}"/>
    <cellStyle name="Normal 2 3" xfId="9" xr:uid="{00000000-0005-0000-0000-00007D000000}"/>
    <cellStyle name="Normal 2 3 2" xfId="103" xr:uid="{00000000-0005-0000-0000-00007E000000}"/>
    <cellStyle name="Normal 2 3 2 2" xfId="255" xr:uid="{00000000-0005-0000-0000-00007F000000}"/>
    <cellStyle name="Normal 2 3 2 2 2" xfId="274" xr:uid="{00000000-0005-0000-0000-000080000000}"/>
    <cellStyle name="Normal 2 3 3" xfId="10" xr:uid="{00000000-0005-0000-0000-000081000000}"/>
    <cellStyle name="Normal 2 3 3 2" xfId="104" xr:uid="{00000000-0005-0000-0000-000082000000}"/>
    <cellStyle name="Normal 2 3 3 2 2" xfId="256" xr:uid="{00000000-0005-0000-0000-000083000000}"/>
    <cellStyle name="Normal 2 3 3 2 2 2" xfId="275" xr:uid="{00000000-0005-0000-0000-000084000000}"/>
    <cellStyle name="Normal 2 3 4" xfId="126" xr:uid="{00000000-0005-0000-0000-000085000000}"/>
    <cellStyle name="Normal 2 4" xfId="85" xr:uid="{00000000-0005-0000-0000-000086000000}"/>
    <cellStyle name="Normal 2 5" xfId="91" xr:uid="{00000000-0005-0000-0000-000087000000}"/>
    <cellStyle name="Normal 2 6" xfId="94" xr:uid="{00000000-0005-0000-0000-000088000000}"/>
    <cellStyle name="Normal 2 7" xfId="49" xr:uid="{00000000-0005-0000-0000-000089000000}"/>
    <cellStyle name="Normal 2 8" xfId="101" xr:uid="{00000000-0005-0000-0000-00008A000000}"/>
    <cellStyle name="Normal 2 9" xfId="102" xr:uid="{00000000-0005-0000-0000-00008B000000}"/>
    <cellStyle name="Normal 2 9 2" xfId="125" xr:uid="{00000000-0005-0000-0000-00008C000000}"/>
    <cellStyle name="Normal 2 9 3" xfId="252" xr:uid="{00000000-0005-0000-0000-00008D000000}"/>
    <cellStyle name="Normal 2 9 3 2" xfId="273" xr:uid="{00000000-0005-0000-0000-00008E000000}"/>
    <cellStyle name="Normal 2 9 3 2 2" xfId="291" xr:uid="{1B999D5C-D1A2-4E7A-A767-09CBA8CD8F2A}"/>
    <cellStyle name="Normal 2 9 3 2 3" xfId="300" xr:uid="{08A88AEE-8221-4D26-B61E-1AFA2A22631A}"/>
    <cellStyle name="Normal 2 9 3 2 4" xfId="302" xr:uid="{AAA7C4A3-8446-4651-A6F5-515F3E7E8AB1}"/>
    <cellStyle name="Normal 20" xfId="89" xr:uid="{00000000-0005-0000-0000-00008F000000}"/>
    <cellStyle name="Normal 21" xfId="25" xr:uid="{00000000-0005-0000-0000-000090000000}"/>
    <cellStyle name="Normal 22" xfId="121" xr:uid="{00000000-0005-0000-0000-000091000000}"/>
    <cellStyle name="Normal 22 2" xfId="276" xr:uid="{00000000-0005-0000-0000-000092000000}"/>
    <cellStyle name="Normal 23" xfId="123" xr:uid="{00000000-0005-0000-0000-000093000000}"/>
    <cellStyle name="Normal 24" xfId="2" xr:uid="{00000000-0005-0000-0000-000094000000}"/>
    <cellStyle name="Normal 24 2" xfId="27" xr:uid="{00000000-0005-0000-0000-000095000000}"/>
    <cellStyle name="Normal 24 2 2" xfId="46" xr:uid="{00000000-0005-0000-0000-000096000000}"/>
    <cellStyle name="Normal 24 2 2 2" xfId="58" xr:uid="{00000000-0005-0000-0000-000097000000}"/>
    <cellStyle name="Normal 24 3" xfId="72" xr:uid="{00000000-0005-0000-0000-000098000000}"/>
    <cellStyle name="Normal 25" xfId="124" xr:uid="{00000000-0005-0000-0000-000099000000}"/>
    <cellStyle name="Normal 26" xfId="132" xr:uid="{00000000-0005-0000-0000-00009A000000}"/>
    <cellStyle name="Normal 27" xfId="139" xr:uid="{00000000-0005-0000-0000-00009B000000}"/>
    <cellStyle name="Normal 28" xfId="148" xr:uid="{00000000-0005-0000-0000-00009C000000}"/>
    <cellStyle name="Normal 29" xfId="150" xr:uid="{00000000-0005-0000-0000-00009D000000}"/>
    <cellStyle name="Normal 3" xfId="7" xr:uid="{00000000-0005-0000-0000-00009E000000}"/>
    <cellStyle name="Normal 3 2" xfId="43" xr:uid="{00000000-0005-0000-0000-00009F000000}"/>
    <cellStyle name="Normal 3 2 2" xfId="55" xr:uid="{00000000-0005-0000-0000-0000A0000000}"/>
    <cellStyle name="Normal 3 3" xfId="71" xr:uid="{00000000-0005-0000-0000-0000A1000000}"/>
    <cellStyle name="Normal 3 4" xfId="79" xr:uid="{00000000-0005-0000-0000-0000A2000000}"/>
    <cellStyle name="Normal 3 5" xfId="115" xr:uid="{00000000-0005-0000-0000-0000A3000000}"/>
    <cellStyle name="Normal 3 6" xfId="129" xr:uid="{00000000-0005-0000-0000-0000A4000000}"/>
    <cellStyle name="Normal 3 7" xfId="142" xr:uid="{00000000-0005-0000-0000-0000A5000000}"/>
    <cellStyle name="Normal 3 7 2" xfId="178" xr:uid="{00000000-0005-0000-0000-0000A6000000}"/>
    <cellStyle name="Normal 3 7 2 2" xfId="277" xr:uid="{00000000-0005-0000-0000-0000A7000000}"/>
    <cellStyle name="Normal 3 7 3" xfId="268" xr:uid="{00000000-0005-0000-0000-0000A8000000}"/>
    <cellStyle name="Normal 30" xfId="152" xr:uid="{00000000-0005-0000-0000-0000A9000000}"/>
    <cellStyle name="Normal 31" xfId="158" xr:uid="{00000000-0005-0000-0000-0000AA000000}"/>
    <cellStyle name="Normal 32" xfId="165" xr:uid="{00000000-0005-0000-0000-0000AB000000}"/>
    <cellStyle name="Normal 33" xfId="182" xr:uid="{00000000-0005-0000-0000-0000AC000000}"/>
    <cellStyle name="Normal 34" xfId="186" xr:uid="{00000000-0005-0000-0000-0000AD000000}"/>
    <cellStyle name="Normal 35" xfId="190" xr:uid="{00000000-0005-0000-0000-0000AE000000}"/>
    <cellStyle name="Normal 36" xfId="192" xr:uid="{00000000-0005-0000-0000-0000AF000000}"/>
    <cellStyle name="Normal 37" xfId="195" xr:uid="{00000000-0005-0000-0000-0000B0000000}"/>
    <cellStyle name="Normal 37 2" xfId="283" xr:uid="{00000000-0005-0000-0000-0000B1000000}"/>
    <cellStyle name="Normal 38" xfId="197" xr:uid="{00000000-0005-0000-0000-0000B2000000}"/>
    <cellStyle name="Normal 39" xfId="201" xr:uid="{00000000-0005-0000-0000-0000B3000000}"/>
    <cellStyle name="Normal 4" xfId="8" xr:uid="{00000000-0005-0000-0000-0000B4000000}"/>
    <cellStyle name="Normal 4 10" xfId="170" xr:uid="{00000000-0005-0000-0000-0000B5000000}"/>
    <cellStyle name="Normal 4 2" xfId="37" xr:uid="{00000000-0005-0000-0000-0000B6000000}"/>
    <cellStyle name="Normal 4 2 2" xfId="177" xr:uid="{00000000-0005-0000-0000-0000B7000000}"/>
    <cellStyle name="Normal 4 3" xfId="47" xr:uid="{00000000-0005-0000-0000-0000B8000000}"/>
    <cellStyle name="Normal 4 4" xfId="51" xr:uid="{00000000-0005-0000-0000-0000B9000000}"/>
    <cellStyle name="Normal 4 5" xfId="75" xr:uid="{00000000-0005-0000-0000-0000BA000000}"/>
    <cellStyle name="Normal 4 6" xfId="99" xr:uid="{00000000-0005-0000-0000-0000BB000000}"/>
    <cellStyle name="Normal 4 7" xfId="113" xr:uid="{00000000-0005-0000-0000-0000BC000000}"/>
    <cellStyle name="Normal 4 8" xfId="133" xr:uid="{00000000-0005-0000-0000-0000BD000000}"/>
    <cellStyle name="Normal 4 9" xfId="155" xr:uid="{00000000-0005-0000-0000-0000BE000000}"/>
    <cellStyle name="Normal 40" xfId="246" xr:uid="{00000000-0005-0000-0000-0000BF000000}"/>
    <cellStyle name="Normal 41" xfId="247" xr:uid="{00000000-0005-0000-0000-0000C0000000}"/>
    <cellStyle name="Normal 42" xfId="258" xr:uid="{00000000-0005-0000-0000-0000C1000000}"/>
    <cellStyle name="Normal 43" xfId="261" xr:uid="{00000000-0005-0000-0000-0000C2000000}"/>
    <cellStyle name="Normal 44" xfId="263" xr:uid="{00000000-0005-0000-0000-0000C3000000}"/>
    <cellStyle name="Normal 45" xfId="265" xr:uid="{00000000-0005-0000-0000-0000C4000000}"/>
    <cellStyle name="Normal 46" xfId="266" xr:uid="{00000000-0005-0000-0000-0000C5000000}"/>
    <cellStyle name="Normal 46 2" xfId="297" xr:uid="{364312E6-ECC5-4CD0-90A4-D7230703E303}"/>
    <cellStyle name="Normal 47" xfId="280" xr:uid="{00000000-0005-0000-0000-0000C6000000}"/>
    <cellStyle name="Normal 48" xfId="282" xr:uid="{00000000-0005-0000-0000-0000C7000000}"/>
    <cellStyle name="Normal 49" xfId="286" xr:uid="{00000000-0005-0000-0000-0000C8000000}"/>
    <cellStyle name="Normal 5" xfId="13" xr:uid="{00000000-0005-0000-0000-0000C9000000}"/>
    <cellStyle name="Normal 5 2" xfId="78" xr:uid="{00000000-0005-0000-0000-0000CA000000}"/>
    <cellStyle name="Normal 50" xfId="290" xr:uid="{00000000-0005-0000-0000-0000CB000000}"/>
    <cellStyle name="Normal 51" xfId="294" xr:uid="{D9DCE838-EF39-44EB-9F40-DCADD82DFB51}"/>
    <cellStyle name="Normal 52" xfId="299" xr:uid="{7C3E1FD5-A30C-4AC2-8C76-61271479A6D4}"/>
    <cellStyle name="Normal 6" xfId="17" xr:uid="{00000000-0005-0000-0000-0000CC000000}"/>
    <cellStyle name="Normal 6 2" xfId="60" xr:uid="{00000000-0005-0000-0000-0000CD000000}"/>
    <cellStyle name="Normal 6 2 2" xfId="95" xr:uid="{00000000-0005-0000-0000-0000CE000000}"/>
    <cellStyle name="Normal 6 2 2 2" xfId="118" xr:uid="{00000000-0005-0000-0000-0000CF000000}"/>
    <cellStyle name="Normal 7" xfId="20" xr:uid="{00000000-0005-0000-0000-0000D0000000}"/>
    <cellStyle name="Normal 7 2" xfId="144" xr:uid="{00000000-0005-0000-0000-0000D1000000}"/>
    <cellStyle name="Normal 7 3" xfId="166" xr:uid="{00000000-0005-0000-0000-0000D2000000}"/>
    <cellStyle name="Normal 7 4" xfId="279" xr:uid="{00000000-0005-0000-0000-0000D3000000}"/>
    <cellStyle name="Normal 8" xfId="33" xr:uid="{00000000-0005-0000-0000-0000D4000000}"/>
    <cellStyle name="Normal 9" xfId="15" xr:uid="{00000000-0005-0000-0000-0000D5000000}"/>
    <cellStyle name="Notas 2" xfId="218" xr:uid="{00000000-0005-0000-0000-0000D6000000}"/>
    <cellStyle name="Porcentaje" xfId="138" builtinId="5"/>
    <cellStyle name="Porcentaje 10" xfId="45" xr:uid="{00000000-0005-0000-0000-0000D8000000}"/>
    <cellStyle name="Porcentaje 10 2" xfId="56" xr:uid="{00000000-0005-0000-0000-0000D9000000}"/>
    <cellStyle name="Porcentaje 10 2 2" xfId="98" xr:uid="{00000000-0005-0000-0000-0000DA000000}"/>
    <cellStyle name="Porcentaje 10 2 2 2" xfId="110" xr:uid="{00000000-0005-0000-0000-0000DB000000}"/>
    <cellStyle name="Porcentaje 11" xfId="63" xr:uid="{00000000-0005-0000-0000-0000DC000000}"/>
    <cellStyle name="Porcentaje 12" xfId="65" xr:uid="{00000000-0005-0000-0000-0000DD000000}"/>
    <cellStyle name="Porcentaje 13" xfId="67" xr:uid="{00000000-0005-0000-0000-0000DE000000}"/>
    <cellStyle name="Porcentaje 14" xfId="70" xr:uid="{00000000-0005-0000-0000-0000DF000000}"/>
    <cellStyle name="Porcentaje 15" xfId="82" xr:uid="{00000000-0005-0000-0000-0000E0000000}"/>
    <cellStyle name="Porcentaje 16" xfId="87" xr:uid="{00000000-0005-0000-0000-0000E1000000}"/>
    <cellStyle name="Porcentaje 16 2" xfId="119" xr:uid="{00000000-0005-0000-0000-0000E2000000}"/>
    <cellStyle name="Porcentaje 17" xfId="90" xr:uid="{00000000-0005-0000-0000-0000E3000000}"/>
    <cellStyle name="Porcentaje 18" xfId="11" xr:uid="{00000000-0005-0000-0000-0000E4000000}"/>
    <cellStyle name="Porcentaje 18 2" xfId="105" xr:uid="{00000000-0005-0000-0000-0000E5000000}"/>
    <cellStyle name="Porcentaje 18 2 2" xfId="257" xr:uid="{00000000-0005-0000-0000-0000E6000000}"/>
    <cellStyle name="Porcentaje 18 2 2 2" xfId="271" xr:uid="{00000000-0005-0000-0000-0000E7000000}"/>
    <cellStyle name="Porcentaje 19" xfId="92" xr:uid="{00000000-0005-0000-0000-0000E8000000}"/>
    <cellStyle name="Porcentaje 2" xfId="5" xr:uid="{00000000-0005-0000-0000-0000E9000000}"/>
    <cellStyle name="Porcentaje 2 10" xfId="131" xr:uid="{00000000-0005-0000-0000-0000EA000000}"/>
    <cellStyle name="Porcentaje 2 11" xfId="134" xr:uid="{00000000-0005-0000-0000-0000EB000000}"/>
    <cellStyle name="Porcentaje 2 12" xfId="156" xr:uid="{00000000-0005-0000-0000-0000EC000000}"/>
    <cellStyle name="Porcentaje 2 13" xfId="171" xr:uid="{00000000-0005-0000-0000-0000ED000000}"/>
    <cellStyle name="Porcentaje 2 13 2" xfId="272" xr:uid="{00000000-0005-0000-0000-0000EE000000}"/>
    <cellStyle name="Porcentaje 2 14" xfId="298" xr:uid="{E6C3473B-33BF-4CCD-9BE5-7EA3646E5FE8}"/>
    <cellStyle name="Porcentaje 2 2" xfId="48" xr:uid="{00000000-0005-0000-0000-0000EF000000}"/>
    <cellStyle name="Porcentaje 2 3" xfId="52" xr:uid="{00000000-0005-0000-0000-0000F0000000}"/>
    <cellStyle name="Porcentaje 2 4" xfId="77" xr:uid="{00000000-0005-0000-0000-0000F1000000}"/>
    <cellStyle name="Porcentaje 2 5" xfId="50" xr:uid="{00000000-0005-0000-0000-0000F2000000}"/>
    <cellStyle name="Porcentaje 2 6" xfId="100" xr:uid="{00000000-0005-0000-0000-0000F3000000}"/>
    <cellStyle name="Porcentaje 2 7" xfId="107" xr:uid="{00000000-0005-0000-0000-0000F4000000}"/>
    <cellStyle name="Porcentaje 2 7 2" xfId="254" xr:uid="{00000000-0005-0000-0000-0000F5000000}"/>
    <cellStyle name="Porcentaje 2 7 2 2" xfId="293" xr:uid="{D42E6EC8-68EF-4713-AED7-07F6DAC689F2}"/>
    <cellStyle name="Porcentaje 2 7 2 3" xfId="301" xr:uid="{656419B5-2D8F-4F42-8C5E-F649500144A0}"/>
    <cellStyle name="Porcentaje 2 7 2 4" xfId="303" xr:uid="{3887AA39-B7AE-4A5F-9329-2F86C8A8FC0E}"/>
    <cellStyle name="Porcentaje 2 8" xfId="114" xr:uid="{00000000-0005-0000-0000-0000F6000000}"/>
    <cellStyle name="Porcentaje 2 9" xfId="128" xr:uid="{00000000-0005-0000-0000-0000F7000000}"/>
    <cellStyle name="Porcentaje 20" xfId="122" xr:uid="{00000000-0005-0000-0000-0000F8000000}"/>
    <cellStyle name="Porcentaje 21" xfId="127" xr:uid="{00000000-0005-0000-0000-0000F9000000}"/>
    <cellStyle name="Porcentaje 22" xfId="4" xr:uid="{00000000-0005-0000-0000-0000FA000000}"/>
    <cellStyle name="Porcentaje 22 2" xfId="28" xr:uid="{00000000-0005-0000-0000-0000FB000000}"/>
    <cellStyle name="Porcentaje 22 3" xfId="73" xr:uid="{00000000-0005-0000-0000-0000FC000000}"/>
    <cellStyle name="Porcentaje 23" xfId="137" xr:uid="{00000000-0005-0000-0000-0000FD000000}"/>
    <cellStyle name="Porcentaje 24" xfId="141" xr:uid="{00000000-0005-0000-0000-0000FE000000}"/>
    <cellStyle name="Porcentaje 25" xfId="149" xr:uid="{00000000-0005-0000-0000-0000FF000000}"/>
    <cellStyle name="Porcentaje 26" xfId="154" xr:uid="{00000000-0005-0000-0000-000000010000}"/>
    <cellStyle name="Porcentaje 27" xfId="159" xr:uid="{00000000-0005-0000-0000-000001010000}"/>
    <cellStyle name="Porcentaje 28" xfId="162" xr:uid="{00000000-0005-0000-0000-000002010000}"/>
    <cellStyle name="Porcentaje 29" xfId="163" xr:uid="{00000000-0005-0000-0000-000003010000}"/>
    <cellStyle name="Porcentaje 3" xfId="14" xr:uid="{00000000-0005-0000-0000-000004010000}"/>
    <cellStyle name="Porcentaje 3 2" xfId="39" xr:uid="{00000000-0005-0000-0000-000005010000}"/>
    <cellStyle name="Porcentaje 30" xfId="169" xr:uid="{00000000-0005-0000-0000-000006010000}"/>
    <cellStyle name="Porcentaje 31" xfId="184" xr:uid="{00000000-0005-0000-0000-000007010000}"/>
    <cellStyle name="Porcentaje 32" xfId="193" xr:uid="{00000000-0005-0000-0000-000008010000}"/>
    <cellStyle name="Porcentaje 33" xfId="196" xr:uid="{00000000-0005-0000-0000-000009010000}"/>
    <cellStyle name="Porcentaje 33 2" xfId="284" xr:uid="{00000000-0005-0000-0000-00000A010000}"/>
    <cellStyle name="Porcentaje 34" xfId="199" xr:uid="{00000000-0005-0000-0000-00000B010000}"/>
    <cellStyle name="Porcentaje 35" xfId="202" xr:uid="{00000000-0005-0000-0000-00000C010000}"/>
    <cellStyle name="Porcentaje 36" xfId="248" xr:uid="{00000000-0005-0000-0000-00000D010000}"/>
    <cellStyle name="Porcentaje 37" xfId="250" xr:uid="{00000000-0005-0000-0000-00000E010000}"/>
    <cellStyle name="Porcentaje 38" xfId="259" xr:uid="{00000000-0005-0000-0000-00000F010000}"/>
    <cellStyle name="Porcentaje 39" xfId="264" xr:uid="{00000000-0005-0000-0000-000010010000}"/>
    <cellStyle name="Porcentaje 4" xfId="18" xr:uid="{00000000-0005-0000-0000-000011010000}"/>
    <cellStyle name="Porcentaje 4 2" xfId="61" xr:uid="{00000000-0005-0000-0000-000012010000}"/>
    <cellStyle name="Porcentaje 4 2 2" xfId="96" xr:uid="{00000000-0005-0000-0000-000013010000}"/>
    <cellStyle name="Porcentaje 4 2 2 2" xfId="120" xr:uid="{00000000-0005-0000-0000-000014010000}"/>
    <cellStyle name="Porcentaje 40" xfId="281" xr:uid="{00000000-0005-0000-0000-000015010000}"/>
    <cellStyle name="Porcentaje 41" xfId="285" xr:uid="{00000000-0005-0000-0000-000016010000}"/>
    <cellStyle name="Porcentaje 42" xfId="295" xr:uid="{ABF517E3-7A5B-46F8-ABF4-ED36F18B7B0D}"/>
    <cellStyle name="Porcentaje 5" xfId="22" xr:uid="{00000000-0005-0000-0000-000017010000}"/>
    <cellStyle name="Porcentaje 6" xfId="31" xr:uid="{00000000-0005-0000-0000-000018010000}"/>
    <cellStyle name="Porcentaje 7" xfId="34" xr:uid="{00000000-0005-0000-0000-000019010000}"/>
    <cellStyle name="Porcentaje 8" xfId="36" xr:uid="{00000000-0005-0000-0000-00001A010000}"/>
    <cellStyle name="Porcentaje 9" xfId="41" xr:uid="{00000000-0005-0000-0000-00001B010000}"/>
    <cellStyle name="Salida 2" xfId="213" xr:uid="{00000000-0005-0000-0000-00001C010000}"/>
    <cellStyle name="Texto de advertencia 2" xfId="217" xr:uid="{00000000-0005-0000-0000-00001D010000}"/>
    <cellStyle name="Texto explicativo 2" xfId="219" xr:uid="{00000000-0005-0000-0000-00001E010000}"/>
    <cellStyle name="Título 2 2" xfId="206" xr:uid="{00000000-0005-0000-0000-00001F010000}"/>
    <cellStyle name="Título 3 2" xfId="207" xr:uid="{00000000-0005-0000-0000-000020010000}"/>
    <cellStyle name="Título 4" xfId="245" xr:uid="{00000000-0005-0000-0000-000021010000}"/>
    <cellStyle name="Título 5" xfId="204" xr:uid="{00000000-0005-0000-0000-000022010000}"/>
    <cellStyle name="Total 2" xfId="220" xr:uid="{00000000-0005-0000-0000-000023010000}"/>
  </cellStyles>
  <dxfs count="0"/>
  <tableStyles count="0" defaultTableStyle="TableStyleMedium2" defaultPivotStyle="PivotStyleLight16"/>
  <colors>
    <mruColors>
      <color rgb="FF7C878E"/>
      <color rgb="FF606868"/>
      <color rgb="FFBF9000"/>
      <color rgb="FFE7E6E6"/>
      <color rgb="FFFFE79B"/>
      <color rgb="FFFBBB27"/>
      <color rgb="FFAFB7BC"/>
      <color rgb="FFFFE699"/>
      <color rgb="FF76717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styles" Target="style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sharedStrings" Target="sharedString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2" Type="http://schemas.openxmlformats.org/officeDocument/2006/relationships/powerPivotData" Target="model/item.data"/><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externalLink" Target="externalLinks/externalLink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54.xml"/><Relationship Id="rId1" Type="http://schemas.microsoft.com/office/2011/relationships/chartStyle" Target="style54.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55.xml"/><Relationship Id="rId1" Type="http://schemas.microsoft.com/office/2011/relationships/chartStyle" Target="style55.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56.xml"/><Relationship Id="rId1" Type="http://schemas.microsoft.com/office/2011/relationships/chartStyle" Target="style56.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57.xml"/><Relationship Id="rId1" Type="http://schemas.microsoft.com/office/2011/relationships/chartStyle" Target="style57.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58.xml"/><Relationship Id="rId1" Type="http://schemas.microsoft.com/office/2011/relationships/chartStyle" Target="style58.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59.xml"/><Relationship Id="rId1" Type="http://schemas.microsoft.com/office/2011/relationships/chartStyle" Target="style59.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60.xml"/><Relationship Id="rId1" Type="http://schemas.microsoft.com/office/2011/relationships/chartStyle" Target="style60.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61.xml"/><Relationship Id="rId1" Type="http://schemas.microsoft.com/office/2011/relationships/chartStyle" Target="style61.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62.xml"/><Relationship Id="rId1" Type="http://schemas.microsoft.com/office/2011/relationships/chartStyle" Target="style62.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63.xml"/><Relationship Id="rId1" Type="http://schemas.microsoft.com/office/2011/relationships/chartStyle" Target="style63.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64.xml"/><Relationship Id="rId1" Type="http://schemas.microsoft.com/office/2011/relationships/chartStyle" Target="style64.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65.xml"/><Relationship Id="rId1" Type="http://schemas.microsoft.com/office/2011/relationships/chartStyle" Target="style65.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66.xml"/><Relationship Id="rId1" Type="http://schemas.microsoft.com/office/2011/relationships/chartStyle" Target="style66.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67.xml"/><Relationship Id="rId1" Type="http://schemas.microsoft.com/office/2011/relationships/chartStyle" Target="style67.xml"/></Relationships>
</file>

<file path=xl/charts/_rels/chart114.xml.rels><?xml version="1.0" encoding="UTF-8" standalone="yes"?>
<Relationships xmlns="http://schemas.openxmlformats.org/package/2006/relationships"><Relationship Id="rId1" Type="http://schemas.openxmlformats.org/officeDocument/2006/relationships/themeOverride" Target="../theme/themeOverride80.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116.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117.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118.xml.rels><?xml version="1.0" encoding="UTF-8" standalone="yes"?>
<Relationships xmlns="http://schemas.openxmlformats.org/package/2006/relationships"><Relationship Id="rId1" Type="http://schemas.openxmlformats.org/officeDocument/2006/relationships/themeOverride" Target="../theme/themeOverride84.xml"/></Relationships>
</file>

<file path=xl/charts/_rels/chart119.xml.rels><?xml version="1.0" encoding="UTF-8" standalone="yes"?>
<Relationships xmlns="http://schemas.openxmlformats.org/package/2006/relationships"><Relationship Id="rId1" Type="http://schemas.openxmlformats.org/officeDocument/2006/relationships/themeOverride" Target="../theme/themeOverride85.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1" Type="http://schemas.openxmlformats.org/officeDocument/2006/relationships/themeOverride" Target="../theme/themeOverride86.xml"/></Relationships>
</file>

<file path=xl/charts/_rels/chart121.xml.rels><?xml version="1.0" encoding="UTF-8" standalone="yes"?>
<Relationships xmlns="http://schemas.openxmlformats.org/package/2006/relationships"><Relationship Id="rId1" Type="http://schemas.openxmlformats.org/officeDocument/2006/relationships/themeOverride" Target="../theme/themeOverride87.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68.xml"/><Relationship Id="rId1" Type="http://schemas.microsoft.com/office/2011/relationships/chartStyle" Target="style68.xml"/></Relationships>
</file>

<file path=xl/charts/_rels/chart123.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5.xml"/><Relationship Id="rId1" Type="http://schemas.microsoft.com/office/2011/relationships/chartStyle" Target="style25.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6.xml"/><Relationship Id="rId1" Type="http://schemas.microsoft.com/office/2011/relationships/chartStyle" Target="style26.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7.xml"/><Relationship Id="rId1" Type="http://schemas.microsoft.com/office/2011/relationships/chartStyle" Target="style27.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5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5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30.xml"/><Relationship Id="rId1" Type="http://schemas.microsoft.com/office/2011/relationships/chartStyle" Target="style30.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31.xml"/><Relationship Id="rId1" Type="http://schemas.microsoft.com/office/2011/relationships/chartStyle" Target="style31.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32.xml"/><Relationship Id="rId1" Type="http://schemas.microsoft.com/office/2011/relationships/chartStyle" Target="style32.xml"/></Relationships>
</file>

<file path=xl/charts/_rels/chart7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7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7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37.xml"/><Relationship Id="rId1" Type="http://schemas.microsoft.com/office/2011/relationships/chartStyle" Target="style37.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38.xml"/><Relationship Id="rId1" Type="http://schemas.microsoft.com/office/2011/relationships/chartStyle" Target="style38.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39.xml"/><Relationship Id="rId1" Type="http://schemas.microsoft.com/office/2011/relationships/chartStyle" Target="style39.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40.xml"/><Relationship Id="rId1" Type="http://schemas.microsoft.com/office/2011/relationships/chartStyle" Target="style40.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41.xml"/><Relationship Id="rId1" Type="http://schemas.microsoft.com/office/2011/relationships/chartStyle" Target="style41.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42.xml"/><Relationship Id="rId1" Type="http://schemas.microsoft.com/office/2011/relationships/chartStyle" Target="style42.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43.xml"/><Relationship Id="rId1" Type="http://schemas.microsoft.com/office/2011/relationships/chartStyle" Target="style43.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44.xml"/><Relationship Id="rId1" Type="http://schemas.microsoft.com/office/2011/relationships/chartStyle" Target="style44.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45.xml"/><Relationship Id="rId1" Type="http://schemas.microsoft.com/office/2011/relationships/chartStyle" Target="style45.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46.xml"/><Relationship Id="rId1" Type="http://schemas.microsoft.com/office/2011/relationships/chartStyle" Target="style46.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47.xml"/><Relationship Id="rId1" Type="http://schemas.microsoft.com/office/2011/relationships/chartStyle" Target="style47.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48.xml"/><Relationship Id="rId1" Type="http://schemas.microsoft.com/office/2011/relationships/chartStyle" Target="style48.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49.xml"/><Relationship Id="rId1" Type="http://schemas.microsoft.com/office/2011/relationships/chartStyle" Target="style49.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50.xml"/><Relationship Id="rId1" Type="http://schemas.microsoft.com/office/2011/relationships/chartStyle" Target="style50.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51.xml"/><Relationship Id="rId1" Type="http://schemas.microsoft.com/office/2011/relationships/chartStyle" Target="style51.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52.xml"/><Relationship Id="rId1" Type="http://schemas.microsoft.com/office/2011/relationships/chartStyle" Target="style52.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53.xml"/><Relationship Id="rId1" Type="http://schemas.microsoft.com/office/2011/relationships/chartStyle" Target="style5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'F1'!$E$7</c:f>
              <c:strCache>
                <c:ptCount val="1"/>
                <c:pt idx="0">
                  <c:v>ENIGH 2018</c:v>
                </c:pt>
              </c:strCache>
            </c:strRef>
          </c:tx>
          <c:spPr>
            <a:solidFill>
              <a:schemeClr val="tx1">
                <a:lumMod val="50000"/>
                <a:lumOff val="50000"/>
              </a:schemeClr>
            </a:solidFill>
            <a:ln>
              <a:noFill/>
            </a:ln>
            <a:effectLst/>
          </c:spPr>
          <c:invertIfNegative val="0"/>
          <c:dPt>
            <c:idx val="18"/>
            <c:invertIfNegative val="0"/>
            <c:bubble3D val="0"/>
            <c:spPr>
              <a:solidFill>
                <a:schemeClr val="tx1">
                  <a:lumMod val="65000"/>
                  <a:lumOff val="35000"/>
                </a:schemeClr>
              </a:solidFill>
              <a:ln>
                <a:noFill/>
              </a:ln>
              <a:effectLst/>
            </c:spPr>
            <c:extLst>
              <c:ext xmlns:c16="http://schemas.microsoft.com/office/drawing/2014/chart" uri="{C3380CC4-5D6E-409C-BE32-E72D297353CC}">
                <c16:uniqueId val="{00000001-82DD-4068-B702-11781E7FFE9E}"/>
              </c:ext>
            </c:extLst>
          </c:dPt>
          <c:dLbls>
            <c:dLbl>
              <c:idx val="18"/>
              <c:layout>
                <c:manualLayout>
                  <c:x val="5.2527905449770186E-3"/>
                  <c:y val="2.32558139534883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DD-4068-B702-11781E7FFE9E}"/>
                </c:ext>
              </c:extLst>
            </c:dLbl>
            <c:dLbl>
              <c:idx val="21"/>
              <c:layout>
                <c:manualLayout>
                  <c:x val="1.0505581089954037E-2"/>
                  <c:y val="9.30232558139534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DD-4068-B702-11781E7FFE9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'F1'!$A$8:$A$40</c:f>
              <c:strCache>
                <c:ptCount val="33"/>
                <c:pt idx="0">
                  <c:v>Chiapas</c:v>
                </c:pt>
                <c:pt idx="1">
                  <c:v>Guerrero</c:v>
                </c:pt>
                <c:pt idx="2">
                  <c:v>Oaxaca</c:v>
                </c:pt>
                <c:pt idx="3">
                  <c:v>Veracruz</c:v>
                </c:pt>
                <c:pt idx="4">
                  <c:v>Tlaxcala</c:v>
                </c:pt>
                <c:pt idx="5">
                  <c:v>Puebla</c:v>
                </c:pt>
                <c:pt idx="6">
                  <c:v>Zacatecas</c:v>
                </c:pt>
                <c:pt idx="7">
                  <c:v>Tabasco</c:v>
                </c:pt>
                <c:pt idx="8">
                  <c:v>Hidalgo</c:v>
                </c:pt>
                <c:pt idx="9">
                  <c:v>Michoacán</c:v>
                </c:pt>
                <c:pt idx="10">
                  <c:v>Durango</c:v>
                </c:pt>
                <c:pt idx="11">
                  <c:v>Estado de México</c:v>
                </c:pt>
                <c:pt idx="12">
                  <c:v>Morelos</c:v>
                </c:pt>
                <c:pt idx="13">
                  <c:v>Campeche</c:v>
                </c:pt>
                <c:pt idx="14">
                  <c:v>Guanajuato</c:v>
                </c:pt>
                <c:pt idx="15">
                  <c:v>San Luis Potosí</c:v>
                </c:pt>
                <c:pt idx="16">
                  <c:v>Yucatán</c:v>
                </c:pt>
                <c:pt idx="17">
                  <c:v>Tamaulipas</c:v>
                </c:pt>
                <c:pt idx="18">
                  <c:v>Nacional</c:v>
                </c:pt>
                <c:pt idx="19">
                  <c:v>Nayarit</c:v>
                </c:pt>
                <c:pt idx="20">
                  <c:v>Colima</c:v>
                </c:pt>
                <c:pt idx="21">
                  <c:v>Jalisco</c:v>
                </c:pt>
                <c:pt idx="22">
                  <c:v>Sinaloa</c:v>
                </c:pt>
                <c:pt idx="23">
                  <c:v>Quintana Roo</c:v>
                </c:pt>
                <c:pt idx="24">
                  <c:v>Querétaro</c:v>
                </c:pt>
                <c:pt idx="25">
                  <c:v>Coahuila</c:v>
                </c:pt>
                <c:pt idx="26">
                  <c:v>Sonora</c:v>
                </c:pt>
                <c:pt idx="27">
                  <c:v>Aguascalientes</c:v>
                </c:pt>
                <c:pt idx="28">
                  <c:v>Chihuahua</c:v>
                </c:pt>
                <c:pt idx="29">
                  <c:v>Nuevo León</c:v>
                </c:pt>
                <c:pt idx="30">
                  <c:v>Baja California</c:v>
                </c:pt>
                <c:pt idx="31">
                  <c:v>Ciudad de México</c:v>
                </c:pt>
                <c:pt idx="32">
                  <c:v>Baja California Sur</c:v>
                </c:pt>
              </c:strCache>
            </c:strRef>
          </c:cat>
          <c:val>
            <c:numRef>
              <c:f>'F1'!$E$8:$E$40</c:f>
              <c:numCache>
                <c:formatCode>_-* #,##0_-;\-* #,##0_-;_-* "-"??_-;_-@_-</c:formatCode>
                <c:ptCount val="33"/>
                <c:pt idx="0">
                  <c:v>10798.008611716999</c:v>
                </c:pt>
                <c:pt idx="1">
                  <c:v>11948.5803907926</c:v>
                </c:pt>
                <c:pt idx="2">
                  <c:v>12867.888982436132</c:v>
                </c:pt>
                <c:pt idx="3">
                  <c:v>13215.157261220533</c:v>
                </c:pt>
                <c:pt idx="4">
                  <c:v>16415.653622812468</c:v>
                </c:pt>
                <c:pt idx="5">
                  <c:v>15875.188117715799</c:v>
                </c:pt>
                <c:pt idx="6">
                  <c:v>15461.645124131666</c:v>
                </c:pt>
                <c:pt idx="7">
                  <c:v>16068.596430355234</c:v>
                </c:pt>
                <c:pt idx="8">
                  <c:v>15797.240949167499</c:v>
                </c:pt>
                <c:pt idx="9">
                  <c:v>17372.980706973132</c:v>
                </c:pt>
                <c:pt idx="10">
                  <c:v>17777.936113476902</c:v>
                </c:pt>
                <c:pt idx="11">
                  <c:v>19556.482057784968</c:v>
                </c:pt>
                <c:pt idx="12">
                  <c:v>17503.961678851534</c:v>
                </c:pt>
                <c:pt idx="13">
                  <c:v>19428.6778582939</c:v>
                </c:pt>
                <c:pt idx="14">
                  <c:v>18794.362658936301</c:v>
                </c:pt>
                <c:pt idx="15">
                  <c:v>18938.326408599165</c:v>
                </c:pt>
                <c:pt idx="16">
                  <c:v>20316.162666333232</c:v>
                </c:pt>
                <c:pt idx="17">
                  <c:v>20020.419531682568</c:v>
                </c:pt>
                <c:pt idx="18">
                  <c:v>20305.210190170499</c:v>
                </c:pt>
                <c:pt idx="19">
                  <c:v>19611.803402640166</c:v>
                </c:pt>
                <c:pt idx="20">
                  <c:v>21487.896128919267</c:v>
                </c:pt>
                <c:pt idx="21">
                  <c:v>24658.022549232133</c:v>
                </c:pt>
                <c:pt idx="22">
                  <c:v>22594.287998631396</c:v>
                </c:pt>
                <c:pt idx="23">
                  <c:v>23098.558068359533</c:v>
                </c:pt>
                <c:pt idx="24">
                  <c:v>24983.986197671464</c:v>
                </c:pt>
                <c:pt idx="25">
                  <c:v>22779.251691364134</c:v>
                </c:pt>
                <c:pt idx="26">
                  <c:v>24391.723401506868</c:v>
                </c:pt>
                <c:pt idx="27">
                  <c:v>24172.321204137232</c:v>
                </c:pt>
                <c:pt idx="28">
                  <c:v>22006.2804231593</c:v>
                </c:pt>
                <c:pt idx="29">
                  <c:v>28088.087060611131</c:v>
                </c:pt>
                <c:pt idx="30">
                  <c:v>24104.879294400467</c:v>
                </c:pt>
                <c:pt idx="31">
                  <c:v>32212.881219294566</c:v>
                </c:pt>
                <c:pt idx="32">
                  <c:v>28015.559941074931</c:v>
                </c:pt>
              </c:numCache>
            </c:numRef>
          </c:val>
          <c:extLst>
            <c:ext xmlns:c16="http://schemas.microsoft.com/office/drawing/2014/chart" uri="{C3380CC4-5D6E-409C-BE32-E72D297353CC}">
              <c16:uniqueId val="{00000003-82DD-4068-B702-11781E7FFE9E}"/>
            </c:ext>
          </c:extLst>
        </c:ser>
        <c:ser>
          <c:idx val="1"/>
          <c:order val="1"/>
          <c:tx>
            <c:strRef>
              <c:f>'F1'!$F$7</c:f>
              <c:strCache>
                <c:ptCount val="1"/>
                <c:pt idx="0">
                  <c:v>ENIGH 2022</c:v>
                </c:pt>
              </c:strCache>
            </c:strRef>
          </c:tx>
          <c:spPr>
            <a:solidFill>
              <a:srgbClr val="FFC000"/>
            </a:solidFill>
            <a:ln>
              <a:noFill/>
            </a:ln>
            <a:effectLst/>
          </c:spPr>
          <c:invertIfNegative val="0"/>
          <c:dPt>
            <c:idx val="18"/>
            <c:invertIfNegative val="0"/>
            <c:bubble3D val="0"/>
            <c:spPr>
              <a:solidFill>
                <a:schemeClr val="accent2"/>
              </a:solidFill>
              <a:ln>
                <a:noFill/>
              </a:ln>
              <a:effectLst/>
            </c:spPr>
            <c:extLst>
              <c:ext xmlns:c16="http://schemas.microsoft.com/office/drawing/2014/chart" uri="{C3380CC4-5D6E-409C-BE32-E72D297353CC}">
                <c16:uniqueId val="{00000005-82DD-4068-B702-11781E7FFE9E}"/>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DD-4068-B702-11781E7FFE9E}"/>
                </c:ext>
              </c:extLst>
            </c:dLbl>
            <c:dLbl>
              <c:idx val="18"/>
              <c:layout>
                <c:manualLayout>
                  <c:x val="1.0505581089953942E-2"/>
                  <c:y val="-6.97674418604651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DD-4068-B702-11781E7FFE9E}"/>
                </c:ext>
              </c:extLst>
            </c:dLbl>
            <c:dLbl>
              <c:idx val="21"/>
              <c:layout>
                <c:manualLayout>
                  <c:x val="1.0505581089954134E-2"/>
                  <c:y val="-2.32558139534883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DD-4068-B702-11781E7FFE9E}"/>
                </c:ext>
              </c:extLst>
            </c:dLbl>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DD-4068-B702-11781E7FFE9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'F1'!$A$8:$A$40</c:f>
              <c:strCache>
                <c:ptCount val="33"/>
                <c:pt idx="0">
                  <c:v>Chiapas</c:v>
                </c:pt>
                <c:pt idx="1">
                  <c:v>Guerrero</c:v>
                </c:pt>
                <c:pt idx="2">
                  <c:v>Oaxaca</c:v>
                </c:pt>
                <c:pt idx="3">
                  <c:v>Veracruz</c:v>
                </c:pt>
                <c:pt idx="4">
                  <c:v>Tlaxcala</c:v>
                </c:pt>
                <c:pt idx="5">
                  <c:v>Puebla</c:v>
                </c:pt>
                <c:pt idx="6">
                  <c:v>Zacatecas</c:v>
                </c:pt>
                <c:pt idx="7">
                  <c:v>Tabasco</c:v>
                </c:pt>
                <c:pt idx="8">
                  <c:v>Hidalgo</c:v>
                </c:pt>
                <c:pt idx="9">
                  <c:v>Michoacán</c:v>
                </c:pt>
                <c:pt idx="10">
                  <c:v>Durango</c:v>
                </c:pt>
                <c:pt idx="11">
                  <c:v>Estado de México</c:v>
                </c:pt>
                <c:pt idx="12">
                  <c:v>Morelos</c:v>
                </c:pt>
                <c:pt idx="13">
                  <c:v>Campeche</c:v>
                </c:pt>
                <c:pt idx="14">
                  <c:v>Guanajuato</c:v>
                </c:pt>
                <c:pt idx="15">
                  <c:v>San Luis Potosí</c:v>
                </c:pt>
                <c:pt idx="16">
                  <c:v>Yucatán</c:v>
                </c:pt>
                <c:pt idx="17">
                  <c:v>Tamaulipas</c:v>
                </c:pt>
                <c:pt idx="18">
                  <c:v>Nacional</c:v>
                </c:pt>
                <c:pt idx="19">
                  <c:v>Nayarit</c:v>
                </c:pt>
                <c:pt idx="20">
                  <c:v>Colima</c:v>
                </c:pt>
                <c:pt idx="21">
                  <c:v>Jalisco</c:v>
                </c:pt>
                <c:pt idx="22">
                  <c:v>Sinaloa</c:v>
                </c:pt>
                <c:pt idx="23">
                  <c:v>Quintana Roo</c:v>
                </c:pt>
                <c:pt idx="24">
                  <c:v>Querétaro</c:v>
                </c:pt>
                <c:pt idx="25">
                  <c:v>Coahuila</c:v>
                </c:pt>
                <c:pt idx="26">
                  <c:v>Sonora</c:v>
                </c:pt>
                <c:pt idx="27">
                  <c:v>Aguascalientes</c:v>
                </c:pt>
                <c:pt idx="28">
                  <c:v>Chihuahua</c:v>
                </c:pt>
                <c:pt idx="29">
                  <c:v>Nuevo León</c:v>
                </c:pt>
                <c:pt idx="30">
                  <c:v>Baja California</c:v>
                </c:pt>
                <c:pt idx="31">
                  <c:v>Ciudad de México</c:v>
                </c:pt>
                <c:pt idx="32">
                  <c:v>Baja California Sur</c:v>
                </c:pt>
              </c:strCache>
            </c:strRef>
          </c:cat>
          <c:val>
            <c:numRef>
              <c:f>'F1'!$F$8:$F$40</c:f>
              <c:numCache>
                <c:formatCode>_-* #,##0_-;\-* #,##0_-;_-* "-"??_-;_-@_-</c:formatCode>
                <c:ptCount val="33"/>
                <c:pt idx="0">
                  <c:v>13281.6097667555</c:v>
                </c:pt>
                <c:pt idx="1">
                  <c:v>13918.024339857568</c:v>
                </c:pt>
                <c:pt idx="2">
                  <c:v>14447.642437748267</c:v>
                </c:pt>
                <c:pt idx="3">
                  <c:v>14879.035057521965</c:v>
                </c:pt>
                <c:pt idx="4">
                  <c:v>15431.5923349188</c:v>
                </c:pt>
                <c:pt idx="5">
                  <c:v>16461.194564967867</c:v>
                </c:pt>
                <c:pt idx="6">
                  <c:v>16711.836948021632</c:v>
                </c:pt>
                <c:pt idx="7">
                  <c:v>17365.140572975532</c:v>
                </c:pt>
                <c:pt idx="8">
                  <c:v>17744.692233389334</c:v>
                </c:pt>
                <c:pt idx="9">
                  <c:v>18986.243389786501</c:v>
                </c:pt>
                <c:pt idx="10">
                  <c:v>19073.308924312998</c:v>
                </c:pt>
                <c:pt idx="11">
                  <c:v>19077.517136891332</c:v>
                </c:pt>
                <c:pt idx="12">
                  <c:v>19079.536654968168</c:v>
                </c:pt>
                <c:pt idx="13">
                  <c:v>19152.795304879866</c:v>
                </c:pt>
                <c:pt idx="14">
                  <c:v>20033.241385936366</c:v>
                </c:pt>
                <c:pt idx="15">
                  <c:v>20048.098483182632</c:v>
                </c:pt>
                <c:pt idx="16">
                  <c:v>20790.412678202065</c:v>
                </c:pt>
                <c:pt idx="17">
                  <c:v>21173.587345503034</c:v>
                </c:pt>
                <c:pt idx="18">
                  <c:v>21231.819300015235</c:v>
                </c:pt>
                <c:pt idx="19">
                  <c:v>21775.221563132767</c:v>
                </c:pt>
                <c:pt idx="20">
                  <c:v>23106.911892982735</c:v>
                </c:pt>
                <c:pt idx="21">
                  <c:v>23914.811748257198</c:v>
                </c:pt>
                <c:pt idx="22">
                  <c:v>23962.746486763233</c:v>
                </c:pt>
                <c:pt idx="23">
                  <c:v>23967.399995400236</c:v>
                </c:pt>
                <c:pt idx="24">
                  <c:v>24985.190445546468</c:v>
                </c:pt>
                <c:pt idx="25">
                  <c:v>25041.944581780768</c:v>
                </c:pt>
                <c:pt idx="26">
                  <c:v>25090.159927728764</c:v>
                </c:pt>
                <c:pt idx="27">
                  <c:v>26095.9617893867</c:v>
                </c:pt>
                <c:pt idx="28">
                  <c:v>27309.725751986432</c:v>
                </c:pt>
                <c:pt idx="29">
                  <c:v>28672.677225623902</c:v>
                </c:pt>
                <c:pt idx="30">
                  <c:v>29637.407883814201</c:v>
                </c:pt>
                <c:pt idx="31">
                  <c:v>29770.089185465302</c:v>
                </c:pt>
                <c:pt idx="32">
                  <c:v>30472.37255812703</c:v>
                </c:pt>
              </c:numCache>
            </c:numRef>
          </c:val>
          <c:extLst>
            <c:ext xmlns:c16="http://schemas.microsoft.com/office/drawing/2014/chart" uri="{C3380CC4-5D6E-409C-BE32-E72D297353CC}">
              <c16:uniqueId val="{00000009-82DD-4068-B702-11781E7FFE9E}"/>
            </c:ext>
          </c:extLst>
        </c:ser>
        <c:dLbls>
          <c:showLegendKey val="0"/>
          <c:showVal val="0"/>
          <c:showCatName val="0"/>
          <c:showSerName val="0"/>
          <c:showPercent val="0"/>
          <c:showBubbleSize val="0"/>
        </c:dLbls>
        <c:gapWidth val="100"/>
        <c:axId val="552400671"/>
        <c:axId val="676763295"/>
      </c:barChart>
      <c:catAx>
        <c:axId val="55240067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676763295"/>
        <c:crosses val="autoZero"/>
        <c:auto val="1"/>
        <c:lblAlgn val="ctr"/>
        <c:lblOffset val="100"/>
        <c:tickLblSkip val="1"/>
        <c:noMultiLvlLbl val="0"/>
      </c:catAx>
      <c:valAx>
        <c:axId val="676763295"/>
        <c:scaling>
          <c:orientation val="minMax"/>
        </c:scaling>
        <c:delete val="1"/>
        <c:axPos val="b"/>
        <c:numFmt formatCode="_-* #,##0_-;\-* #,##0_-;_-* &quot;-&quot;??_-;_-@_-" sourceLinked="1"/>
        <c:majorTickMark val="none"/>
        <c:minorTickMark val="none"/>
        <c:tickLblPos val="nextTo"/>
        <c:crossAx val="552400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8EB2-48A6-BAB5-544B4BB09635}"/>
              </c:ext>
            </c:extLst>
          </c:dPt>
          <c:dPt>
            <c:idx val="2"/>
            <c:invertIfNegative val="0"/>
            <c:bubble3D val="0"/>
            <c:extLst>
              <c:ext xmlns:c16="http://schemas.microsoft.com/office/drawing/2014/chart" uri="{C3380CC4-5D6E-409C-BE32-E72D297353CC}">
                <c16:uniqueId val="{00000001-8EB2-48A6-BAB5-544B4BB09635}"/>
              </c:ext>
            </c:extLst>
          </c:dPt>
          <c:dPt>
            <c:idx val="3"/>
            <c:invertIfNegative val="0"/>
            <c:bubble3D val="0"/>
            <c:extLst>
              <c:ext xmlns:c16="http://schemas.microsoft.com/office/drawing/2014/chart" uri="{C3380CC4-5D6E-409C-BE32-E72D297353CC}">
                <c16:uniqueId val="{00000002-8EB2-48A6-BAB5-544B4BB09635}"/>
              </c:ext>
            </c:extLst>
          </c:dPt>
          <c:dPt>
            <c:idx val="4"/>
            <c:invertIfNegative val="0"/>
            <c:bubble3D val="0"/>
            <c:spPr>
              <a:solidFill>
                <a:srgbClr val="7C878E"/>
              </a:solidFill>
              <a:ln>
                <a:noFill/>
              </a:ln>
              <a:effectLst/>
            </c:spPr>
            <c:extLst>
              <c:ext xmlns:c16="http://schemas.microsoft.com/office/drawing/2014/chart" uri="{C3380CC4-5D6E-409C-BE32-E72D297353CC}">
                <c16:uniqueId val="{00000004-8EB2-48A6-BAB5-544B4BB09635}"/>
              </c:ext>
            </c:extLst>
          </c:dPt>
          <c:dPt>
            <c:idx val="5"/>
            <c:invertIfNegative val="0"/>
            <c:bubble3D val="0"/>
            <c:extLst>
              <c:ext xmlns:c16="http://schemas.microsoft.com/office/drawing/2014/chart" uri="{C3380CC4-5D6E-409C-BE32-E72D297353CC}">
                <c16:uniqueId val="{00000005-8EB2-48A6-BAB5-544B4BB09635}"/>
              </c:ext>
            </c:extLst>
          </c:dPt>
          <c:dPt>
            <c:idx val="6"/>
            <c:invertIfNegative val="0"/>
            <c:bubble3D val="0"/>
            <c:extLst>
              <c:ext xmlns:c16="http://schemas.microsoft.com/office/drawing/2014/chart" uri="{C3380CC4-5D6E-409C-BE32-E72D297353CC}">
                <c16:uniqueId val="{00000006-8EB2-48A6-BAB5-544B4BB09635}"/>
              </c:ext>
            </c:extLst>
          </c:dPt>
          <c:dPt>
            <c:idx val="7"/>
            <c:invertIfNegative val="0"/>
            <c:bubble3D val="0"/>
            <c:extLst>
              <c:ext xmlns:c16="http://schemas.microsoft.com/office/drawing/2014/chart" uri="{C3380CC4-5D6E-409C-BE32-E72D297353CC}">
                <c16:uniqueId val="{00000007-8EB2-48A6-BAB5-544B4BB09635}"/>
              </c:ext>
            </c:extLst>
          </c:dPt>
          <c:dPt>
            <c:idx val="8"/>
            <c:invertIfNegative val="0"/>
            <c:bubble3D val="0"/>
            <c:extLst>
              <c:ext xmlns:c16="http://schemas.microsoft.com/office/drawing/2014/chart" uri="{C3380CC4-5D6E-409C-BE32-E72D297353CC}">
                <c16:uniqueId val="{00000008-8EB2-48A6-BAB5-544B4BB09635}"/>
              </c:ext>
            </c:extLst>
          </c:dPt>
          <c:dPt>
            <c:idx val="9"/>
            <c:invertIfNegative val="0"/>
            <c:bubble3D val="0"/>
            <c:spPr>
              <a:solidFill>
                <a:srgbClr val="7C878E"/>
              </a:solidFill>
              <a:ln>
                <a:noFill/>
              </a:ln>
              <a:effectLst/>
            </c:spPr>
            <c:extLst>
              <c:ext xmlns:c16="http://schemas.microsoft.com/office/drawing/2014/chart" uri="{C3380CC4-5D6E-409C-BE32-E72D297353CC}">
                <c16:uniqueId val="{0000000A-8EB2-48A6-BAB5-544B4BB09635}"/>
              </c:ext>
            </c:extLst>
          </c:dPt>
          <c:dPt>
            <c:idx val="11"/>
            <c:invertIfNegative val="0"/>
            <c:bubble3D val="0"/>
            <c:spPr>
              <a:solidFill>
                <a:srgbClr val="7C878E"/>
              </a:solidFill>
              <a:ln>
                <a:noFill/>
              </a:ln>
              <a:effectLst/>
            </c:spPr>
            <c:extLst>
              <c:ext xmlns:c16="http://schemas.microsoft.com/office/drawing/2014/chart" uri="{C3380CC4-5D6E-409C-BE32-E72D297353CC}">
                <c16:uniqueId val="{0000000C-8EB2-48A6-BAB5-544B4BB09635}"/>
              </c:ext>
            </c:extLst>
          </c:dPt>
          <c:dPt>
            <c:idx val="12"/>
            <c:invertIfNegative val="0"/>
            <c:bubble3D val="0"/>
            <c:extLst>
              <c:ext xmlns:c16="http://schemas.microsoft.com/office/drawing/2014/chart" uri="{C3380CC4-5D6E-409C-BE32-E72D297353CC}">
                <c16:uniqueId val="{0000000D-8EB2-48A6-BAB5-544B4BB09635}"/>
              </c:ext>
            </c:extLst>
          </c:dPt>
          <c:dPt>
            <c:idx val="13"/>
            <c:invertIfNegative val="0"/>
            <c:bubble3D val="0"/>
            <c:spPr>
              <a:solidFill>
                <a:srgbClr val="7C878E"/>
              </a:solidFill>
              <a:ln>
                <a:noFill/>
              </a:ln>
              <a:effectLst/>
            </c:spPr>
            <c:extLst>
              <c:ext xmlns:c16="http://schemas.microsoft.com/office/drawing/2014/chart" uri="{C3380CC4-5D6E-409C-BE32-E72D297353CC}">
                <c16:uniqueId val="{0000000F-8EB2-48A6-BAB5-544B4BB09635}"/>
              </c:ext>
            </c:extLst>
          </c:dPt>
          <c:dPt>
            <c:idx val="14"/>
            <c:invertIfNegative val="0"/>
            <c:bubble3D val="0"/>
            <c:spPr>
              <a:solidFill>
                <a:srgbClr val="7C878E"/>
              </a:solidFill>
              <a:ln>
                <a:noFill/>
              </a:ln>
              <a:effectLst/>
            </c:spPr>
            <c:extLst>
              <c:ext xmlns:c16="http://schemas.microsoft.com/office/drawing/2014/chart" uri="{C3380CC4-5D6E-409C-BE32-E72D297353CC}">
                <c16:uniqueId val="{00000011-8EB2-48A6-BAB5-544B4BB09635}"/>
              </c:ext>
            </c:extLst>
          </c:dPt>
          <c:dPt>
            <c:idx val="15"/>
            <c:invertIfNegative val="0"/>
            <c:bubble3D val="0"/>
            <c:extLst>
              <c:ext xmlns:c16="http://schemas.microsoft.com/office/drawing/2014/chart" uri="{C3380CC4-5D6E-409C-BE32-E72D297353CC}">
                <c16:uniqueId val="{00000012-8EB2-48A6-BAB5-544B4BB09635}"/>
              </c:ext>
            </c:extLst>
          </c:dPt>
          <c:dPt>
            <c:idx val="16"/>
            <c:invertIfNegative val="0"/>
            <c:bubble3D val="0"/>
            <c:extLst>
              <c:ext xmlns:c16="http://schemas.microsoft.com/office/drawing/2014/chart" uri="{C3380CC4-5D6E-409C-BE32-E72D297353CC}">
                <c16:uniqueId val="{00000013-8EB2-48A6-BAB5-544B4BB09635}"/>
              </c:ext>
            </c:extLst>
          </c:dPt>
          <c:dPt>
            <c:idx val="20"/>
            <c:invertIfNegative val="0"/>
            <c:bubble3D val="0"/>
            <c:extLst>
              <c:ext xmlns:c16="http://schemas.microsoft.com/office/drawing/2014/chart" uri="{C3380CC4-5D6E-409C-BE32-E72D297353CC}">
                <c16:uniqueId val="{00000014-8EB2-48A6-BAB5-544B4BB09635}"/>
              </c:ext>
            </c:extLst>
          </c:dPt>
          <c:dPt>
            <c:idx val="22"/>
            <c:invertIfNegative val="0"/>
            <c:bubble3D val="0"/>
            <c:spPr>
              <a:solidFill>
                <a:srgbClr val="7C878E"/>
              </a:solidFill>
              <a:ln>
                <a:noFill/>
              </a:ln>
              <a:effectLst/>
            </c:spPr>
            <c:extLst>
              <c:ext xmlns:c16="http://schemas.microsoft.com/office/drawing/2014/chart" uri="{C3380CC4-5D6E-409C-BE32-E72D297353CC}">
                <c16:uniqueId val="{00000016-8EB2-48A6-BAB5-544B4BB09635}"/>
              </c:ext>
            </c:extLst>
          </c:dPt>
          <c:dPt>
            <c:idx val="24"/>
            <c:invertIfNegative val="0"/>
            <c:bubble3D val="0"/>
            <c:spPr>
              <a:solidFill>
                <a:srgbClr val="7C878E"/>
              </a:solidFill>
              <a:ln>
                <a:noFill/>
              </a:ln>
              <a:effectLst/>
            </c:spPr>
            <c:extLst>
              <c:ext xmlns:c16="http://schemas.microsoft.com/office/drawing/2014/chart" uri="{C3380CC4-5D6E-409C-BE32-E72D297353CC}">
                <c16:uniqueId val="{00000018-8EB2-48A6-BAB5-544B4BB09635}"/>
              </c:ext>
            </c:extLst>
          </c:dPt>
          <c:dPt>
            <c:idx val="25"/>
            <c:invertIfNegative val="0"/>
            <c:bubble3D val="0"/>
            <c:spPr>
              <a:solidFill>
                <a:srgbClr val="7C878E"/>
              </a:solidFill>
              <a:ln>
                <a:noFill/>
              </a:ln>
              <a:effectLst/>
            </c:spPr>
            <c:extLst>
              <c:ext xmlns:c16="http://schemas.microsoft.com/office/drawing/2014/chart" uri="{C3380CC4-5D6E-409C-BE32-E72D297353CC}">
                <c16:uniqueId val="{0000001A-8EB2-48A6-BAB5-544B4BB09635}"/>
              </c:ext>
            </c:extLst>
          </c:dPt>
          <c:dPt>
            <c:idx val="28"/>
            <c:invertIfNegative val="0"/>
            <c:bubble3D val="0"/>
            <c:spPr>
              <a:solidFill>
                <a:srgbClr val="7C878E"/>
              </a:solidFill>
              <a:ln>
                <a:noFill/>
              </a:ln>
              <a:effectLst/>
            </c:spPr>
            <c:extLst>
              <c:ext xmlns:c16="http://schemas.microsoft.com/office/drawing/2014/chart" uri="{C3380CC4-5D6E-409C-BE32-E72D297353CC}">
                <c16:uniqueId val="{0000001C-8EB2-48A6-BAB5-544B4BB09635}"/>
              </c:ext>
            </c:extLst>
          </c:dPt>
          <c:dPt>
            <c:idx val="30"/>
            <c:invertIfNegative val="0"/>
            <c:bubble3D val="0"/>
            <c:extLst>
              <c:ext xmlns:c16="http://schemas.microsoft.com/office/drawing/2014/chart" uri="{C3380CC4-5D6E-409C-BE32-E72D297353CC}">
                <c16:uniqueId val="{0000001D-8EB2-48A6-BAB5-544B4BB09635}"/>
              </c:ext>
            </c:extLst>
          </c:dPt>
          <c:dPt>
            <c:idx val="31"/>
            <c:invertIfNegative val="0"/>
            <c:bubble3D val="0"/>
            <c:spPr>
              <a:solidFill>
                <a:srgbClr val="7C878E"/>
              </a:solidFill>
              <a:ln>
                <a:noFill/>
              </a:ln>
              <a:effectLst/>
            </c:spPr>
            <c:extLst>
              <c:ext xmlns:c16="http://schemas.microsoft.com/office/drawing/2014/chart" uri="{C3380CC4-5D6E-409C-BE32-E72D297353CC}">
                <c16:uniqueId val="{0000001F-8EB2-48A6-BAB5-544B4BB0963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'F23'!$A$7:$A$39</c:f>
              <c:strCache>
                <c:ptCount val="33"/>
                <c:pt idx="0">
                  <c:v>Tabasco</c:v>
                </c:pt>
                <c:pt idx="1">
                  <c:v>Sonora</c:v>
                </c:pt>
                <c:pt idx="2">
                  <c:v>Tamaulipas</c:v>
                </c:pt>
                <c:pt idx="3">
                  <c:v>Veracruz</c:v>
                </c:pt>
                <c:pt idx="4">
                  <c:v>México</c:v>
                </c:pt>
                <c:pt idx="5">
                  <c:v>Guerrero</c:v>
                </c:pt>
                <c:pt idx="6">
                  <c:v>Coahuila</c:v>
                </c:pt>
                <c:pt idx="7">
                  <c:v>Quintana Roo</c:v>
                </c:pt>
                <c:pt idx="8">
                  <c:v>Oaxaca</c:v>
                </c:pt>
                <c:pt idx="9">
                  <c:v>Ciudad de México</c:v>
                </c:pt>
                <c:pt idx="10">
                  <c:v>Durango</c:v>
                </c:pt>
                <c:pt idx="11">
                  <c:v>Hidalgo</c:v>
                </c:pt>
                <c:pt idx="12">
                  <c:v>Chiapas</c:v>
                </c:pt>
                <c:pt idx="13">
                  <c:v>Nacional</c:v>
                </c:pt>
                <c:pt idx="14">
                  <c:v>Campeche</c:v>
                </c:pt>
                <c:pt idx="15">
                  <c:v>Nuevo León</c:v>
                </c:pt>
                <c:pt idx="16">
                  <c:v>Morelos</c:v>
                </c:pt>
                <c:pt idx="17">
                  <c:v>Yucatán</c:v>
                </c:pt>
                <c:pt idx="18">
                  <c:v>Tlaxcala</c:v>
                </c:pt>
                <c:pt idx="19">
                  <c:v>Puebla</c:v>
                </c:pt>
                <c:pt idx="20">
                  <c:v>Baja California Sur</c:v>
                </c:pt>
                <c:pt idx="21">
                  <c:v>Chihuahua</c:v>
                </c:pt>
                <c:pt idx="22">
                  <c:v>Sinaloa</c:v>
                </c:pt>
                <c:pt idx="23">
                  <c:v>Baja California</c:v>
                </c:pt>
                <c:pt idx="24">
                  <c:v>Michoacán</c:v>
                </c:pt>
                <c:pt idx="25">
                  <c:v>Jalisco</c:v>
                </c:pt>
                <c:pt idx="26">
                  <c:v>Colima</c:v>
                </c:pt>
                <c:pt idx="27">
                  <c:v>Guanajuato</c:v>
                </c:pt>
                <c:pt idx="28">
                  <c:v>Nayarit</c:v>
                </c:pt>
                <c:pt idx="29">
                  <c:v>Aguascalientes</c:v>
                </c:pt>
                <c:pt idx="30">
                  <c:v>Querétaro</c:v>
                </c:pt>
                <c:pt idx="31">
                  <c:v>San Luis Potosí</c:v>
                </c:pt>
                <c:pt idx="32">
                  <c:v>Zacatecas</c:v>
                </c:pt>
              </c:strCache>
            </c:strRef>
          </c:cat>
          <c:val>
            <c:numRef>
              <c:f>'F23'!$B$7:$B$39</c:f>
              <c:numCache>
                <c:formatCode>0.00%</c:formatCode>
                <c:ptCount val="33"/>
                <c:pt idx="0">
                  <c:v>0.23095194922937443</c:v>
                </c:pt>
                <c:pt idx="1">
                  <c:v>0.19918850790598194</c:v>
                </c:pt>
                <c:pt idx="2">
                  <c:v>0.18672532692925992</c:v>
                </c:pt>
                <c:pt idx="3">
                  <c:v>0.18464907745955955</c:v>
                </c:pt>
                <c:pt idx="4">
                  <c:v>0.16988590268068285</c:v>
                </c:pt>
                <c:pt idx="5">
                  <c:v>0.16929024363110468</c:v>
                </c:pt>
                <c:pt idx="6">
                  <c:v>0.16778600192270199</c:v>
                </c:pt>
                <c:pt idx="7">
                  <c:v>0.16271160857896202</c:v>
                </c:pt>
                <c:pt idx="8">
                  <c:v>0.16205716399962999</c:v>
                </c:pt>
                <c:pt idx="9">
                  <c:v>0.16038840228275184</c:v>
                </c:pt>
                <c:pt idx="10">
                  <c:v>0.15550540097464574</c:v>
                </c:pt>
                <c:pt idx="11">
                  <c:v>0.15533889969775072</c:v>
                </c:pt>
                <c:pt idx="12">
                  <c:v>0.15345686231022038</c:v>
                </c:pt>
                <c:pt idx="13">
                  <c:v>0.15180611789749457</c:v>
                </c:pt>
                <c:pt idx="14">
                  <c:v>0.15124433935799303</c:v>
                </c:pt>
                <c:pt idx="15">
                  <c:v>0.15104722918577965</c:v>
                </c:pt>
                <c:pt idx="16">
                  <c:v>0.14745190189455132</c:v>
                </c:pt>
                <c:pt idx="17">
                  <c:v>0.1467171598269959</c:v>
                </c:pt>
                <c:pt idx="18">
                  <c:v>0.14591087950654047</c:v>
                </c:pt>
                <c:pt idx="19">
                  <c:v>0.14534983846190938</c:v>
                </c:pt>
                <c:pt idx="20">
                  <c:v>0.14438594764810075</c:v>
                </c:pt>
                <c:pt idx="21">
                  <c:v>0.14117196579359267</c:v>
                </c:pt>
                <c:pt idx="22">
                  <c:v>0.14066055066487643</c:v>
                </c:pt>
                <c:pt idx="23">
                  <c:v>0.13940512648403741</c:v>
                </c:pt>
                <c:pt idx="24">
                  <c:v>0.13684527009174646</c:v>
                </c:pt>
                <c:pt idx="25">
                  <c:v>0.13624532554850127</c:v>
                </c:pt>
                <c:pt idx="26">
                  <c:v>0.13611009748214564</c:v>
                </c:pt>
                <c:pt idx="27">
                  <c:v>0.12775982905111821</c:v>
                </c:pt>
                <c:pt idx="28">
                  <c:v>0.12209739436770992</c:v>
                </c:pt>
                <c:pt idx="29">
                  <c:v>0.11343145355330179</c:v>
                </c:pt>
                <c:pt idx="30">
                  <c:v>0.10760562549318937</c:v>
                </c:pt>
                <c:pt idx="31">
                  <c:v>9.8200789539337544E-2</c:v>
                </c:pt>
                <c:pt idx="32">
                  <c:v>9.4935578517668068E-2</c:v>
                </c:pt>
              </c:numCache>
            </c:numRef>
          </c:val>
          <c:extLst>
            <c:ext xmlns:c16="http://schemas.microsoft.com/office/drawing/2014/chart" uri="{C3380CC4-5D6E-409C-BE32-E72D297353CC}">
              <c16:uniqueId val="{00000020-8EB2-48A6-BAB5-544B4BB09635}"/>
            </c:ext>
          </c:extLst>
        </c:ser>
        <c:dLbls>
          <c:showLegendKey val="0"/>
          <c:showVal val="0"/>
          <c:showCatName val="0"/>
          <c:showSerName val="0"/>
          <c:showPercent val="0"/>
          <c:showBubbleSize val="0"/>
        </c:dLbls>
        <c:gapWidth val="94"/>
        <c:axId val="852507103"/>
        <c:axId val="1148842399"/>
      </c:barChart>
      <c:catAx>
        <c:axId val="8525071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48842399"/>
        <c:crosses val="autoZero"/>
        <c:auto val="1"/>
        <c:lblAlgn val="ctr"/>
        <c:lblOffset val="100"/>
        <c:noMultiLvlLbl val="0"/>
      </c:catAx>
      <c:valAx>
        <c:axId val="1148842399"/>
        <c:scaling>
          <c:orientation val="minMax"/>
        </c:scaling>
        <c:delete val="1"/>
        <c:axPos val="b"/>
        <c:numFmt formatCode="0.00%" sourceLinked="1"/>
        <c:majorTickMark val="out"/>
        <c:minorTickMark val="none"/>
        <c:tickLblPos val="nextTo"/>
        <c:crossAx val="852507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'F112'!$C$5</c:f>
              <c:strCache>
                <c:ptCount val="1"/>
                <c:pt idx="0">
                  <c:v>Valor</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6CEF-4209-A1BE-920D48A29032}"/>
              </c:ext>
            </c:extLst>
          </c:dPt>
          <c:dPt>
            <c:idx val="16"/>
            <c:invertIfNegative val="0"/>
            <c:bubble3D val="0"/>
            <c:spPr>
              <a:solidFill>
                <a:srgbClr val="7C878E"/>
              </a:solidFill>
              <a:ln>
                <a:noFill/>
              </a:ln>
              <a:effectLst/>
            </c:spPr>
            <c:extLst>
              <c:ext xmlns:c16="http://schemas.microsoft.com/office/drawing/2014/chart" uri="{C3380CC4-5D6E-409C-BE32-E72D297353CC}">
                <c16:uniqueId val="{00000003-6CEF-4209-A1BE-920D48A29032}"/>
              </c:ext>
            </c:extLst>
          </c:dPt>
          <c:dPt>
            <c:idx val="28"/>
            <c:invertIfNegative val="0"/>
            <c:bubble3D val="0"/>
            <c:spPr>
              <a:solidFill>
                <a:srgbClr val="7C878E"/>
              </a:solidFill>
              <a:ln>
                <a:noFill/>
              </a:ln>
              <a:effectLst/>
            </c:spPr>
            <c:extLst>
              <c:ext xmlns:c16="http://schemas.microsoft.com/office/drawing/2014/chart" uri="{C3380CC4-5D6E-409C-BE32-E72D297353CC}">
                <c16:uniqueId val="{00000005-6CEF-4209-A1BE-920D48A29032}"/>
              </c:ext>
            </c:extLst>
          </c:dPt>
          <c:dPt>
            <c:idx val="40"/>
            <c:invertIfNegative val="0"/>
            <c:bubble3D val="0"/>
            <c:spPr>
              <a:solidFill>
                <a:srgbClr val="7C878E"/>
              </a:solidFill>
              <a:ln>
                <a:noFill/>
              </a:ln>
              <a:effectLst/>
            </c:spPr>
            <c:extLst>
              <c:ext xmlns:c16="http://schemas.microsoft.com/office/drawing/2014/chart" uri="{C3380CC4-5D6E-409C-BE32-E72D297353CC}">
                <c16:uniqueId val="{00000007-6CEF-4209-A1BE-920D48A29032}"/>
              </c:ext>
            </c:extLst>
          </c:dPt>
          <c:dPt>
            <c:idx val="52"/>
            <c:invertIfNegative val="0"/>
            <c:bubble3D val="0"/>
            <c:spPr>
              <a:solidFill>
                <a:srgbClr val="FBBB27"/>
              </a:solidFill>
              <a:ln>
                <a:noFill/>
              </a:ln>
              <a:effectLst/>
            </c:spPr>
            <c:extLst>
              <c:ext xmlns:c16="http://schemas.microsoft.com/office/drawing/2014/chart" uri="{C3380CC4-5D6E-409C-BE32-E72D297353CC}">
                <c16:uniqueId val="{00000009-6CEF-4209-A1BE-920D48A29032}"/>
              </c:ext>
            </c:extLst>
          </c:dPt>
          <c:cat>
            <c:multiLvlStrRef>
              <c:f>'F112'!$A$6:$B$58</c:f>
              <c:multiLvlStrCache>
                <c:ptCount val="5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lvl>
                <c:lvl>
                  <c:pt idx="0">
                    <c:v>2019</c:v>
                  </c:pt>
                  <c:pt idx="12">
                    <c:v>2020</c:v>
                  </c:pt>
                  <c:pt idx="24">
                    <c:v>2021</c:v>
                  </c:pt>
                  <c:pt idx="36">
                    <c:v>2022</c:v>
                  </c:pt>
                  <c:pt idx="48">
                    <c:v>2023</c:v>
                  </c:pt>
                </c:lvl>
              </c:multiLvlStrCache>
            </c:multiLvlStrRef>
          </c:cat>
          <c:val>
            <c:numRef>
              <c:f>'F112'!$C$6:$C$58</c:f>
              <c:numCache>
                <c:formatCode>#,##0</c:formatCode>
                <c:ptCount val="53"/>
                <c:pt idx="0">
                  <c:v>260737</c:v>
                </c:pt>
                <c:pt idx="1">
                  <c:v>262936</c:v>
                </c:pt>
                <c:pt idx="2">
                  <c:v>263057</c:v>
                </c:pt>
                <c:pt idx="3">
                  <c:v>264347</c:v>
                </c:pt>
                <c:pt idx="4">
                  <c:v>265395</c:v>
                </c:pt>
                <c:pt idx="5">
                  <c:v>267595</c:v>
                </c:pt>
                <c:pt idx="6">
                  <c:v>267058</c:v>
                </c:pt>
                <c:pt idx="7">
                  <c:v>265555</c:v>
                </c:pt>
                <c:pt idx="8">
                  <c:v>268251</c:v>
                </c:pt>
                <c:pt idx="9">
                  <c:v>264982</c:v>
                </c:pt>
                <c:pt idx="10">
                  <c:v>265034</c:v>
                </c:pt>
                <c:pt idx="11">
                  <c:v>264643</c:v>
                </c:pt>
                <c:pt idx="12">
                  <c:v>263735</c:v>
                </c:pt>
                <c:pt idx="13">
                  <c:v>263434</c:v>
                </c:pt>
                <c:pt idx="14">
                  <c:v>264782</c:v>
                </c:pt>
                <c:pt idx="15">
                  <c:v>260637</c:v>
                </c:pt>
                <c:pt idx="16">
                  <c:v>257592</c:v>
                </c:pt>
                <c:pt idx="17">
                  <c:v>255373</c:v>
                </c:pt>
                <c:pt idx="18">
                  <c:v>255717</c:v>
                </c:pt>
                <c:pt idx="19">
                  <c:v>256844</c:v>
                </c:pt>
                <c:pt idx="20">
                  <c:v>258573</c:v>
                </c:pt>
                <c:pt idx="21">
                  <c:v>260732</c:v>
                </c:pt>
                <c:pt idx="22">
                  <c:v>262675</c:v>
                </c:pt>
                <c:pt idx="23">
                  <c:v>264142</c:v>
                </c:pt>
                <c:pt idx="24">
                  <c:v>257254</c:v>
                </c:pt>
                <c:pt idx="25">
                  <c:v>259763</c:v>
                </c:pt>
                <c:pt idx="26">
                  <c:v>261855</c:v>
                </c:pt>
                <c:pt idx="27">
                  <c:v>262792</c:v>
                </c:pt>
                <c:pt idx="28">
                  <c:v>263780</c:v>
                </c:pt>
                <c:pt idx="29">
                  <c:v>264301</c:v>
                </c:pt>
                <c:pt idx="30">
                  <c:v>265562</c:v>
                </c:pt>
                <c:pt idx="31">
                  <c:v>265503</c:v>
                </c:pt>
                <c:pt idx="32">
                  <c:v>267736</c:v>
                </c:pt>
                <c:pt idx="33">
                  <c:v>268144</c:v>
                </c:pt>
                <c:pt idx="34">
                  <c:v>270864</c:v>
                </c:pt>
                <c:pt idx="35">
                  <c:v>271212</c:v>
                </c:pt>
                <c:pt idx="36">
                  <c:v>269760</c:v>
                </c:pt>
                <c:pt idx="37">
                  <c:v>274569</c:v>
                </c:pt>
                <c:pt idx="38">
                  <c:v>274904</c:v>
                </c:pt>
                <c:pt idx="39">
                  <c:v>280513</c:v>
                </c:pt>
                <c:pt idx="40">
                  <c:v>277157</c:v>
                </c:pt>
                <c:pt idx="41">
                  <c:v>278173</c:v>
                </c:pt>
                <c:pt idx="42">
                  <c:v>279098</c:v>
                </c:pt>
                <c:pt idx="43">
                  <c:v>280895</c:v>
                </c:pt>
                <c:pt idx="44">
                  <c:v>282468</c:v>
                </c:pt>
                <c:pt idx="45">
                  <c:v>283433</c:v>
                </c:pt>
                <c:pt idx="46">
                  <c:v>285852</c:v>
                </c:pt>
                <c:pt idx="47">
                  <c:v>285905</c:v>
                </c:pt>
                <c:pt idx="48">
                  <c:v>284134</c:v>
                </c:pt>
                <c:pt idx="49">
                  <c:v>286570</c:v>
                </c:pt>
                <c:pt idx="50">
                  <c:v>286843</c:v>
                </c:pt>
                <c:pt idx="51">
                  <c:v>288385</c:v>
                </c:pt>
                <c:pt idx="52">
                  <c:v>290540</c:v>
                </c:pt>
              </c:numCache>
            </c:numRef>
          </c:val>
          <c:extLst>
            <c:ext xmlns:c16="http://schemas.microsoft.com/office/drawing/2014/chart" uri="{C3380CC4-5D6E-409C-BE32-E72D297353CC}">
              <c16:uniqueId val="{0000000A-6CEF-4209-A1BE-920D48A29032}"/>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'F112'!$D$5</c:f>
              <c:strCache>
                <c:ptCount val="1"/>
                <c:pt idx="0">
                  <c:v>Promedio</c:v>
                </c:pt>
              </c:strCache>
            </c:strRef>
          </c:tx>
          <c:spPr>
            <a:ln w="28575" cap="rnd">
              <a:solidFill>
                <a:srgbClr val="B69630"/>
              </a:solidFill>
              <a:round/>
            </a:ln>
            <a:effectLst/>
          </c:spPr>
          <c:marker>
            <c:symbol val="none"/>
          </c:marker>
          <c:cat>
            <c:multiLvlStrRef>
              <c:f>'F112'!$A$6:$B$58</c:f>
              <c:multiLvlStrCache>
                <c:ptCount val="5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lvl>
                <c:lvl>
                  <c:pt idx="0">
                    <c:v>2019</c:v>
                  </c:pt>
                  <c:pt idx="12">
                    <c:v>2020</c:v>
                  </c:pt>
                  <c:pt idx="24">
                    <c:v>2021</c:v>
                  </c:pt>
                  <c:pt idx="36">
                    <c:v>2022</c:v>
                  </c:pt>
                  <c:pt idx="48">
                    <c:v>2023</c:v>
                  </c:pt>
                </c:lvl>
              </c:multiLvlStrCache>
            </c:multiLvlStrRef>
          </c:cat>
          <c:val>
            <c:numRef>
              <c:f>'F112'!$D$6:$D$58</c:f>
              <c:numCache>
                <c:formatCode>#,##0</c:formatCode>
                <c:ptCount val="53"/>
                <c:pt idx="0">
                  <c:v>257534</c:v>
                </c:pt>
                <c:pt idx="1">
                  <c:v>258478.5</c:v>
                </c:pt>
                <c:pt idx="2">
                  <c:v>259358</c:v>
                </c:pt>
                <c:pt idx="3">
                  <c:v>260221.08333333299</c:v>
                </c:pt>
                <c:pt idx="4">
                  <c:v>261024.5</c:v>
                </c:pt>
                <c:pt idx="5">
                  <c:v>261879.33333333299</c:v>
                </c:pt>
                <c:pt idx="6">
                  <c:v>262682.58333333302</c:v>
                </c:pt>
                <c:pt idx="7">
                  <c:v>263274.16666666698</c:v>
                </c:pt>
                <c:pt idx="8">
                  <c:v>264045.91666666698</c:v>
                </c:pt>
                <c:pt idx="9">
                  <c:v>264392.33333333302</c:v>
                </c:pt>
                <c:pt idx="10">
                  <c:v>264731.16666666698</c:v>
                </c:pt>
                <c:pt idx="11">
                  <c:v>264965.83333333302</c:v>
                </c:pt>
                <c:pt idx="12">
                  <c:v>265215.66666666698</c:v>
                </c:pt>
                <c:pt idx="13">
                  <c:v>265257.16666666698</c:v>
                </c:pt>
                <c:pt idx="14">
                  <c:v>265400.91666666698</c:v>
                </c:pt>
                <c:pt idx="15">
                  <c:v>265091.75</c:v>
                </c:pt>
                <c:pt idx="16">
                  <c:v>264441.5</c:v>
                </c:pt>
                <c:pt idx="17">
                  <c:v>263423</c:v>
                </c:pt>
                <c:pt idx="18">
                  <c:v>262477.91666666698</c:v>
                </c:pt>
                <c:pt idx="19">
                  <c:v>261752</c:v>
                </c:pt>
                <c:pt idx="20">
                  <c:v>260945.5</c:v>
                </c:pt>
                <c:pt idx="21">
                  <c:v>260591.33333333299</c:v>
                </c:pt>
                <c:pt idx="22">
                  <c:v>260394.75</c:v>
                </c:pt>
                <c:pt idx="23">
                  <c:v>260353</c:v>
                </c:pt>
                <c:pt idx="24">
                  <c:v>259812.91666666701</c:v>
                </c:pt>
                <c:pt idx="25">
                  <c:v>259507</c:v>
                </c:pt>
                <c:pt idx="26">
                  <c:v>259263.08333333299</c:v>
                </c:pt>
                <c:pt idx="27">
                  <c:v>259442.66666666701</c:v>
                </c:pt>
                <c:pt idx="28">
                  <c:v>259958.33333333299</c:v>
                </c:pt>
                <c:pt idx="29">
                  <c:v>260702.33333333299</c:v>
                </c:pt>
                <c:pt idx="30">
                  <c:v>261522.75</c:v>
                </c:pt>
                <c:pt idx="31">
                  <c:v>262244.33333333302</c:v>
                </c:pt>
                <c:pt idx="32">
                  <c:v>263007.91666666698</c:v>
                </c:pt>
                <c:pt idx="33">
                  <c:v>263625.58333333302</c:v>
                </c:pt>
                <c:pt idx="34">
                  <c:v>264308</c:v>
                </c:pt>
                <c:pt idx="35">
                  <c:v>264897.16666666698</c:v>
                </c:pt>
                <c:pt idx="36">
                  <c:v>265939.33333333302</c:v>
                </c:pt>
                <c:pt idx="37">
                  <c:v>267173.16666666698</c:v>
                </c:pt>
                <c:pt idx="38">
                  <c:v>268260.58333333302</c:v>
                </c:pt>
                <c:pt idx="39">
                  <c:v>269737.33333333302</c:v>
                </c:pt>
                <c:pt idx="40">
                  <c:v>270852.08333333302</c:v>
                </c:pt>
                <c:pt idx="41">
                  <c:v>272008.08333333302</c:v>
                </c:pt>
                <c:pt idx="42">
                  <c:v>273136.08333333302</c:v>
                </c:pt>
                <c:pt idx="43">
                  <c:v>274418.75</c:v>
                </c:pt>
                <c:pt idx="44">
                  <c:v>275646.41666666698</c:v>
                </c:pt>
                <c:pt idx="45">
                  <c:v>276920.5</c:v>
                </c:pt>
                <c:pt idx="46">
                  <c:v>278169.5</c:v>
                </c:pt>
                <c:pt idx="47">
                  <c:v>279393.91666666698</c:v>
                </c:pt>
                <c:pt idx="48">
                  <c:v>280591.75</c:v>
                </c:pt>
                <c:pt idx="49">
                  <c:v>281591.83333333302</c:v>
                </c:pt>
                <c:pt idx="50">
                  <c:v>282586.75</c:v>
                </c:pt>
                <c:pt idx="51">
                  <c:v>283242.75</c:v>
                </c:pt>
                <c:pt idx="52">
                  <c:v>284358</c:v>
                </c:pt>
              </c:numCache>
            </c:numRef>
          </c:val>
          <c:smooth val="0"/>
          <c:extLst>
            <c:ext xmlns:c16="http://schemas.microsoft.com/office/drawing/2014/chart" uri="{C3380CC4-5D6E-409C-BE32-E72D297353CC}">
              <c16:uniqueId val="{0000000B-6CEF-4209-A1BE-920D48A29032}"/>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EE6-4FCC-B773-A10E1AAC8902}"/>
              </c:ext>
            </c:extLst>
          </c:dPt>
          <c:dPt>
            <c:idx val="1"/>
            <c:invertIfNegative val="0"/>
            <c:bubble3D val="0"/>
            <c:spPr>
              <a:solidFill>
                <a:srgbClr val="7C878E"/>
              </a:solidFill>
              <a:ln>
                <a:noFill/>
              </a:ln>
              <a:effectLst/>
            </c:spPr>
            <c:extLst>
              <c:ext xmlns:c16="http://schemas.microsoft.com/office/drawing/2014/chart" uri="{C3380CC4-5D6E-409C-BE32-E72D297353CC}">
                <c16:uniqueId val="{00000003-9EE6-4FCC-B773-A10E1AAC8902}"/>
              </c:ext>
            </c:extLst>
          </c:dPt>
          <c:dPt>
            <c:idx val="2"/>
            <c:invertIfNegative val="0"/>
            <c:bubble3D val="0"/>
            <c:spPr>
              <a:solidFill>
                <a:srgbClr val="7C878E"/>
              </a:solidFill>
              <a:ln>
                <a:noFill/>
              </a:ln>
              <a:effectLst/>
            </c:spPr>
            <c:extLst>
              <c:ext xmlns:c16="http://schemas.microsoft.com/office/drawing/2014/chart" uri="{C3380CC4-5D6E-409C-BE32-E72D297353CC}">
                <c16:uniqueId val="{00000005-9EE6-4FCC-B773-A10E1AAC8902}"/>
              </c:ext>
            </c:extLst>
          </c:dPt>
          <c:dPt>
            <c:idx val="3"/>
            <c:invertIfNegative val="0"/>
            <c:bubble3D val="0"/>
            <c:spPr>
              <a:solidFill>
                <a:srgbClr val="7C878E"/>
              </a:solidFill>
              <a:ln>
                <a:noFill/>
              </a:ln>
              <a:effectLst/>
            </c:spPr>
            <c:extLst>
              <c:ext xmlns:c16="http://schemas.microsoft.com/office/drawing/2014/chart" uri="{C3380CC4-5D6E-409C-BE32-E72D297353CC}">
                <c16:uniqueId val="{00000007-9EE6-4FCC-B773-A10E1AAC8902}"/>
              </c:ext>
            </c:extLst>
          </c:dPt>
          <c:dPt>
            <c:idx val="4"/>
            <c:invertIfNegative val="0"/>
            <c:bubble3D val="0"/>
            <c:spPr>
              <a:solidFill>
                <a:srgbClr val="7C878E"/>
              </a:solidFill>
              <a:ln>
                <a:noFill/>
              </a:ln>
              <a:effectLst/>
            </c:spPr>
            <c:extLst>
              <c:ext xmlns:c16="http://schemas.microsoft.com/office/drawing/2014/chart" uri="{C3380CC4-5D6E-409C-BE32-E72D297353CC}">
                <c16:uniqueId val="{00000009-9EE6-4FCC-B773-A10E1AAC8902}"/>
              </c:ext>
            </c:extLst>
          </c:dPt>
          <c:dPt>
            <c:idx val="5"/>
            <c:invertIfNegative val="0"/>
            <c:bubble3D val="0"/>
            <c:spPr>
              <a:solidFill>
                <a:srgbClr val="7C878E"/>
              </a:solidFill>
              <a:ln>
                <a:noFill/>
              </a:ln>
              <a:effectLst/>
            </c:spPr>
            <c:extLst>
              <c:ext xmlns:c16="http://schemas.microsoft.com/office/drawing/2014/chart" uri="{C3380CC4-5D6E-409C-BE32-E72D297353CC}">
                <c16:uniqueId val="{0000000B-9EE6-4FCC-B773-A10E1AAC8902}"/>
              </c:ext>
            </c:extLst>
          </c:dPt>
          <c:dPt>
            <c:idx val="6"/>
            <c:invertIfNegative val="0"/>
            <c:bubble3D val="0"/>
            <c:spPr>
              <a:solidFill>
                <a:srgbClr val="7C878E"/>
              </a:solidFill>
              <a:ln>
                <a:noFill/>
              </a:ln>
              <a:effectLst/>
            </c:spPr>
            <c:extLst>
              <c:ext xmlns:c16="http://schemas.microsoft.com/office/drawing/2014/chart" uri="{C3380CC4-5D6E-409C-BE32-E72D297353CC}">
                <c16:uniqueId val="{0000000D-9EE6-4FCC-B773-A10E1AAC8902}"/>
              </c:ext>
            </c:extLst>
          </c:dPt>
          <c:dPt>
            <c:idx val="7"/>
            <c:invertIfNegative val="0"/>
            <c:bubble3D val="0"/>
            <c:spPr>
              <a:solidFill>
                <a:srgbClr val="7C878E"/>
              </a:solidFill>
              <a:ln>
                <a:noFill/>
              </a:ln>
              <a:effectLst/>
            </c:spPr>
            <c:extLst>
              <c:ext xmlns:c16="http://schemas.microsoft.com/office/drawing/2014/chart" uri="{C3380CC4-5D6E-409C-BE32-E72D297353CC}">
                <c16:uniqueId val="{0000000F-9EE6-4FCC-B773-A10E1AAC8902}"/>
              </c:ext>
            </c:extLst>
          </c:dPt>
          <c:dPt>
            <c:idx val="8"/>
            <c:invertIfNegative val="0"/>
            <c:bubble3D val="0"/>
            <c:spPr>
              <a:solidFill>
                <a:srgbClr val="7C878E"/>
              </a:solidFill>
              <a:ln>
                <a:noFill/>
              </a:ln>
              <a:effectLst/>
            </c:spPr>
            <c:extLst>
              <c:ext xmlns:c16="http://schemas.microsoft.com/office/drawing/2014/chart" uri="{C3380CC4-5D6E-409C-BE32-E72D297353CC}">
                <c16:uniqueId val="{00000011-9EE6-4FCC-B773-A10E1AAC8902}"/>
              </c:ext>
            </c:extLst>
          </c:dPt>
          <c:dPt>
            <c:idx val="9"/>
            <c:invertIfNegative val="0"/>
            <c:bubble3D val="0"/>
            <c:spPr>
              <a:solidFill>
                <a:srgbClr val="7C878E"/>
              </a:solidFill>
              <a:ln>
                <a:noFill/>
              </a:ln>
              <a:effectLst/>
            </c:spPr>
            <c:extLst>
              <c:ext xmlns:c16="http://schemas.microsoft.com/office/drawing/2014/chart" uri="{C3380CC4-5D6E-409C-BE32-E72D297353CC}">
                <c16:uniqueId val="{00000013-9EE6-4FCC-B773-A10E1AAC890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EE6-4FCC-B773-A10E1AAC890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EE6-4FCC-B773-A10E1AAC890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EE6-4FCC-B773-A10E1AAC890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9EE6-4FCC-B773-A10E1AAC890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EE6-4FCC-B773-A10E1AAC890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EE6-4FCC-B773-A10E1AAC890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9EE6-4FCC-B773-A10E1AAC890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EE6-4FCC-B773-A10E1AAC8902}"/>
              </c:ext>
            </c:extLst>
          </c:dPt>
          <c:dPt>
            <c:idx val="23"/>
            <c:invertIfNegative val="0"/>
            <c:bubble3D val="0"/>
            <c:spPr>
              <a:solidFill>
                <a:srgbClr val="94682A"/>
              </a:solidFill>
              <a:ln>
                <a:noFill/>
              </a:ln>
              <a:effectLst/>
            </c:spPr>
            <c:extLst>
              <c:ext xmlns:c16="http://schemas.microsoft.com/office/drawing/2014/chart" uri="{C3380CC4-5D6E-409C-BE32-E72D297353CC}">
                <c16:uniqueId val="{00000025-9EE6-4FCC-B773-A10E1AAC8902}"/>
              </c:ext>
            </c:extLst>
          </c:dPt>
          <c:dPt>
            <c:idx val="31"/>
            <c:invertIfNegative val="0"/>
            <c:bubble3D val="0"/>
            <c:spPr>
              <a:solidFill>
                <a:srgbClr val="FBBB27"/>
              </a:solidFill>
              <a:ln>
                <a:noFill/>
              </a:ln>
              <a:effectLst/>
            </c:spPr>
            <c:extLst>
              <c:ext xmlns:c16="http://schemas.microsoft.com/office/drawing/2014/chart" uri="{C3380CC4-5D6E-409C-BE32-E72D297353CC}">
                <c16:uniqueId val="{00000027-9EE6-4FCC-B773-A10E1AAC890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'F113'!$A$6:$A$38</c:f>
              <c:strCache>
                <c:ptCount val="33"/>
                <c:pt idx="0">
                  <c:v>Chiapas</c:v>
                </c:pt>
                <c:pt idx="1">
                  <c:v>Guerrero</c:v>
                </c:pt>
                <c:pt idx="2">
                  <c:v>Durango</c:v>
                </c:pt>
                <c:pt idx="3">
                  <c:v>Tamaulipas</c:v>
                </c:pt>
                <c:pt idx="4">
                  <c:v>Nayarit</c:v>
                </c:pt>
                <c:pt idx="5">
                  <c:v>Sonora</c:v>
                </c:pt>
                <c:pt idx="6">
                  <c:v>Quintana Roo</c:v>
                </c:pt>
                <c:pt idx="7">
                  <c:v>Zacatecas</c:v>
                </c:pt>
                <c:pt idx="8">
                  <c:v>Morelos</c:v>
                </c:pt>
                <c:pt idx="9">
                  <c:v>Baja California Sur</c:v>
                </c:pt>
                <c:pt idx="10">
                  <c:v>Puebla</c:v>
                </c:pt>
                <c:pt idx="11">
                  <c:v>Veracruz</c:v>
                </c:pt>
                <c:pt idx="12">
                  <c:v>Oaxaca</c:v>
                </c:pt>
                <c:pt idx="13">
                  <c:v>Yucatán</c:v>
                </c:pt>
                <c:pt idx="14">
                  <c:v>Querétaro</c:v>
                </c:pt>
                <c:pt idx="15">
                  <c:v>Aguascalientes</c:v>
                </c:pt>
                <c:pt idx="16">
                  <c:v>Tabasco</c:v>
                </c:pt>
                <c:pt idx="17">
                  <c:v>Baja California</c:v>
                </c:pt>
                <c:pt idx="18">
                  <c:v>Michoacán</c:v>
                </c:pt>
                <c:pt idx="19">
                  <c:v>Estado de México</c:v>
                </c:pt>
                <c:pt idx="20">
                  <c:v>Sinaloa</c:v>
                </c:pt>
                <c:pt idx="21">
                  <c:v>Ciudad de México</c:v>
                </c:pt>
                <c:pt idx="22">
                  <c:v>Hidalgo</c:v>
                </c:pt>
                <c:pt idx="23">
                  <c:v>Nacional</c:v>
                </c:pt>
                <c:pt idx="24">
                  <c:v>Chihuahua</c:v>
                </c:pt>
                <c:pt idx="25">
                  <c:v>Campeche</c:v>
                </c:pt>
                <c:pt idx="26">
                  <c:v>San Luis Potosí</c:v>
                </c:pt>
                <c:pt idx="27">
                  <c:v>Guanajuato</c:v>
                </c:pt>
                <c:pt idx="28">
                  <c:v>Nuevo León</c:v>
                </c:pt>
                <c:pt idx="29">
                  <c:v>Coahuila</c:v>
                </c:pt>
                <c:pt idx="30">
                  <c:v>Tlaxcala</c:v>
                </c:pt>
                <c:pt idx="31">
                  <c:v>Jalisco</c:v>
                </c:pt>
                <c:pt idx="32">
                  <c:v>Colima</c:v>
                </c:pt>
              </c:strCache>
            </c:strRef>
          </c:cat>
          <c:val>
            <c:numRef>
              <c:f>'F113'!$B$6:$B$38</c:f>
              <c:numCache>
                <c:formatCode>0.0</c:formatCode>
                <c:ptCount val="33"/>
                <c:pt idx="0">
                  <c:v>-18.860640301318298</c:v>
                </c:pt>
                <c:pt idx="1">
                  <c:v>-14.402917046490399</c:v>
                </c:pt>
                <c:pt idx="2">
                  <c:v>-8.2444407975711798</c:v>
                </c:pt>
                <c:pt idx="3">
                  <c:v>-7.6373749974437102</c:v>
                </c:pt>
                <c:pt idx="4">
                  <c:v>-7.2732300884955796</c:v>
                </c:pt>
                <c:pt idx="5">
                  <c:v>-5.1269427075640399</c:v>
                </c:pt>
                <c:pt idx="6">
                  <c:v>-4.5716480983480601</c:v>
                </c:pt>
                <c:pt idx="7">
                  <c:v>-4.5470456454774499</c:v>
                </c:pt>
                <c:pt idx="8">
                  <c:v>-4.0556963783464699</c:v>
                </c:pt>
                <c:pt idx="9">
                  <c:v>-3.4941763727121402</c:v>
                </c:pt>
                <c:pt idx="10">
                  <c:v>-2.6388734009845001</c:v>
                </c:pt>
                <c:pt idx="11">
                  <c:v>-2.6043740741330601</c:v>
                </c:pt>
                <c:pt idx="12">
                  <c:v>-2.52278430854577</c:v>
                </c:pt>
                <c:pt idx="13">
                  <c:v>-1.8852806711599199</c:v>
                </c:pt>
                <c:pt idx="14">
                  <c:v>-1.7740618611510199</c:v>
                </c:pt>
                <c:pt idx="15">
                  <c:v>-1.72298407213171</c:v>
                </c:pt>
                <c:pt idx="16">
                  <c:v>-1.6603773584905599</c:v>
                </c:pt>
                <c:pt idx="17">
                  <c:v>-1.4430158221048699</c:v>
                </c:pt>
                <c:pt idx="18">
                  <c:v>-1.10689157761489</c:v>
                </c:pt>
                <c:pt idx="19">
                  <c:v>-0.807873220597222</c:v>
                </c:pt>
                <c:pt idx="20">
                  <c:v>-0.796376123328701</c:v>
                </c:pt>
                <c:pt idx="21">
                  <c:v>-0.58559470770892497</c:v>
                </c:pt>
                <c:pt idx="22">
                  <c:v>-0.51012609858617197</c:v>
                </c:pt>
                <c:pt idx="23">
                  <c:v>-0.39638480225891998</c:v>
                </c:pt>
                <c:pt idx="24">
                  <c:v>-0.31430392032973897</c:v>
                </c:pt>
                <c:pt idx="25">
                  <c:v>-0.17440938639606801</c:v>
                </c:pt>
                <c:pt idx="26">
                  <c:v>1.09984204838307</c:v>
                </c:pt>
                <c:pt idx="27">
                  <c:v>2.1757012867946699</c:v>
                </c:pt>
                <c:pt idx="28">
                  <c:v>2.3584943122404001</c:v>
                </c:pt>
                <c:pt idx="29">
                  <c:v>3.23766054326784</c:v>
                </c:pt>
                <c:pt idx="30">
                  <c:v>3.9131479368130302</c:v>
                </c:pt>
                <c:pt idx="31">
                  <c:v>4.8286711142060197</c:v>
                </c:pt>
                <c:pt idx="32">
                  <c:v>5.02919570540592</c:v>
                </c:pt>
              </c:numCache>
            </c:numRef>
          </c:val>
          <c:extLst>
            <c:ext xmlns:c16="http://schemas.microsoft.com/office/drawing/2014/chart" uri="{C3380CC4-5D6E-409C-BE32-E72D297353CC}">
              <c16:uniqueId val="{00000028-9EE6-4FCC-B773-A10E1AAC890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'F114'!$C$5</c:f>
              <c:strCache>
                <c:ptCount val="1"/>
                <c:pt idx="0">
                  <c:v>Valor</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619E-45F1-993E-9C05B08EFEEB}"/>
              </c:ext>
            </c:extLst>
          </c:dPt>
          <c:dPt>
            <c:idx val="16"/>
            <c:invertIfNegative val="0"/>
            <c:bubble3D val="0"/>
            <c:spPr>
              <a:solidFill>
                <a:srgbClr val="7C878E"/>
              </a:solidFill>
              <a:ln>
                <a:noFill/>
              </a:ln>
              <a:effectLst/>
            </c:spPr>
            <c:extLst>
              <c:ext xmlns:c16="http://schemas.microsoft.com/office/drawing/2014/chart" uri="{C3380CC4-5D6E-409C-BE32-E72D297353CC}">
                <c16:uniqueId val="{00000003-619E-45F1-993E-9C05B08EFEEB}"/>
              </c:ext>
            </c:extLst>
          </c:dPt>
          <c:dPt>
            <c:idx val="28"/>
            <c:invertIfNegative val="0"/>
            <c:bubble3D val="0"/>
            <c:spPr>
              <a:solidFill>
                <a:srgbClr val="7C878E"/>
              </a:solidFill>
              <a:ln>
                <a:noFill/>
              </a:ln>
              <a:effectLst/>
            </c:spPr>
            <c:extLst>
              <c:ext xmlns:c16="http://schemas.microsoft.com/office/drawing/2014/chart" uri="{C3380CC4-5D6E-409C-BE32-E72D297353CC}">
                <c16:uniqueId val="{00000005-619E-45F1-993E-9C05B08EFEEB}"/>
              </c:ext>
            </c:extLst>
          </c:dPt>
          <c:dPt>
            <c:idx val="40"/>
            <c:invertIfNegative val="0"/>
            <c:bubble3D val="0"/>
            <c:spPr>
              <a:solidFill>
                <a:srgbClr val="7C878E"/>
              </a:solidFill>
              <a:ln>
                <a:noFill/>
              </a:ln>
              <a:effectLst/>
            </c:spPr>
            <c:extLst>
              <c:ext xmlns:c16="http://schemas.microsoft.com/office/drawing/2014/chart" uri="{C3380CC4-5D6E-409C-BE32-E72D297353CC}">
                <c16:uniqueId val="{00000007-619E-45F1-993E-9C05B08EFEEB}"/>
              </c:ext>
            </c:extLst>
          </c:dPt>
          <c:dPt>
            <c:idx val="52"/>
            <c:invertIfNegative val="0"/>
            <c:bubble3D val="0"/>
            <c:spPr>
              <a:solidFill>
                <a:srgbClr val="FBBB27"/>
              </a:solidFill>
              <a:ln>
                <a:noFill/>
              </a:ln>
              <a:effectLst/>
            </c:spPr>
            <c:extLst>
              <c:ext xmlns:c16="http://schemas.microsoft.com/office/drawing/2014/chart" uri="{C3380CC4-5D6E-409C-BE32-E72D297353CC}">
                <c16:uniqueId val="{00000009-619E-45F1-993E-9C05B08EFEEB}"/>
              </c:ext>
            </c:extLst>
          </c:dPt>
          <c:cat>
            <c:multiLvlStrRef>
              <c:f>'F114'!$A$6:$B$58</c:f>
              <c:multiLvlStrCache>
                <c:ptCount val="5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lvl>
                <c:lvl>
                  <c:pt idx="0">
                    <c:v>2019</c:v>
                  </c:pt>
                  <c:pt idx="12">
                    <c:v>2020</c:v>
                  </c:pt>
                  <c:pt idx="24">
                    <c:v>2021</c:v>
                  </c:pt>
                  <c:pt idx="36">
                    <c:v>2022</c:v>
                  </c:pt>
                  <c:pt idx="48">
                    <c:v>2023</c:v>
                  </c:pt>
                </c:lvl>
              </c:multiLvlStrCache>
            </c:multiLvlStrRef>
          </c:cat>
          <c:val>
            <c:numRef>
              <c:f>'F114'!$C$6:$C$58</c:f>
              <c:numCache>
                <c:formatCode>#,##0</c:formatCode>
                <c:ptCount val="53"/>
                <c:pt idx="0">
                  <c:v>53815.067999999999</c:v>
                </c:pt>
                <c:pt idx="1">
                  <c:v>50297.057999999997</c:v>
                </c:pt>
                <c:pt idx="2">
                  <c:v>53789.991000000002</c:v>
                </c:pt>
                <c:pt idx="3">
                  <c:v>52644.396999999997</c:v>
                </c:pt>
                <c:pt idx="4">
                  <c:v>56431.995999999999</c:v>
                </c:pt>
                <c:pt idx="5">
                  <c:v>54017.95</c:v>
                </c:pt>
                <c:pt idx="6">
                  <c:v>56228.315000000002</c:v>
                </c:pt>
                <c:pt idx="7">
                  <c:v>56291.163999999997</c:v>
                </c:pt>
                <c:pt idx="8">
                  <c:v>53451.858999999997</c:v>
                </c:pt>
                <c:pt idx="9">
                  <c:v>55845.48</c:v>
                </c:pt>
                <c:pt idx="10">
                  <c:v>54060.936999999998</c:v>
                </c:pt>
                <c:pt idx="11">
                  <c:v>51493.353000000003</c:v>
                </c:pt>
                <c:pt idx="12">
                  <c:v>54725.824000000001</c:v>
                </c:pt>
                <c:pt idx="13">
                  <c:v>51449.364000000001</c:v>
                </c:pt>
                <c:pt idx="14">
                  <c:v>53756.404999999999</c:v>
                </c:pt>
                <c:pt idx="15">
                  <c:v>46407.639000000003</c:v>
                </c:pt>
                <c:pt idx="16">
                  <c:v>48111.021000000001</c:v>
                </c:pt>
                <c:pt idx="17">
                  <c:v>51083.012999999999</c:v>
                </c:pt>
                <c:pt idx="18">
                  <c:v>53583.942000000003</c:v>
                </c:pt>
                <c:pt idx="19">
                  <c:v>52281.873</c:v>
                </c:pt>
                <c:pt idx="20">
                  <c:v>52106.337</c:v>
                </c:pt>
                <c:pt idx="21">
                  <c:v>55079.758000000002</c:v>
                </c:pt>
                <c:pt idx="22">
                  <c:v>52001.184999999998</c:v>
                </c:pt>
                <c:pt idx="23">
                  <c:v>52709.785000000003</c:v>
                </c:pt>
                <c:pt idx="24">
                  <c:v>52085.59</c:v>
                </c:pt>
                <c:pt idx="25">
                  <c:v>49059.286</c:v>
                </c:pt>
                <c:pt idx="26">
                  <c:v>54754.936999999998</c:v>
                </c:pt>
                <c:pt idx="27">
                  <c:v>53222.498</c:v>
                </c:pt>
                <c:pt idx="28">
                  <c:v>52787.131999999998</c:v>
                </c:pt>
                <c:pt idx="29">
                  <c:v>54167.142999999996</c:v>
                </c:pt>
                <c:pt idx="30">
                  <c:v>55742.262000000002</c:v>
                </c:pt>
                <c:pt idx="31">
                  <c:v>54395.040999999997</c:v>
                </c:pt>
                <c:pt idx="32">
                  <c:v>54657.608</c:v>
                </c:pt>
                <c:pt idx="33">
                  <c:v>55176.88</c:v>
                </c:pt>
                <c:pt idx="34">
                  <c:v>54983.572</c:v>
                </c:pt>
                <c:pt idx="35">
                  <c:v>54265.118000000002</c:v>
                </c:pt>
                <c:pt idx="36">
                  <c:v>55033.396999999997</c:v>
                </c:pt>
                <c:pt idx="37">
                  <c:v>52409.042000000001</c:v>
                </c:pt>
                <c:pt idx="38">
                  <c:v>57772.648000000001</c:v>
                </c:pt>
                <c:pt idx="39">
                  <c:v>56257.347999999998</c:v>
                </c:pt>
                <c:pt idx="40">
                  <c:v>57025.944000000003</c:v>
                </c:pt>
                <c:pt idx="41">
                  <c:v>57640.733</c:v>
                </c:pt>
                <c:pt idx="42">
                  <c:v>57547.46</c:v>
                </c:pt>
                <c:pt idx="43">
                  <c:v>59646.661999999997</c:v>
                </c:pt>
                <c:pt idx="44">
                  <c:v>57658.675999999999</c:v>
                </c:pt>
                <c:pt idx="45">
                  <c:v>58278.946000000004</c:v>
                </c:pt>
                <c:pt idx="46">
                  <c:v>58016.190999999999</c:v>
                </c:pt>
                <c:pt idx="47">
                  <c:v>58253.703999999998</c:v>
                </c:pt>
                <c:pt idx="48">
                  <c:v>58576.508000000002</c:v>
                </c:pt>
                <c:pt idx="49">
                  <c:v>54860.154999999999</c:v>
                </c:pt>
                <c:pt idx="50">
                  <c:v>59869.898999999998</c:v>
                </c:pt>
                <c:pt idx="51">
                  <c:v>55835.478000000003</c:v>
                </c:pt>
                <c:pt idx="52">
                  <c:v>59074.114999999998</c:v>
                </c:pt>
              </c:numCache>
            </c:numRef>
          </c:val>
          <c:extLst>
            <c:ext xmlns:c16="http://schemas.microsoft.com/office/drawing/2014/chart" uri="{C3380CC4-5D6E-409C-BE32-E72D297353CC}">
              <c16:uniqueId val="{0000000A-619E-45F1-993E-9C05B08EFEEB}"/>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'F114'!$D$5</c:f>
              <c:strCache>
                <c:ptCount val="1"/>
                <c:pt idx="0">
                  <c:v>Promedio</c:v>
                </c:pt>
              </c:strCache>
            </c:strRef>
          </c:tx>
          <c:spPr>
            <a:ln w="28575" cap="rnd">
              <a:solidFill>
                <a:srgbClr val="B69630"/>
              </a:solidFill>
              <a:round/>
            </a:ln>
            <a:effectLst/>
          </c:spPr>
          <c:marker>
            <c:symbol val="none"/>
          </c:marker>
          <c:cat>
            <c:multiLvlStrRef>
              <c:f>'F114'!$A$6:$B$58</c:f>
              <c:multiLvlStrCache>
                <c:ptCount val="5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lvl>
                <c:lvl>
                  <c:pt idx="0">
                    <c:v>2019</c:v>
                  </c:pt>
                  <c:pt idx="12">
                    <c:v>2020</c:v>
                  </c:pt>
                  <c:pt idx="24">
                    <c:v>2021</c:v>
                  </c:pt>
                  <c:pt idx="36">
                    <c:v>2022</c:v>
                  </c:pt>
                  <c:pt idx="48">
                    <c:v>2023</c:v>
                  </c:pt>
                </c:lvl>
              </c:multiLvlStrCache>
            </c:multiLvlStrRef>
          </c:cat>
          <c:val>
            <c:numRef>
              <c:f>'F114'!$D$6:$D$58</c:f>
              <c:numCache>
                <c:formatCode>#,##0</c:formatCode>
                <c:ptCount val="53"/>
                <c:pt idx="0">
                  <c:v>53004.2255</c:v>
                </c:pt>
                <c:pt idx="1">
                  <c:v>53141.279999999999</c:v>
                </c:pt>
                <c:pt idx="2">
                  <c:v>53315.417500000003</c:v>
                </c:pt>
                <c:pt idx="3">
                  <c:v>53391.455833333297</c:v>
                </c:pt>
                <c:pt idx="4">
                  <c:v>53613.846749999997</c:v>
                </c:pt>
                <c:pt idx="5">
                  <c:v>53653.655583333297</c:v>
                </c:pt>
                <c:pt idx="6">
                  <c:v>53863.9263333333</c:v>
                </c:pt>
                <c:pt idx="7">
                  <c:v>53940.7045</c:v>
                </c:pt>
                <c:pt idx="8">
                  <c:v>53981.317499999997</c:v>
                </c:pt>
                <c:pt idx="9">
                  <c:v>54024.714</c:v>
                </c:pt>
                <c:pt idx="10">
                  <c:v>54022.737249999998</c:v>
                </c:pt>
                <c:pt idx="11">
                  <c:v>54030.630666666701</c:v>
                </c:pt>
                <c:pt idx="12">
                  <c:v>54106.527000000002</c:v>
                </c:pt>
                <c:pt idx="13">
                  <c:v>54202.552499999998</c:v>
                </c:pt>
                <c:pt idx="14">
                  <c:v>54199.7536666667</c:v>
                </c:pt>
                <c:pt idx="15">
                  <c:v>53680.023833333304</c:v>
                </c:pt>
                <c:pt idx="16">
                  <c:v>52986.609250000001</c:v>
                </c:pt>
                <c:pt idx="17">
                  <c:v>52742.031166666697</c:v>
                </c:pt>
                <c:pt idx="18">
                  <c:v>52521.666749999997</c:v>
                </c:pt>
                <c:pt idx="19">
                  <c:v>52187.559166666702</c:v>
                </c:pt>
                <c:pt idx="20">
                  <c:v>52075.432333333301</c:v>
                </c:pt>
                <c:pt idx="21">
                  <c:v>52011.622166666697</c:v>
                </c:pt>
                <c:pt idx="22">
                  <c:v>51839.976166666696</c:v>
                </c:pt>
                <c:pt idx="23">
                  <c:v>51941.345500000003</c:v>
                </c:pt>
                <c:pt idx="24">
                  <c:v>51721.326000000001</c:v>
                </c:pt>
                <c:pt idx="25">
                  <c:v>51522.152833333297</c:v>
                </c:pt>
                <c:pt idx="26">
                  <c:v>51605.3638333333</c:v>
                </c:pt>
                <c:pt idx="27">
                  <c:v>52173.268750000003</c:v>
                </c:pt>
                <c:pt idx="28">
                  <c:v>52562.944666666699</c:v>
                </c:pt>
                <c:pt idx="29">
                  <c:v>52819.955499999996</c:v>
                </c:pt>
                <c:pt idx="30">
                  <c:v>52999.815499999997</c:v>
                </c:pt>
                <c:pt idx="31">
                  <c:v>53175.912833333299</c:v>
                </c:pt>
                <c:pt idx="32">
                  <c:v>53388.518750000003</c:v>
                </c:pt>
                <c:pt idx="33">
                  <c:v>53396.612249999998</c:v>
                </c:pt>
                <c:pt idx="34">
                  <c:v>53645.144500000002</c:v>
                </c:pt>
                <c:pt idx="35">
                  <c:v>53774.755583333303</c:v>
                </c:pt>
                <c:pt idx="36">
                  <c:v>54020.406166666697</c:v>
                </c:pt>
                <c:pt idx="37">
                  <c:v>54299.552499999998</c:v>
                </c:pt>
                <c:pt idx="38">
                  <c:v>54551.028416666697</c:v>
                </c:pt>
                <c:pt idx="39">
                  <c:v>54803.932583333299</c:v>
                </c:pt>
                <c:pt idx="40">
                  <c:v>55157.166916666698</c:v>
                </c:pt>
                <c:pt idx="41">
                  <c:v>55446.632749999997</c:v>
                </c:pt>
                <c:pt idx="42">
                  <c:v>55597.065916666703</c:v>
                </c:pt>
                <c:pt idx="43">
                  <c:v>56034.701000000001</c:v>
                </c:pt>
                <c:pt idx="44">
                  <c:v>56284.79</c:v>
                </c:pt>
                <c:pt idx="45">
                  <c:v>56543.2955</c:v>
                </c:pt>
                <c:pt idx="46">
                  <c:v>56796.013749999998</c:v>
                </c:pt>
                <c:pt idx="47">
                  <c:v>57128.395916666697</c:v>
                </c:pt>
                <c:pt idx="48">
                  <c:v>57423.6551666667</c:v>
                </c:pt>
                <c:pt idx="49">
                  <c:v>57627.914583333302</c:v>
                </c:pt>
                <c:pt idx="50">
                  <c:v>57802.6855</c:v>
                </c:pt>
                <c:pt idx="51">
                  <c:v>57767.529666666698</c:v>
                </c:pt>
                <c:pt idx="52">
                  <c:v>57938.210583333297</c:v>
                </c:pt>
              </c:numCache>
            </c:numRef>
          </c:val>
          <c:smooth val="0"/>
          <c:extLst>
            <c:ext xmlns:c16="http://schemas.microsoft.com/office/drawing/2014/chart" uri="{C3380CC4-5D6E-409C-BE32-E72D297353CC}">
              <c16:uniqueId val="{0000000B-619E-45F1-993E-9C05B08EFEEB}"/>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min val="40000"/>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983-47E0-A344-8C2EABF21ECA}"/>
              </c:ext>
            </c:extLst>
          </c:dPt>
          <c:dPt>
            <c:idx val="1"/>
            <c:invertIfNegative val="0"/>
            <c:bubble3D val="0"/>
            <c:spPr>
              <a:solidFill>
                <a:srgbClr val="7C878E"/>
              </a:solidFill>
              <a:ln>
                <a:noFill/>
              </a:ln>
              <a:effectLst/>
            </c:spPr>
            <c:extLst>
              <c:ext xmlns:c16="http://schemas.microsoft.com/office/drawing/2014/chart" uri="{C3380CC4-5D6E-409C-BE32-E72D297353CC}">
                <c16:uniqueId val="{00000003-B983-47E0-A344-8C2EABF21ECA}"/>
              </c:ext>
            </c:extLst>
          </c:dPt>
          <c:dPt>
            <c:idx val="2"/>
            <c:invertIfNegative val="0"/>
            <c:bubble3D val="0"/>
            <c:spPr>
              <a:solidFill>
                <a:srgbClr val="7C878E"/>
              </a:solidFill>
              <a:ln>
                <a:noFill/>
              </a:ln>
              <a:effectLst/>
            </c:spPr>
            <c:extLst>
              <c:ext xmlns:c16="http://schemas.microsoft.com/office/drawing/2014/chart" uri="{C3380CC4-5D6E-409C-BE32-E72D297353CC}">
                <c16:uniqueId val="{00000005-B983-47E0-A344-8C2EABF21ECA}"/>
              </c:ext>
            </c:extLst>
          </c:dPt>
          <c:dPt>
            <c:idx val="3"/>
            <c:invertIfNegative val="0"/>
            <c:bubble3D val="0"/>
            <c:spPr>
              <a:solidFill>
                <a:srgbClr val="7C878E"/>
              </a:solidFill>
              <a:ln>
                <a:noFill/>
              </a:ln>
              <a:effectLst/>
            </c:spPr>
            <c:extLst>
              <c:ext xmlns:c16="http://schemas.microsoft.com/office/drawing/2014/chart" uri="{C3380CC4-5D6E-409C-BE32-E72D297353CC}">
                <c16:uniqueId val="{00000007-B983-47E0-A344-8C2EABF21ECA}"/>
              </c:ext>
            </c:extLst>
          </c:dPt>
          <c:dPt>
            <c:idx val="4"/>
            <c:invertIfNegative val="0"/>
            <c:bubble3D val="0"/>
            <c:spPr>
              <a:solidFill>
                <a:srgbClr val="7C878E"/>
              </a:solidFill>
              <a:ln>
                <a:noFill/>
              </a:ln>
              <a:effectLst/>
            </c:spPr>
            <c:extLst>
              <c:ext xmlns:c16="http://schemas.microsoft.com/office/drawing/2014/chart" uri="{C3380CC4-5D6E-409C-BE32-E72D297353CC}">
                <c16:uniqueId val="{00000009-B983-47E0-A344-8C2EABF21ECA}"/>
              </c:ext>
            </c:extLst>
          </c:dPt>
          <c:dPt>
            <c:idx val="5"/>
            <c:invertIfNegative val="0"/>
            <c:bubble3D val="0"/>
            <c:spPr>
              <a:solidFill>
                <a:srgbClr val="7C878E"/>
              </a:solidFill>
              <a:ln>
                <a:noFill/>
              </a:ln>
              <a:effectLst/>
            </c:spPr>
            <c:extLst>
              <c:ext xmlns:c16="http://schemas.microsoft.com/office/drawing/2014/chart" uri="{C3380CC4-5D6E-409C-BE32-E72D297353CC}">
                <c16:uniqueId val="{0000000B-B983-47E0-A344-8C2EABF21ECA}"/>
              </c:ext>
            </c:extLst>
          </c:dPt>
          <c:dPt>
            <c:idx val="6"/>
            <c:invertIfNegative val="0"/>
            <c:bubble3D val="0"/>
            <c:spPr>
              <a:solidFill>
                <a:srgbClr val="7C878E"/>
              </a:solidFill>
              <a:ln>
                <a:noFill/>
              </a:ln>
              <a:effectLst/>
            </c:spPr>
            <c:extLst>
              <c:ext xmlns:c16="http://schemas.microsoft.com/office/drawing/2014/chart" uri="{C3380CC4-5D6E-409C-BE32-E72D297353CC}">
                <c16:uniqueId val="{0000000D-B983-47E0-A344-8C2EABF21ECA}"/>
              </c:ext>
            </c:extLst>
          </c:dPt>
          <c:dPt>
            <c:idx val="7"/>
            <c:invertIfNegative val="0"/>
            <c:bubble3D val="0"/>
            <c:spPr>
              <a:solidFill>
                <a:srgbClr val="7C878E"/>
              </a:solidFill>
              <a:ln>
                <a:noFill/>
              </a:ln>
              <a:effectLst/>
            </c:spPr>
            <c:extLst>
              <c:ext xmlns:c16="http://schemas.microsoft.com/office/drawing/2014/chart" uri="{C3380CC4-5D6E-409C-BE32-E72D297353CC}">
                <c16:uniqueId val="{0000000F-B983-47E0-A344-8C2EABF21ECA}"/>
              </c:ext>
            </c:extLst>
          </c:dPt>
          <c:dPt>
            <c:idx val="8"/>
            <c:invertIfNegative val="0"/>
            <c:bubble3D val="0"/>
            <c:spPr>
              <a:solidFill>
                <a:srgbClr val="7C878E"/>
              </a:solidFill>
              <a:ln>
                <a:noFill/>
              </a:ln>
              <a:effectLst/>
            </c:spPr>
            <c:extLst>
              <c:ext xmlns:c16="http://schemas.microsoft.com/office/drawing/2014/chart" uri="{C3380CC4-5D6E-409C-BE32-E72D297353CC}">
                <c16:uniqueId val="{00000011-B983-47E0-A344-8C2EABF21ECA}"/>
              </c:ext>
            </c:extLst>
          </c:dPt>
          <c:dPt>
            <c:idx val="9"/>
            <c:invertIfNegative val="0"/>
            <c:bubble3D val="0"/>
            <c:spPr>
              <a:solidFill>
                <a:srgbClr val="7C878E"/>
              </a:solidFill>
              <a:ln>
                <a:noFill/>
              </a:ln>
              <a:effectLst/>
            </c:spPr>
            <c:extLst>
              <c:ext xmlns:c16="http://schemas.microsoft.com/office/drawing/2014/chart" uri="{C3380CC4-5D6E-409C-BE32-E72D297353CC}">
                <c16:uniqueId val="{00000013-B983-47E0-A344-8C2EABF21EC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983-47E0-A344-8C2EABF21EC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983-47E0-A344-8C2EABF21EC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983-47E0-A344-8C2EABF21ECA}"/>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983-47E0-A344-8C2EABF21ECA}"/>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983-47E0-A344-8C2EABF21EC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983-47E0-A344-8C2EABF21ECA}"/>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983-47E0-A344-8C2EABF21EC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983-47E0-A344-8C2EABF21ECA}"/>
              </c:ext>
            </c:extLst>
          </c:dPt>
          <c:dPt>
            <c:idx val="19"/>
            <c:invertIfNegative val="0"/>
            <c:bubble3D val="0"/>
            <c:spPr>
              <a:solidFill>
                <a:srgbClr val="94682A"/>
              </a:solidFill>
              <a:ln>
                <a:noFill/>
              </a:ln>
              <a:effectLst/>
            </c:spPr>
            <c:extLst>
              <c:ext xmlns:c16="http://schemas.microsoft.com/office/drawing/2014/chart" uri="{C3380CC4-5D6E-409C-BE32-E72D297353CC}">
                <c16:uniqueId val="{00000025-B983-47E0-A344-8C2EABF21ECA}"/>
              </c:ext>
            </c:extLst>
          </c:dPt>
          <c:dPt>
            <c:idx val="31"/>
            <c:invertIfNegative val="0"/>
            <c:bubble3D val="0"/>
            <c:spPr>
              <a:solidFill>
                <a:srgbClr val="FBBB27"/>
              </a:solidFill>
              <a:ln>
                <a:noFill/>
              </a:ln>
              <a:effectLst/>
            </c:spPr>
            <c:extLst>
              <c:ext xmlns:c16="http://schemas.microsoft.com/office/drawing/2014/chart" uri="{C3380CC4-5D6E-409C-BE32-E72D297353CC}">
                <c16:uniqueId val="{00000027-B983-47E0-A344-8C2EABF21EC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'F115'!$A$6:$A$38</c:f>
              <c:strCache>
                <c:ptCount val="33"/>
                <c:pt idx="0">
                  <c:v>Chiapas</c:v>
                </c:pt>
                <c:pt idx="1">
                  <c:v>Guerrero</c:v>
                </c:pt>
                <c:pt idx="2">
                  <c:v>Tamaulipas</c:v>
                </c:pt>
                <c:pt idx="3">
                  <c:v>Zacatecas</c:v>
                </c:pt>
                <c:pt idx="4">
                  <c:v>Durango</c:v>
                </c:pt>
                <c:pt idx="5">
                  <c:v>Morelos</c:v>
                </c:pt>
                <c:pt idx="6">
                  <c:v>Sonora</c:v>
                </c:pt>
                <c:pt idx="7">
                  <c:v>Colima</c:v>
                </c:pt>
                <c:pt idx="8">
                  <c:v>Tabasco</c:v>
                </c:pt>
                <c:pt idx="9">
                  <c:v>Quintana Roo</c:v>
                </c:pt>
                <c:pt idx="10">
                  <c:v>Oaxaca</c:v>
                </c:pt>
                <c:pt idx="11">
                  <c:v>Baja California</c:v>
                </c:pt>
                <c:pt idx="12">
                  <c:v>Yucatán</c:v>
                </c:pt>
                <c:pt idx="13">
                  <c:v>Nayarit</c:v>
                </c:pt>
                <c:pt idx="14">
                  <c:v>Querétaro</c:v>
                </c:pt>
                <c:pt idx="15">
                  <c:v>Baja California Sur</c:v>
                </c:pt>
                <c:pt idx="16">
                  <c:v>Chihuahua</c:v>
                </c:pt>
                <c:pt idx="17">
                  <c:v>Puebla</c:v>
                </c:pt>
                <c:pt idx="18">
                  <c:v>Veracruz</c:v>
                </c:pt>
                <c:pt idx="19">
                  <c:v>Nacional</c:v>
                </c:pt>
                <c:pt idx="20">
                  <c:v>Estado de México</c:v>
                </c:pt>
                <c:pt idx="21">
                  <c:v>Michoacán</c:v>
                </c:pt>
                <c:pt idx="22">
                  <c:v>Sinaloa</c:v>
                </c:pt>
                <c:pt idx="23">
                  <c:v>Coahuila</c:v>
                </c:pt>
                <c:pt idx="24">
                  <c:v>Hidalgo</c:v>
                </c:pt>
                <c:pt idx="25">
                  <c:v>Campeche</c:v>
                </c:pt>
                <c:pt idx="26">
                  <c:v>Ciudad de México</c:v>
                </c:pt>
                <c:pt idx="27">
                  <c:v>San Luis Potosí</c:v>
                </c:pt>
                <c:pt idx="28">
                  <c:v>Nuevo León</c:v>
                </c:pt>
                <c:pt idx="29">
                  <c:v>Guanajuato</c:v>
                </c:pt>
                <c:pt idx="30">
                  <c:v>Tlaxcala</c:v>
                </c:pt>
                <c:pt idx="31">
                  <c:v>Jalisco</c:v>
                </c:pt>
                <c:pt idx="32">
                  <c:v>Aguascalientes</c:v>
                </c:pt>
              </c:strCache>
            </c:strRef>
          </c:cat>
          <c:val>
            <c:numRef>
              <c:f>'F115'!$B$6:$B$38</c:f>
              <c:numCache>
                <c:formatCode>0.0</c:formatCode>
                <c:ptCount val="33"/>
                <c:pt idx="0">
                  <c:v>-23.296295070304001</c:v>
                </c:pt>
                <c:pt idx="1">
                  <c:v>-8.1579834256530805</c:v>
                </c:pt>
                <c:pt idx="2">
                  <c:v>-7.6837545274942496</c:v>
                </c:pt>
                <c:pt idx="3">
                  <c:v>-6.3565725570305602</c:v>
                </c:pt>
                <c:pt idx="4">
                  <c:v>-6.3419988685187496</c:v>
                </c:pt>
                <c:pt idx="5">
                  <c:v>-5.5342217310013302</c:v>
                </c:pt>
                <c:pt idx="6">
                  <c:v>-4.8148565949057698</c:v>
                </c:pt>
                <c:pt idx="7">
                  <c:v>-4.7603468168892196</c:v>
                </c:pt>
                <c:pt idx="8">
                  <c:v>-4.6854339373951701</c:v>
                </c:pt>
                <c:pt idx="9">
                  <c:v>-4.4883923451775498</c:v>
                </c:pt>
                <c:pt idx="10">
                  <c:v>-4.2142235730654098</c:v>
                </c:pt>
                <c:pt idx="11">
                  <c:v>-3.6856146985187901</c:v>
                </c:pt>
                <c:pt idx="12">
                  <c:v>-3.6610487267411802</c:v>
                </c:pt>
                <c:pt idx="13">
                  <c:v>-2.2217738884825899</c:v>
                </c:pt>
                <c:pt idx="14">
                  <c:v>-2.1210928125809501</c:v>
                </c:pt>
                <c:pt idx="15">
                  <c:v>-1.65693529684304</c:v>
                </c:pt>
                <c:pt idx="16">
                  <c:v>-1.5883461358663</c:v>
                </c:pt>
                <c:pt idx="17">
                  <c:v>-1.3805041518362799</c:v>
                </c:pt>
                <c:pt idx="18">
                  <c:v>-1.30531035659187</c:v>
                </c:pt>
                <c:pt idx="19">
                  <c:v>-0.60802146630795095</c:v>
                </c:pt>
                <c:pt idx="20">
                  <c:v>-0.42989574091594202</c:v>
                </c:pt>
                <c:pt idx="21">
                  <c:v>-0.35684263526607501</c:v>
                </c:pt>
                <c:pt idx="22">
                  <c:v>-0.32285318050138101</c:v>
                </c:pt>
                <c:pt idx="23">
                  <c:v>-5.9987549166962098E-2</c:v>
                </c:pt>
                <c:pt idx="24">
                  <c:v>-4.8684559451150897E-2</c:v>
                </c:pt>
                <c:pt idx="25">
                  <c:v>1.03499493111823</c:v>
                </c:pt>
                <c:pt idx="26">
                  <c:v>1.5135535161148801</c:v>
                </c:pt>
                <c:pt idx="27">
                  <c:v>2.4736547170854299</c:v>
                </c:pt>
                <c:pt idx="28">
                  <c:v>2.9254742568823899</c:v>
                </c:pt>
                <c:pt idx="29">
                  <c:v>3.1607265778798701</c:v>
                </c:pt>
                <c:pt idx="30">
                  <c:v>3.2767153569599201</c:v>
                </c:pt>
                <c:pt idx="31">
                  <c:v>3.5916476893394198</c:v>
                </c:pt>
                <c:pt idx="32">
                  <c:v>4.03709895457252</c:v>
                </c:pt>
              </c:numCache>
            </c:numRef>
          </c:val>
          <c:extLst>
            <c:ext xmlns:c16="http://schemas.microsoft.com/office/drawing/2014/chart" uri="{C3380CC4-5D6E-409C-BE32-E72D297353CC}">
              <c16:uniqueId val="{00000028-B983-47E0-A344-8C2EABF21EC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'F116'!$C$5</c:f>
              <c:strCache>
                <c:ptCount val="1"/>
                <c:pt idx="0">
                  <c:v>Valor</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9031-458C-8579-8FCEE319BC55}"/>
              </c:ext>
            </c:extLst>
          </c:dPt>
          <c:dPt>
            <c:idx val="16"/>
            <c:invertIfNegative val="0"/>
            <c:bubble3D val="0"/>
            <c:spPr>
              <a:solidFill>
                <a:srgbClr val="7C878E"/>
              </a:solidFill>
              <a:ln>
                <a:noFill/>
              </a:ln>
              <a:effectLst/>
            </c:spPr>
            <c:extLst>
              <c:ext xmlns:c16="http://schemas.microsoft.com/office/drawing/2014/chart" uri="{C3380CC4-5D6E-409C-BE32-E72D297353CC}">
                <c16:uniqueId val="{00000003-9031-458C-8579-8FCEE319BC55}"/>
              </c:ext>
            </c:extLst>
          </c:dPt>
          <c:dPt>
            <c:idx val="28"/>
            <c:invertIfNegative val="0"/>
            <c:bubble3D val="0"/>
            <c:spPr>
              <a:solidFill>
                <a:srgbClr val="7C878E"/>
              </a:solidFill>
              <a:ln>
                <a:noFill/>
              </a:ln>
              <a:effectLst/>
            </c:spPr>
            <c:extLst>
              <c:ext xmlns:c16="http://schemas.microsoft.com/office/drawing/2014/chart" uri="{C3380CC4-5D6E-409C-BE32-E72D297353CC}">
                <c16:uniqueId val="{00000005-9031-458C-8579-8FCEE319BC55}"/>
              </c:ext>
            </c:extLst>
          </c:dPt>
          <c:dPt>
            <c:idx val="40"/>
            <c:invertIfNegative val="0"/>
            <c:bubble3D val="0"/>
            <c:spPr>
              <a:solidFill>
                <a:srgbClr val="7C878E"/>
              </a:solidFill>
              <a:ln>
                <a:noFill/>
              </a:ln>
              <a:effectLst/>
            </c:spPr>
            <c:extLst>
              <c:ext xmlns:c16="http://schemas.microsoft.com/office/drawing/2014/chart" uri="{C3380CC4-5D6E-409C-BE32-E72D297353CC}">
                <c16:uniqueId val="{00000007-9031-458C-8579-8FCEE319BC55}"/>
              </c:ext>
            </c:extLst>
          </c:dPt>
          <c:dPt>
            <c:idx val="52"/>
            <c:invertIfNegative val="0"/>
            <c:bubble3D val="0"/>
            <c:spPr>
              <a:solidFill>
                <a:srgbClr val="FBBB27"/>
              </a:solidFill>
              <a:ln>
                <a:noFill/>
              </a:ln>
              <a:effectLst/>
            </c:spPr>
            <c:extLst>
              <c:ext xmlns:c16="http://schemas.microsoft.com/office/drawing/2014/chart" uri="{C3380CC4-5D6E-409C-BE32-E72D297353CC}">
                <c16:uniqueId val="{00000009-9031-458C-8579-8FCEE319BC55}"/>
              </c:ext>
            </c:extLst>
          </c:dPt>
          <c:cat>
            <c:multiLvlStrRef>
              <c:f>'F116'!$A$6:$B$58</c:f>
              <c:multiLvlStrCache>
                <c:ptCount val="5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lvl>
                <c:lvl>
                  <c:pt idx="0">
                    <c:v>2019</c:v>
                  </c:pt>
                  <c:pt idx="12">
                    <c:v>2020</c:v>
                  </c:pt>
                  <c:pt idx="24">
                    <c:v>2021</c:v>
                  </c:pt>
                  <c:pt idx="36">
                    <c:v>2022</c:v>
                  </c:pt>
                  <c:pt idx="48">
                    <c:v>2023</c:v>
                  </c:pt>
                </c:lvl>
              </c:multiLvlStrCache>
            </c:multiLvlStrRef>
          </c:cat>
          <c:val>
            <c:numRef>
              <c:f>'F116'!$C$6:$C$58</c:f>
              <c:numCache>
                <c:formatCode>#,##0</c:formatCode>
                <c:ptCount val="53"/>
                <c:pt idx="0">
                  <c:v>55181.998604717803</c:v>
                </c:pt>
                <c:pt idx="1">
                  <c:v>53932.500190082203</c:v>
                </c:pt>
                <c:pt idx="2">
                  <c:v>58578.797871444403</c:v>
                </c:pt>
                <c:pt idx="3">
                  <c:v>57247.4915491559</c:v>
                </c:pt>
                <c:pt idx="4">
                  <c:v>60342.823760666201</c:v>
                </c:pt>
                <c:pt idx="5">
                  <c:v>56816.105250920198</c:v>
                </c:pt>
                <c:pt idx="6">
                  <c:v>57769.875321762702</c:v>
                </c:pt>
                <c:pt idx="7">
                  <c:v>59149.426050569797</c:v>
                </c:pt>
                <c:pt idx="8">
                  <c:v>56524.281699830099</c:v>
                </c:pt>
                <c:pt idx="9">
                  <c:v>60295.087605679299</c:v>
                </c:pt>
                <c:pt idx="10">
                  <c:v>58177.7130722703</c:v>
                </c:pt>
                <c:pt idx="11">
                  <c:v>53012.3121074382</c:v>
                </c:pt>
                <c:pt idx="12">
                  <c:v>55812.872396089202</c:v>
                </c:pt>
                <c:pt idx="13">
                  <c:v>54447.371774865402</c:v>
                </c:pt>
                <c:pt idx="14">
                  <c:v>58616.0808549332</c:v>
                </c:pt>
                <c:pt idx="15">
                  <c:v>49410.553857683597</c:v>
                </c:pt>
                <c:pt idx="16">
                  <c:v>49036.036985769897</c:v>
                </c:pt>
                <c:pt idx="17">
                  <c:v>52335.605275563503</c:v>
                </c:pt>
                <c:pt idx="18">
                  <c:v>54268.409762794399</c:v>
                </c:pt>
                <c:pt idx="19">
                  <c:v>53778.684480496202</c:v>
                </c:pt>
                <c:pt idx="20">
                  <c:v>55404.812613246097</c:v>
                </c:pt>
                <c:pt idx="21">
                  <c:v>57885.802815674302</c:v>
                </c:pt>
                <c:pt idx="22">
                  <c:v>56489.002157130199</c:v>
                </c:pt>
                <c:pt idx="23">
                  <c:v>55318.4804173183</c:v>
                </c:pt>
                <c:pt idx="24">
                  <c:v>54306.057036436003</c:v>
                </c:pt>
                <c:pt idx="25">
                  <c:v>53082.081831614298</c:v>
                </c:pt>
                <c:pt idx="26">
                  <c:v>58805.995509735301</c:v>
                </c:pt>
                <c:pt idx="27">
                  <c:v>56472.981548274402</c:v>
                </c:pt>
                <c:pt idx="28">
                  <c:v>55381.658433146498</c:v>
                </c:pt>
                <c:pt idx="29">
                  <c:v>55113.757817400503</c:v>
                </c:pt>
                <c:pt idx="30">
                  <c:v>56161.281304661301</c:v>
                </c:pt>
                <c:pt idx="31">
                  <c:v>54886.0849608387</c:v>
                </c:pt>
                <c:pt idx="32">
                  <c:v>53173.748965226703</c:v>
                </c:pt>
                <c:pt idx="33">
                  <c:v>54526.1346421501</c:v>
                </c:pt>
                <c:pt idx="34">
                  <c:v>55370.261083218902</c:v>
                </c:pt>
                <c:pt idx="35">
                  <c:v>55348.891379380802</c:v>
                </c:pt>
                <c:pt idx="36">
                  <c:v>56558.220840532202</c:v>
                </c:pt>
                <c:pt idx="37">
                  <c:v>55721.841182394797</c:v>
                </c:pt>
                <c:pt idx="38">
                  <c:v>58802.635472542803</c:v>
                </c:pt>
                <c:pt idx="39">
                  <c:v>54847.092919033297</c:v>
                </c:pt>
                <c:pt idx="40">
                  <c:v>56657.944433563403</c:v>
                </c:pt>
                <c:pt idx="41">
                  <c:v>55678.956261449297</c:v>
                </c:pt>
                <c:pt idx="42">
                  <c:v>55353.355648624703</c:v>
                </c:pt>
                <c:pt idx="43">
                  <c:v>58337.363515800702</c:v>
                </c:pt>
                <c:pt idx="44">
                  <c:v>55753.782771814302</c:v>
                </c:pt>
                <c:pt idx="45">
                  <c:v>58890.506070986099</c:v>
                </c:pt>
                <c:pt idx="46">
                  <c:v>58532.5476234136</c:v>
                </c:pt>
                <c:pt idx="47">
                  <c:v>60005.260754569499</c:v>
                </c:pt>
                <c:pt idx="48">
                  <c:v>60356.4934540022</c:v>
                </c:pt>
                <c:pt idx="49">
                  <c:v>58816.596016962001</c:v>
                </c:pt>
                <c:pt idx="50">
                  <c:v>63346.018043815697</c:v>
                </c:pt>
                <c:pt idx="51">
                  <c:v>56493.932232329098</c:v>
                </c:pt>
                <c:pt idx="52">
                  <c:v>59058.55</c:v>
                </c:pt>
              </c:numCache>
            </c:numRef>
          </c:val>
          <c:extLst>
            <c:ext xmlns:c16="http://schemas.microsoft.com/office/drawing/2014/chart" uri="{C3380CC4-5D6E-409C-BE32-E72D297353CC}">
              <c16:uniqueId val="{0000000A-9031-458C-8579-8FCEE319BC55}"/>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'F116'!$D$5</c:f>
              <c:strCache>
                <c:ptCount val="1"/>
                <c:pt idx="0">
                  <c:v>Promedio</c:v>
                </c:pt>
              </c:strCache>
            </c:strRef>
          </c:tx>
          <c:spPr>
            <a:ln w="28575" cap="rnd">
              <a:solidFill>
                <a:srgbClr val="B69630"/>
              </a:solidFill>
              <a:round/>
            </a:ln>
            <a:effectLst/>
          </c:spPr>
          <c:marker>
            <c:symbol val="none"/>
          </c:marker>
          <c:cat>
            <c:multiLvlStrRef>
              <c:f>'F116'!$A$6:$B$58</c:f>
              <c:multiLvlStrCache>
                <c:ptCount val="5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lvl>
                <c:lvl>
                  <c:pt idx="0">
                    <c:v>2019</c:v>
                  </c:pt>
                  <c:pt idx="12">
                    <c:v>2020</c:v>
                  </c:pt>
                  <c:pt idx="24">
                    <c:v>2021</c:v>
                  </c:pt>
                  <c:pt idx="36">
                    <c:v>2022</c:v>
                  </c:pt>
                  <c:pt idx="48">
                    <c:v>2023</c:v>
                  </c:pt>
                </c:lvl>
              </c:multiLvlStrCache>
            </c:multiLvlStrRef>
          </c:cat>
          <c:val>
            <c:numRef>
              <c:f>'F116'!$D$6:$D$58</c:f>
              <c:numCache>
                <c:formatCode>#,##0</c:formatCode>
                <c:ptCount val="53"/>
                <c:pt idx="0">
                  <c:v>55509.0993554386</c:v>
                </c:pt>
                <c:pt idx="1">
                  <c:v>55489.435441708403</c:v>
                </c:pt>
                <c:pt idx="2">
                  <c:v>55554.961759574202</c:v>
                </c:pt>
                <c:pt idx="3">
                  <c:v>55595.261671616499</c:v>
                </c:pt>
                <c:pt idx="4">
                  <c:v>55865.260052361999</c:v>
                </c:pt>
                <c:pt idx="5">
                  <c:v>55990.009360256801</c:v>
                </c:pt>
                <c:pt idx="6">
                  <c:v>56238.395156342798</c:v>
                </c:pt>
                <c:pt idx="7">
                  <c:v>56358.660101755399</c:v>
                </c:pt>
                <c:pt idx="8">
                  <c:v>56610.898549884099</c:v>
                </c:pt>
                <c:pt idx="9">
                  <c:v>56973.295870239897</c:v>
                </c:pt>
                <c:pt idx="10">
                  <c:v>57182.584931576697</c:v>
                </c:pt>
                <c:pt idx="11">
                  <c:v>57252.367757044798</c:v>
                </c:pt>
                <c:pt idx="12">
                  <c:v>57304.940572992396</c:v>
                </c:pt>
                <c:pt idx="13">
                  <c:v>57347.846538391001</c:v>
                </c:pt>
                <c:pt idx="14">
                  <c:v>57350.953453681701</c:v>
                </c:pt>
                <c:pt idx="15">
                  <c:v>56697.8753127257</c:v>
                </c:pt>
                <c:pt idx="16">
                  <c:v>55755.643081484297</c:v>
                </c:pt>
                <c:pt idx="17">
                  <c:v>55382.2680835379</c:v>
                </c:pt>
                <c:pt idx="18">
                  <c:v>55090.479286957197</c:v>
                </c:pt>
                <c:pt idx="19">
                  <c:v>54642.917489451102</c:v>
                </c:pt>
                <c:pt idx="20">
                  <c:v>54549.628398902401</c:v>
                </c:pt>
                <c:pt idx="21">
                  <c:v>54348.854666402003</c:v>
                </c:pt>
                <c:pt idx="22">
                  <c:v>54208.128756806997</c:v>
                </c:pt>
                <c:pt idx="23">
                  <c:v>54400.309449296998</c:v>
                </c:pt>
                <c:pt idx="24">
                  <c:v>54274.741502659199</c:v>
                </c:pt>
                <c:pt idx="25">
                  <c:v>54160.967340721698</c:v>
                </c:pt>
                <c:pt idx="26">
                  <c:v>54176.793561955201</c:v>
                </c:pt>
                <c:pt idx="27">
                  <c:v>54765.329202837704</c:v>
                </c:pt>
                <c:pt idx="28">
                  <c:v>55294.130990119098</c:v>
                </c:pt>
                <c:pt idx="29">
                  <c:v>55525.643701938898</c:v>
                </c:pt>
                <c:pt idx="30">
                  <c:v>55683.382997094399</c:v>
                </c:pt>
                <c:pt idx="31">
                  <c:v>55775.666370456303</c:v>
                </c:pt>
                <c:pt idx="32">
                  <c:v>55589.744399787996</c:v>
                </c:pt>
                <c:pt idx="33">
                  <c:v>55309.772051994303</c:v>
                </c:pt>
                <c:pt idx="34">
                  <c:v>55216.543629168402</c:v>
                </c:pt>
                <c:pt idx="35">
                  <c:v>55219.077876007002</c:v>
                </c:pt>
                <c:pt idx="36">
                  <c:v>55406.758193014997</c:v>
                </c:pt>
                <c:pt idx="37">
                  <c:v>55626.738138913301</c:v>
                </c:pt>
                <c:pt idx="38">
                  <c:v>55626.458135813999</c:v>
                </c:pt>
                <c:pt idx="39">
                  <c:v>55490.967416710497</c:v>
                </c:pt>
                <c:pt idx="40">
                  <c:v>55597.324583411901</c:v>
                </c:pt>
                <c:pt idx="41">
                  <c:v>55644.424453749401</c:v>
                </c:pt>
                <c:pt idx="42">
                  <c:v>55577.097315746301</c:v>
                </c:pt>
                <c:pt idx="43">
                  <c:v>55864.703861993097</c:v>
                </c:pt>
                <c:pt idx="44">
                  <c:v>56079.706679208801</c:v>
                </c:pt>
                <c:pt idx="45">
                  <c:v>56443.404298278401</c:v>
                </c:pt>
                <c:pt idx="46">
                  <c:v>56706.928176627996</c:v>
                </c:pt>
                <c:pt idx="47">
                  <c:v>57094.958957893701</c:v>
                </c:pt>
                <c:pt idx="48">
                  <c:v>57411.481675682902</c:v>
                </c:pt>
                <c:pt idx="49">
                  <c:v>57669.377911896801</c:v>
                </c:pt>
                <c:pt idx="50">
                  <c:v>58047.993126169597</c:v>
                </c:pt>
                <c:pt idx="51">
                  <c:v>58185.229735610897</c:v>
                </c:pt>
                <c:pt idx="52">
                  <c:v>58385.2801994806</c:v>
                </c:pt>
              </c:numCache>
            </c:numRef>
          </c:val>
          <c:smooth val="0"/>
          <c:extLst>
            <c:ext xmlns:c16="http://schemas.microsoft.com/office/drawing/2014/chart" uri="{C3380CC4-5D6E-409C-BE32-E72D297353CC}">
              <c16:uniqueId val="{0000000B-9031-458C-8579-8FCEE319BC55}"/>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min val="45000"/>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D14-4AD1-A0DA-BB8B41CA426E}"/>
              </c:ext>
            </c:extLst>
          </c:dPt>
          <c:dPt>
            <c:idx val="1"/>
            <c:invertIfNegative val="0"/>
            <c:bubble3D val="0"/>
            <c:spPr>
              <a:solidFill>
                <a:srgbClr val="7C878E"/>
              </a:solidFill>
              <a:ln>
                <a:noFill/>
              </a:ln>
              <a:effectLst/>
            </c:spPr>
            <c:extLst>
              <c:ext xmlns:c16="http://schemas.microsoft.com/office/drawing/2014/chart" uri="{C3380CC4-5D6E-409C-BE32-E72D297353CC}">
                <c16:uniqueId val="{00000003-AD14-4AD1-A0DA-BB8B41CA426E}"/>
              </c:ext>
            </c:extLst>
          </c:dPt>
          <c:dPt>
            <c:idx val="2"/>
            <c:invertIfNegative val="0"/>
            <c:bubble3D val="0"/>
            <c:spPr>
              <a:solidFill>
                <a:srgbClr val="7C878E"/>
              </a:solidFill>
              <a:ln>
                <a:noFill/>
              </a:ln>
              <a:effectLst/>
            </c:spPr>
            <c:extLst>
              <c:ext xmlns:c16="http://schemas.microsoft.com/office/drawing/2014/chart" uri="{C3380CC4-5D6E-409C-BE32-E72D297353CC}">
                <c16:uniqueId val="{00000005-AD14-4AD1-A0DA-BB8B41CA426E}"/>
              </c:ext>
            </c:extLst>
          </c:dPt>
          <c:dPt>
            <c:idx val="3"/>
            <c:invertIfNegative val="0"/>
            <c:bubble3D val="0"/>
            <c:spPr>
              <a:solidFill>
                <a:srgbClr val="7C878E"/>
              </a:solidFill>
              <a:ln>
                <a:noFill/>
              </a:ln>
              <a:effectLst/>
            </c:spPr>
            <c:extLst>
              <c:ext xmlns:c16="http://schemas.microsoft.com/office/drawing/2014/chart" uri="{C3380CC4-5D6E-409C-BE32-E72D297353CC}">
                <c16:uniqueId val="{00000007-AD14-4AD1-A0DA-BB8B41CA426E}"/>
              </c:ext>
            </c:extLst>
          </c:dPt>
          <c:dPt>
            <c:idx val="4"/>
            <c:invertIfNegative val="0"/>
            <c:bubble3D val="0"/>
            <c:spPr>
              <a:solidFill>
                <a:srgbClr val="7C878E"/>
              </a:solidFill>
              <a:ln>
                <a:noFill/>
              </a:ln>
              <a:effectLst/>
            </c:spPr>
            <c:extLst>
              <c:ext xmlns:c16="http://schemas.microsoft.com/office/drawing/2014/chart" uri="{C3380CC4-5D6E-409C-BE32-E72D297353CC}">
                <c16:uniqueId val="{00000009-AD14-4AD1-A0DA-BB8B41CA426E}"/>
              </c:ext>
            </c:extLst>
          </c:dPt>
          <c:dPt>
            <c:idx val="5"/>
            <c:invertIfNegative val="0"/>
            <c:bubble3D val="0"/>
            <c:spPr>
              <a:solidFill>
                <a:srgbClr val="7C878E"/>
              </a:solidFill>
              <a:ln>
                <a:noFill/>
              </a:ln>
              <a:effectLst/>
            </c:spPr>
            <c:extLst>
              <c:ext xmlns:c16="http://schemas.microsoft.com/office/drawing/2014/chart" uri="{C3380CC4-5D6E-409C-BE32-E72D297353CC}">
                <c16:uniqueId val="{0000000B-AD14-4AD1-A0DA-BB8B41CA426E}"/>
              </c:ext>
            </c:extLst>
          </c:dPt>
          <c:dPt>
            <c:idx val="6"/>
            <c:invertIfNegative val="0"/>
            <c:bubble3D val="0"/>
            <c:spPr>
              <a:solidFill>
                <a:srgbClr val="7C878E"/>
              </a:solidFill>
              <a:ln>
                <a:noFill/>
              </a:ln>
              <a:effectLst/>
            </c:spPr>
            <c:extLst>
              <c:ext xmlns:c16="http://schemas.microsoft.com/office/drawing/2014/chart" uri="{C3380CC4-5D6E-409C-BE32-E72D297353CC}">
                <c16:uniqueId val="{0000000D-AD14-4AD1-A0DA-BB8B41CA426E}"/>
              </c:ext>
            </c:extLst>
          </c:dPt>
          <c:dPt>
            <c:idx val="7"/>
            <c:invertIfNegative val="0"/>
            <c:bubble3D val="0"/>
            <c:spPr>
              <a:solidFill>
                <a:srgbClr val="7C878E"/>
              </a:solidFill>
              <a:ln>
                <a:noFill/>
              </a:ln>
              <a:effectLst/>
            </c:spPr>
            <c:extLst>
              <c:ext xmlns:c16="http://schemas.microsoft.com/office/drawing/2014/chart" uri="{C3380CC4-5D6E-409C-BE32-E72D297353CC}">
                <c16:uniqueId val="{0000000F-AD14-4AD1-A0DA-BB8B41CA426E}"/>
              </c:ext>
            </c:extLst>
          </c:dPt>
          <c:dPt>
            <c:idx val="8"/>
            <c:invertIfNegative val="0"/>
            <c:bubble3D val="0"/>
            <c:spPr>
              <a:solidFill>
                <a:srgbClr val="7C878E"/>
              </a:solidFill>
              <a:ln>
                <a:noFill/>
              </a:ln>
              <a:effectLst/>
            </c:spPr>
            <c:extLst>
              <c:ext xmlns:c16="http://schemas.microsoft.com/office/drawing/2014/chart" uri="{C3380CC4-5D6E-409C-BE32-E72D297353CC}">
                <c16:uniqueId val="{00000011-AD14-4AD1-A0DA-BB8B41CA426E}"/>
              </c:ext>
            </c:extLst>
          </c:dPt>
          <c:dPt>
            <c:idx val="9"/>
            <c:invertIfNegative val="0"/>
            <c:bubble3D val="0"/>
            <c:spPr>
              <a:solidFill>
                <a:srgbClr val="7C878E"/>
              </a:solidFill>
              <a:ln>
                <a:noFill/>
              </a:ln>
              <a:effectLst/>
            </c:spPr>
            <c:extLst>
              <c:ext xmlns:c16="http://schemas.microsoft.com/office/drawing/2014/chart" uri="{C3380CC4-5D6E-409C-BE32-E72D297353CC}">
                <c16:uniqueId val="{00000013-AD14-4AD1-A0DA-BB8B41CA426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D14-4AD1-A0DA-BB8B41CA426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D14-4AD1-A0DA-BB8B41CA426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D14-4AD1-A0DA-BB8B41CA426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D14-4AD1-A0DA-BB8B41CA426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D14-4AD1-A0DA-BB8B41CA426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AD14-4AD1-A0DA-BB8B41CA426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D14-4AD1-A0DA-BB8B41CA426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D14-4AD1-A0DA-BB8B41CA426E}"/>
              </c:ext>
            </c:extLst>
          </c:dPt>
          <c:dPt>
            <c:idx val="18"/>
            <c:invertIfNegative val="0"/>
            <c:bubble3D val="0"/>
            <c:spPr>
              <a:solidFill>
                <a:srgbClr val="94682A"/>
              </a:solidFill>
              <a:ln>
                <a:noFill/>
              </a:ln>
              <a:effectLst/>
            </c:spPr>
            <c:extLst>
              <c:ext xmlns:c16="http://schemas.microsoft.com/office/drawing/2014/chart" uri="{C3380CC4-5D6E-409C-BE32-E72D297353CC}">
                <c16:uniqueId val="{00000025-AD14-4AD1-A0DA-BB8B41CA426E}"/>
              </c:ext>
            </c:extLst>
          </c:dPt>
          <c:dPt>
            <c:idx val="21"/>
            <c:invertIfNegative val="0"/>
            <c:bubble3D val="0"/>
            <c:spPr>
              <a:solidFill>
                <a:srgbClr val="FBBB27"/>
              </a:solidFill>
              <a:ln>
                <a:noFill/>
              </a:ln>
              <a:effectLst/>
            </c:spPr>
            <c:extLst>
              <c:ext xmlns:c16="http://schemas.microsoft.com/office/drawing/2014/chart" uri="{C3380CC4-5D6E-409C-BE32-E72D297353CC}">
                <c16:uniqueId val="{00000027-AD14-4AD1-A0DA-BB8B41CA426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'F117'!$A$6:$A$38</c:f>
              <c:strCache>
                <c:ptCount val="33"/>
                <c:pt idx="0">
                  <c:v>Chiapas</c:v>
                </c:pt>
                <c:pt idx="1">
                  <c:v>Guerrero</c:v>
                </c:pt>
                <c:pt idx="2">
                  <c:v>Tamaulipas</c:v>
                </c:pt>
                <c:pt idx="3">
                  <c:v>Oaxaca</c:v>
                </c:pt>
                <c:pt idx="4">
                  <c:v>Tabasco</c:v>
                </c:pt>
                <c:pt idx="5">
                  <c:v>Nayarit</c:v>
                </c:pt>
                <c:pt idx="6">
                  <c:v>Michoacán</c:v>
                </c:pt>
                <c:pt idx="7">
                  <c:v>Campeche</c:v>
                </c:pt>
                <c:pt idx="8">
                  <c:v>Hidalgo</c:v>
                </c:pt>
                <c:pt idx="9">
                  <c:v>Veracruz</c:v>
                </c:pt>
                <c:pt idx="10">
                  <c:v>Durango</c:v>
                </c:pt>
                <c:pt idx="11">
                  <c:v>Puebla</c:v>
                </c:pt>
                <c:pt idx="12">
                  <c:v>Querétaro</c:v>
                </c:pt>
                <c:pt idx="13">
                  <c:v>Nuevo León</c:v>
                </c:pt>
                <c:pt idx="14">
                  <c:v>Yucatán</c:v>
                </c:pt>
                <c:pt idx="15">
                  <c:v>Baja California Sur</c:v>
                </c:pt>
                <c:pt idx="16">
                  <c:v>Zacatecas</c:v>
                </c:pt>
                <c:pt idx="17">
                  <c:v>Coahuila</c:v>
                </c:pt>
                <c:pt idx="18">
                  <c:v>Nacional</c:v>
                </c:pt>
                <c:pt idx="19">
                  <c:v>Baja California</c:v>
                </c:pt>
                <c:pt idx="20">
                  <c:v>Ciudad de México</c:v>
                </c:pt>
                <c:pt idx="21">
                  <c:v>Jalisco</c:v>
                </c:pt>
                <c:pt idx="22">
                  <c:v>Guanajuato</c:v>
                </c:pt>
                <c:pt idx="23">
                  <c:v>Sinaloa</c:v>
                </c:pt>
                <c:pt idx="24">
                  <c:v>Tlaxcala</c:v>
                </c:pt>
                <c:pt idx="25">
                  <c:v>Chihuahua</c:v>
                </c:pt>
                <c:pt idx="26">
                  <c:v>Morelos</c:v>
                </c:pt>
                <c:pt idx="27">
                  <c:v>Estado de México</c:v>
                </c:pt>
                <c:pt idx="28">
                  <c:v>Quintana Roo</c:v>
                </c:pt>
                <c:pt idx="29">
                  <c:v>San Luis Potosí</c:v>
                </c:pt>
                <c:pt idx="30">
                  <c:v>Aguascalientes</c:v>
                </c:pt>
                <c:pt idx="31">
                  <c:v>Colima</c:v>
                </c:pt>
                <c:pt idx="32">
                  <c:v>Sonora</c:v>
                </c:pt>
              </c:strCache>
            </c:strRef>
          </c:cat>
          <c:val>
            <c:numRef>
              <c:f>'F117'!$B$6:$B$38</c:f>
              <c:numCache>
                <c:formatCode>0.0</c:formatCode>
                <c:ptCount val="33"/>
                <c:pt idx="0">
                  <c:v>-64.872628414746501</c:v>
                </c:pt>
                <c:pt idx="1">
                  <c:v>-42.982164470112899</c:v>
                </c:pt>
                <c:pt idx="2">
                  <c:v>-33.9417718793501</c:v>
                </c:pt>
                <c:pt idx="3">
                  <c:v>-28.363950562373699</c:v>
                </c:pt>
                <c:pt idx="4">
                  <c:v>-16.193813401943899</c:v>
                </c:pt>
                <c:pt idx="5">
                  <c:v>-15.211391847183</c:v>
                </c:pt>
                <c:pt idx="6">
                  <c:v>-15.047531537124399</c:v>
                </c:pt>
                <c:pt idx="7">
                  <c:v>-13.644702666521001</c:v>
                </c:pt>
                <c:pt idx="8">
                  <c:v>-12.653030853790799</c:v>
                </c:pt>
                <c:pt idx="9">
                  <c:v>-6.3892743096595099</c:v>
                </c:pt>
                <c:pt idx="10">
                  <c:v>-5.1241143347010398</c:v>
                </c:pt>
                <c:pt idx="11">
                  <c:v>-4.1417403020157399</c:v>
                </c:pt>
                <c:pt idx="12">
                  <c:v>-4.0123657803058697</c:v>
                </c:pt>
                <c:pt idx="13">
                  <c:v>-3.7850668685760702</c:v>
                </c:pt>
                <c:pt idx="14">
                  <c:v>-3.2756448258756099</c:v>
                </c:pt>
                <c:pt idx="15">
                  <c:v>-1.84546870778204</c:v>
                </c:pt>
                <c:pt idx="16">
                  <c:v>-1.1540107023056101</c:v>
                </c:pt>
                <c:pt idx="17">
                  <c:v>0.140251077281728</c:v>
                </c:pt>
                <c:pt idx="18">
                  <c:v>0.36383853278707501</c:v>
                </c:pt>
                <c:pt idx="19">
                  <c:v>1.5459466878036801</c:v>
                </c:pt>
                <c:pt idx="20">
                  <c:v>3.3431291313572098</c:v>
                </c:pt>
                <c:pt idx="21">
                  <c:v>4.2370149330982496</c:v>
                </c:pt>
                <c:pt idx="22">
                  <c:v>4.8581576724829203</c:v>
                </c:pt>
                <c:pt idx="23">
                  <c:v>5.7100424396821197</c:v>
                </c:pt>
                <c:pt idx="24">
                  <c:v>7.2630354102450196</c:v>
                </c:pt>
                <c:pt idx="25">
                  <c:v>7.9068260948051297</c:v>
                </c:pt>
                <c:pt idx="26">
                  <c:v>10.784000799291</c:v>
                </c:pt>
                <c:pt idx="27">
                  <c:v>12.492678445565501</c:v>
                </c:pt>
                <c:pt idx="28">
                  <c:v>14.476827631165699</c:v>
                </c:pt>
                <c:pt idx="29">
                  <c:v>19.1486542341176</c:v>
                </c:pt>
                <c:pt idx="30">
                  <c:v>20.567059707559199</c:v>
                </c:pt>
                <c:pt idx="31">
                  <c:v>21.178520036742299</c:v>
                </c:pt>
                <c:pt idx="32">
                  <c:v>22.0248904641007</c:v>
                </c:pt>
              </c:numCache>
            </c:numRef>
          </c:val>
          <c:extLst>
            <c:ext xmlns:c16="http://schemas.microsoft.com/office/drawing/2014/chart" uri="{C3380CC4-5D6E-409C-BE32-E72D297353CC}">
              <c16:uniqueId val="{00000028-AD14-4AD1-A0DA-BB8B41CA426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'F118'!$C$5</c:f>
              <c:strCache>
                <c:ptCount val="1"/>
                <c:pt idx="0">
                  <c:v>Exportaciones</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2A72-416D-A4A3-97525286AC4F}"/>
              </c:ext>
            </c:extLst>
          </c:dPt>
          <c:dPt>
            <c:idx val="16"/>
            <c:invertIfNegative val="0"/>
            <c:bubble3D val="0"/>
            <c:spPr>
              <a:solidFill>
                <a:srgbClr val="7C878E"/>
              </a:solidFill>
              <a:ln>
                <a:noFill/>
              </a:ln>
              <a:effectLst/>
            </c:spPr>
            <c:extLst>
              <c:ext xmlns:c16="http://schemas.microsoft.com/office/drawing/2014/chart" uri="{C3380CC4-5D6E-409C-BE32-E72D297353CC}">
                <c16:uniqueId val="{00000003-2A72-416D-A4A3-97525286AC4F}"/>
              </c:ext>
            </c:extLst>
          </c:dPt>
          <c:dPt>
            <c:idx val="28"/>
            <c:invertIfNegative val="0"/>
            <c:bubble3D val="0"/>
            <c:spPr>
              <a:solidFill>
                <a:srgbClr val="7C878E"/>
              </a:solidFill>
              <a:ln>
                <a:noFill/>
              </a:ln>
              <a:effectLst/>
            </c:spPr>
            <c:extLst>
              <c:ext xmlns:c16="http://schemas.microsoft.com/office/drawing/2014/chart" uri="{C3380CC4-5D6E-409C-BE32-E72D297353CC}">
                <c16:uniqueId val="{00000005-2A72-416D-A4A3-97525286AC4F}"/>
              </c:ext>
            </c:extLst>
          </c:dPt>
          <c:dPt>
            <c:idx val="40"/>
            <c:invertIfNegative val="0"/>
            <c:bubble3D val="0"/>
            <c:spPr>
              <a:solidFill>
                <a:srgbClr val="7C878E"/>
              </a:solidFill>
              <a:ln>
                <a:noFill/>
              </a:ln>
              <a:effectLst/>
            </c:spPr>
            <c:extLst>
              <c:ext xmlns:c16="http://schemas.microsoft.com/office/drawing/2014/chart" uri="{C3380CC4-5D6E-409C-BE32-E72D297353CC}">
                <c16:uniqueId val="{00000007-2A72-416D-A4A3-97525286AC4F}"/>
              </c:ext>
            </c:extLst>
          </c:dPt>
          <c:dPt>
            <c:idx val="52"/>
            <c:invertIfNegative val="0"/>
            <c:bubble3D val="0"/>
            <c:spPr>
              <a:solidFill>
                <a:srgbClr val="7C878E"/>
              </a:solidFill>
              <a:ln>
                <a:noFill/>
              </a:ln>
              <a:effectLst/>
            </c:spPr>
            <c:extLst>
              <c:ext xmlns:c16="http://schemas.microsoft.com/office/drawing/2014/chart" uri="{C3380CC4-5D6E-409C-BE32-E72D297353CC}">
                <c16:uniqueId val="{00000009-2A72-416D-A4A3-97525286AC4F}"/>
              </c:ext>
            </c:extLst>
          </c:dPt>
          <c:dPt>
            <c:idx val="64"/>
            <c:invertIfNegative val="0"/>
            <c:bubble3D val="0"/>
            <c:spPr>
              <a:solidFill>
                <a:srgbClr val="7C878E"/>
              </a:solidFill>
              <a:ln>
                <a:noFill/>
              </a:ln>
              <a:effectLst/>
            </c:spPr>
            <c:extLst>
              <c:ext xmlns:c16="http://schemas.microsoft.com/office/drawing/2014/chart" uri="{C3380CC4-5D6E-409C-BE32-E72D297353CC}">
                <c16:uniqueId val="{0000000B-2A72-416D-A4A3-97525286AC4F}"/>
              </c:ext>
            </c:extLst>
          </c:dPt>
          <c:dPt>
            <c:idx val="76"/>
            <c:invertIfNegative val="0"/>
            <c:bubble3D val="0"/>
            <c:spPr>
              <a:solidFill>
                <a:srgbClr val="7C878E"/>
              </a:solidFill>
              <a:ln>
                <a:noFill/>
              </a:ln>
              <a:effectLst/>
            </c:spPr>
            <c:extLst>
              <c:ext xmlns:c16="http://schemas.microsoft.com/office/drawing/2014/chart" uri="{C3380CC4-5D6E-409C-BE32-E72D297353CC}">
                <c16:uniqueId val="{0000000D-2A72-416D-A4A3-97525286AC4F}"/>
              </c:ext>
            </c:extLst>
          </c:dPt>
          <c:dPt>
            <c:idx val="88"/>
            <c:invertIfNegative val="0"/>
            <c:bubble3D val="0"/>
            <c:spPr>
              <a:solidFill>
                <a:srgbClr val="7C878E"/>
              </a:solidFill>
              <a:ln>
                <a:noFill/>
              </a:ln>
              <a:effectLst/>
            </c:spPr>
            <c:extLst>
              <c:ext xmlns:c16="http://schemas.microsoft.com/office/drawing/2014/chart" uri="{C3380CC4-5D6E-409C-BE32-E72D297353CC}">
                <c16:uniqueId val="{0000000F-2A72-416D-A4A3-97525286AC4F}"/>
              </c:ext>
            </c:extLst>
          </c:dPt>
          <c:dPt>
            <c:idx val="100"/>
            <c:invertIfNegative val="0"/>
            <c:bubble3D val="0"/>
            <c:spPr>
              <a:solidFill>
                <a:srgbClr val="7C878E"/>
              </a:solidFill>
              <a:ln>
                <a:noFill/>
              </a:ln>
              <a:effectLst/>
            </c:spPr>
            <c:extLst>
              <c:ext xmlns:c16="http://schemas.microsoft.com/office/drawing/2014/chart" uri="{C3380CC4-5D6E-409C-BE32-E72D297353CC}">
                <c16:uniqueId val="{00000011-2A72-416D-A4A3-97525286AC4F}"/>
              </c:ext>
            </c:extLst>
          </c:dPt>
          <c:dPt>
            <c:idx val="112"/>
            <c:invertIfNegative val="0"/>
            <c:bubble3D val="0"/>
            <c:spPr>
              <a:solidFill>
                <a:srgbClr val="7C878E"/>
              </a:solidFill>
              <a:ln>
                <a:noFill/>
              </a:ln>
              <a:effectLst/>
            </c:spPr>
            <c:extLst>
              <c:ext xmlns:c16="http://schemas.microsoft.com/office/drawing/2014/chart" uri="{C3380CC4-5D6E-409C-BE32-E72D297353CC}">
                <c16:uniqueId val="{00000013-2A72-416D-A4A3-97525286AC4F}"/>
              </c:ext>
            </c:extLst>
          </c:dPt>
          <c:dPt>
            <c:idx val="124"/>
            <c:invertIfNegative val="0"/>
            <c:bubble3D val="0"/>
            <c:spPr>
              <a:solidFill>
                <a:srgbClr val="FBBB27"/>
              </a:solidFill>
              <a:ln>
                <a:noFill/>
              </a:ln>
              <a:effectLst/>
            </c:spPr>
            <c:extLst>
              <c:ext xmlns:c16="http://schemas.microsoft.com/office/drawing/2014/chart" uri="{C3380CC4-5D6E-409C-BE32-E72D297353CC}">
                <c16:uniqueId val="{00000015-2A72-416D-A4A3-97525286AC4F}"/>
              </c:ext>
            </c:extLst>
          </c:dPt>
          <c:cat>
            <c:multiLvlStrRef>
              <c:f>'F118'!$A$6:$B$130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'F118'!$C$6:$C$130</c:f>
              <c:numCache>
                <c:formatCode>#,##0</c:formatCode>
                <c:ptCount val="125"/>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pt idx="77">
                  <c:v>13745</c:v>
                </c:pt>
                <c:pt idx="78">
                  <c:v>13646</c:v>
                </c:pt>
                <c:pt idx="79">
                  <c:v>13964</c:v>
                </c:pt>
                <c:pt idx="80">
                  <c:v>13752</c:v>
                </c:pt>
                <c:pt idx="81">
                  <c:v>13847</c:v>
                </c:pt>
                <c:pt idx="82">
                  <c:v>13327</c:v>
                </c:pt>
                <c:pt idx="83">
                  <c:v>11471</c:v>
                </c:pt>
                <c:pt idx="84">
                  <c:v>11126</c:v>
                </c:pt>
                <c:pt idx="85">
                  <c:v>11308</c:v>
                </c:pt>
                <c:pt idx="86">
                  <c:v>13109</c:v>
                </c:pt>
                <c:pt idx="87">
                  <c:v>9902</c:v>
                </c:pt>
                <c:pt idx="88">
                  <c:v>8924</c:v>
                </c:pt>
                <c:pt idx="89">
                  <c:v>11498</c:v>
                </c:pt>
                <c:pt idx="90">
                  <c:v>13446</c:v>
                </c:pt>
                <c:pt idx="91">
                  <c:v>12841</c:v>
                </c:pt>
                <c:pt idx="92">
                  <c:v>13362</c:v>
                </c:pt>
                <c:pt idx="93">
                  <c:v>13386</c:v>
                </c:pt>
                <c:pt idx="94">
                  <c:v>12857</c:v>
                </c:pt>
                <c:pt idx="95">
                  <c:v>12287</c:v>
                </c:pt>
                <c:pt idx="96">
                  <c:v>11979</c:v>
                </c:pt>
                <c:pt idx="97">
                  <c:v>12826</c:v>
                </c:pt>
                <c:pt idx="98">
                  <c:v>14660</c:v>
                </c:pt>
                <c:pt idx="99">
                  <c:v>13895</c:v>
                </c:pt>
                <c:pt idx="100">
                  <c:v>13135</c:v>
                </c:pt>
                <c:pt idx="101">
                  <c:v>13886</c:v>
                </c:pt>
                <c:pt idx="102">
                  <c:v>14796</c:v>
                </c:pt>
                <c:pt idx="103">
                  <c:v>13870</c:v>
                </c:pt>
                <c:pt idx="104">
                  <c:v>13236</c:v>
                </c:pt>
                <c:pt idx="105">
                  <c:v>14610</c:v>
                </c:pt>
                <c:pt idx="106">
                  <c:v>14774</c:v>
                </c:pt>
                <c:pt idx="107">
                  <c:v>14421</c:v>
                </c:pt>
                <c:pt idx="108">
                  <c:v>14235</c:v>
                </c:pt>
                <c:pt idx="109">
                  <c:v>15137</c:v>
                </c:pt>
                <c:pt idx="110">
                  <c:v>15947</c:v>
                </c:pt>
                <c:pt idx="111">
                  <c:v>15224</c:v>
                </c:pt>
                <c:pt idx="112">
                  <c:v>16284</c:v>
                </c:pt>
                <c:pt idx="113">
                  <c:v>16104</c:v>
                </c:pt>
                <c:pt idx="114">
                  <c:v>16716</c:v>
                </c:pt>
                <c:pt idx="115">
                  <c:v>17383</c:v>
                </c:pt>
                <c:pt idx="116">
                  <c:v>17426</c:v>
                </c:pt>
                <c:pt idx="117">
                  <c:v>16773</c:v>
                </c:pt>
                <c:pt idx="118">
                  <c:v>16641</c:v>
                </c:pt>
                <c:pt idx="119">
                  <c:v>17420</c:v>
                </c:pt>
                <c:pt idx="120">
                  <c:v>16528</c:v>
                </c:pt>
                <c:pt idx="121">
                  <c:v>16345</c:v>
                </c:pt>
                <c:pt idx="122">
                  <c:v>18302</c:v>
                </c:pt>
                <c:pt idx="123">
                  <c:v>17642</c:v>
                </c:pt>
                <c:pt idx="124">
                  <c:v>20421</c:v>
                </c:pt>
              </c:numCache>
            </c:numRef>
          </c:val>
          <c:extLst>
            <c:ext xmlns:c16="http://schemas.microsoft.com/office/drawing/2014/chart" uri="{C3380CC4-5D6E-409C-BE32-E72D297353CC}">
              <c16:uniqueId val="{00000016-2A72-416D-A4A3-97525286AC4F}"/>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'F118'!$D$5</c:f>
              <c:strCache>
                <c:ptCount val="1"/>
                <c:pt idx="0">
                  <c:v>Promedio</c:v>
                </c:pt>
              </c:strCache>
            </c:strRef>
          </c:tx>
          <c:spPr>
            <a:ln w="28575" cap="rnd">
              <a:solidFill>
                <a:srgbClr val="B69630"/>
              </a:solidFill>
              <a:round/>
            </a:ln>
            <a:effectLst/>
          </c:spPr>
          <c:marker>
            <c:symbol val="none"/>
          </c:marker>
          <c:cat>
            <c:multiLvlStrRef>
              <c:f>'F118'!$A$6:$B$130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'F118'!$D$6:$D$130</c:f>
              <c:numCache>
                <c:formatCode>#,##0</c:formatCode>
                <c:ptCount val="125"/>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pt idx="77">
                  <c:v>12809</c:v>
                </c:pt>
                <c:pt idx="78">
                  <c:v>12941</c:v>
                </c:pt>
                <c:pt idx="79">
                  <c:v>13044</c:v>
                </c:pt>
                <c:pt idx="80">
                  <c:v>13172</c:v>
                </c:pt>
                <c:pt idx="81">
                  <c:v>13299</c:v>
                </c:pt>
                <c:pt idx="82">
                  <c:v>13386</c:v>
                </c:pt>
                <c:pt idx="83">
                  <c:v>13384</c:v>
                </c:pt>
                <c:pt idx="84">
                  <c:v>13284</c:v>
                </c:pt>
                <c:pt idx="85">
                  <c:v>13171</c:v>
                </c:pt>
                <c:pt idx="86">
                  <c:v>13064</c:v>
                </c:pt>
                <c:pt idx="87">
                  <c:v>12789</c:v>
                </c:pt>
                <c:pt idx="88">
                  <c:v>12344</c:v>
                </c:pt>
                <c:pt idx="89">
                  <c:v>12156</c:v>
                </c:pt>
                <c:pt idx="90">
                  <c:v>12140</c:v>
                </c:pt>
                <c:pt idx="91">
                  <c:v>12046</c:v>
                </c:pt>
                <c:pt idx="92">
                  <c:v>12014</c:v>
                </c:pt>
                <c:pt idx="93">
                  <c:v>11975</c:v>
                </c:pt>
                <c:pt idx="94">
                  <c:v>11936</c:v>
                </c:pt>
                <c:pt idx="95">
                  <c:v>12004</c:v>
                </c:pt>
                <c:pt idx="96">
                  <c:v>12075</c:v>
                </c:pt>
                <c:pt idx="97">
                  <c:v>12202</c:v>
                </c:pt>
                <c:pt idx="98">
                  <c:v>12331</c:v>
                </c:pt>
                <c:pt idx="99">
                  <c:v>12663</c:v>
                </c:pt>
                <c:pt idx="100">
                  <c:v>13014</c:v>
                </c:pt>
                <c:pt idx="101">
                  <c:v>13213</c:v>
                </c:pt>
                <c:pt idx="102">
                  <c:v>13326</c:v>
                </c:pt>
                <c:pt idx="103">
                  <c:v>13411</c:v>
                </c:pt>
                <c:pt idx="104">
                  <c:v>13401</c:v>
                </c:pt>
                <c:pt idx="105">
                  <c:v>13503</c:v>
                </c:pt>
                <c:pt idx="106">
                  <c:v>13663</c:v>
                </c:pt>
                <c:pt idx="107">
                  <c:v>13841</c:v>
                </c:pt>
                <c:pt idx="108">
                  <c:v>14029</c:v>
                </c:pt>
                <c:pt idx="109">
                  <c:v>14221</c:v>
                </c:pt>
                <c:pt idx="110">
                  <c:v>14328</c:v>
                </c:pt>
                <c:pt idx="111">
                  <c:v>14439</c:v>
                </c:pt>
                <c:pt idx="112">
                  <c:v>14702</c:v>
                </c:pt>
                <c:pt idx="113">
                  <c:v>14886</c:v>
                </c:pt>
                <c:pt idx="114">
                  <c:v>15047</c:v>
                </c:pt>
                <c:pt idx="115">
                  <c:v>15339</c:v>
                </c:pt>
                <c:pt idx="116">
                  <c:v>15688</c:v>
                </c:pt>
                <c:pt idx="117">
                  <c:v>15869</c:v>
                </c:pt>
                <c:pt idx="118">
                  <c:v>16024</c:v>
                </c:pt>
                <c:pt idx="119">
                  <c:v>16274</c:v>
                </c:pt>
                <c:pt idx="120">
                  <c:v>16465</c:v>
                </c:pt>
                <c:pt idx="121">
                  <c:v>16566</c:v>
                </c:pt>
                <c:pt idx="122">
                  <c:v>16762</c:v>
                </c:pt>
                <c:pt idx="123">
                  <c:v>16964</c:v>
                </c:pt>
                <c:pt idx="124">
                  <c:v>17308</c:v>
                </c:pt>
              </c:numCache>
            </c:numRef>
          </c:val>
          <c:smooth val="0"/>
          <c:extLst>
            <c:ext xmlns:c16="http://schemas.microsoft.com/office/drawing/2014/chart" uri="{C3380CC4-5D6E-409C-BE32-E72D297353CC}">
              <c16:uniqueId val="{00000017-2A72-416D-A4A3-97525286AC4F}"/>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'F119'!$C$5</c:f>
              <c:strCache>
                <c:ptCount val="1"/>
                <c:pt idx="0">
                  <c:v>Exportaciones</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5608-49BB-B2DD-7B5798C21C1E}"/>
              </c:ext>
            </c:extLst>
          </c:dPt>
          <c:dPt>
            <c:idx val="16"/>
            <c:invertIfNegative val="0"/>
            <c:bubble3D val="0"/>
            <c:spPr>
              <a:solidFill>
                <a:srgbClr val="7C878E"/>
              </a:solidFill>
              <a:ln>
                <a:noFill/>
              </a:ln>
              <a:effectLst/>
            </c:spPr>
            <c:extLst>
              <c:ext xmlns:c16="http://schemas.microsoft.com/office/drawing/2014/chart" uri="{C3380CC4-5D6E-409C-BE32-E72D297353CC}">
                <c16:uniqueId val="{00000003-5608-49BB-B2DD-7B5798C21C1E}"/>
              </c:ext>
            </c:extLst>
          </c:dPt>
          <c:dPt>
            <c:idx val="28"/>
            <c:invertIfNegative val="0"/>
            <c:bubble3D val="0"/>
            <c:spPr>
              <a:solidFill>
                <a:srgbClr val="7C878E"/>
              </a:solidFill>
              <a:ln>
                <a:noFill/>
              </a:ln>
              <a:effectLst/>
            </c:spPr>
            <c:extLst>
              <c:ext xmlns:c16="http://schemas.microsoft.com/office/drawing/2014/chart" uri="{C3380CC4-5D6E-409C-BE32-E72D297353CC}">
                <c16:uniqueId val="{00000005-5608-49BB-B2DD-7B5798C21C1E}"/>
              </c:ext>
            </c:extLst>
          </c:dPt>
          <c:dPt>
            <c:idx val="40"/>
            <c:invertIfNegative val="0"/>
            <c:bubble3D val="0"/>
            <c:spPr>
              <a:solidFill>
                <a:srgbClr val="7C878E"/>
              </a:solidFill>
              <a:ln>
                <a:noFill/>
              </a:ln>
              <a:effectLst/>
            </c:spPr>
            <c:extLst>
              <c:ext xmlns:c16="http://schemas.microsoft.com/office/drawing/2014/chart" uri="{C3380CC4-5D6E-409C-BE32-E72D297353CC}">
                <c16:uniqueId val="{00000007-5608-49BB-B2DD-7B5798C21C1E}"/>
              </c:ext>
            </c:extLst>
          </c:dPt>
          <c:dPt>
            <c:idx val="52"/>
            <c:invertIfNegative val="0"/>
            <c:bubble3D val="0"/>
            <c:spPr>
              <a:solidFill>
                <a:srgbClr val="7C878E"/>
              </a:solidFill>
              <a:ln>
                <a:noFill/>
              </a:ln>
              <a:effectLst/>
            </c:spPr>
            <c:extLst>
              <c:ext xmlns:c16="http://schemas.microsoft.com/office/drawing/2014/chart" uri="{C3380CC4-5D6E-409C-BE32-E72D297353CC}">
                <c16:uniqueId val="{00000009-5608-49BB-B2DD-7B5798C21C1E}"/>
              </c:ext>
            </c:extLst>
          </c:dPt>
          <c:dPt>
            <c:idx val="64"/>
            <c:invertIfNegative val="0"/>
            <c:bubble3D val="0"/>
            <c:spPr>
              <a:solidFill>
                <a:srgbClr val="7C878E"/>
              </a:solidFill>
              <a:ln>
                <a:noFill/>
              </a:ln>
              <a:effectLst/>
            </c:spPr>
            <c:extLst>
              <c:ext xmlns:c16="http://schemas.microsoft.com/office/drawing/2014/chart" uri="{C3380CC4-5D6E-409C-BE32-E72D297353CC}">
                <c16:uniqueId val="{0000000B-5608-49BB-B2DD-7B5798C21C1E}"/>
              </c:ext>
            </c:extLst>
          </c:dPt>
          <c:dPt>
            <c:idx val="76"/>
            <c:invertIfNegative val="0"/>
            <c:bubble3D val="0"/>
            <c:spPr>
              <a:solidFill>
                <a:srgbClr val="7C878E"/>
              </a:solidFill>
              <a:ln>
                <a:noFill/>
              </a:ln>
              <a:effectLst/>
            </c:spPr>
            <c:extLst>
              <c:ext xmlns:c16="http://schemas.microsoft.com/office/drawing/2014/chart" uri="{C3380CC4-5D6E-409C-BE32-E72D297353CC}">
                <c16:uniqueId val="{0000000D-5608-49BB-B2DD-7B5798C21C1E}"/>
              </c:ext>
            </c:extLst>
          </c:dPt>
          <c:dPt>
            <c:idx val="88"/>
            <c:invertIfNegative val="0"/>
            <c:bubble3D val="0"/>
            <c:spPr>
              <a:solidFill>
                <a:srgbClr val="7C878E"/>
              </a:solidFill>
              <a:ln>
                <a:noFill/>
              </a:ln>
              <a:effectLst/>
            </c:spPr>
            <c:extLst>
              <c:ext xmlns:c16="http://schemas.microsoft.com/office/drawing/2014/chart" uri="{C3380CC4-5D6E-409C-BE32-E72D297353CC}">
                <c16:uniqueId val="{0000000F-5608-49BB-B2DD-7B5798C21C1E}"/>
              </c:ext>
            </c:extLst>
          </c:dPt>
          <c:dPt>
            <c:idx val="100"/>
            <c:invertIfNegative val="0"/>
            <c:bubble3D val="0"/>
            <c:spPr>
              <a:solidFill>
                <a:srgbClr val="7C878E"/>
              </a:solidFill>
              <a:ln>
                <a:noFill/>
              </a:ln>
              <a:effectLst/>
            </c:spPr>
            <c:extLst>
              <c:ext xmlns:c16="http://schemas.microsoft.com/office/drawing/2014/chart" uri="{C3380CC4-5D6E-409C-BE32-E72D297353CC}">
                <c16:uniqueId val="{00000011-5608-49BB-B2DD-7B5798C21C1E}"/>
              </c:ext>
            </c:extLst>
          </c:dPt>
          <c:dPt>
            <c:idx val="112"/>
            <c:invertIfNegative val="0"/>
            <c:bubble3D val="0"/>
            <c:spPr>
              <a:solidFill>
                <a:srgbClr val="7C878E"/>
              </a:solidFill>
              <a:ln>
                <a:noFill/>
              </a:ln>
              <a:effectLst/>
            </c:spPr>
            <c:extLst>
              <c:ext xmlns:c16="http://schemas.microsoft.com/office/drawing/2014/chart" uri="{C3380CC4-5D6E-409C-BE32-E72D297353CC}">
                <c16:uniqueId val="{00000013-5608-49BB-B2DD-7B5798C21C1E}"/>
              </c:ext>
            </c:extLst>
          </c:dPt>
          <c:dPt>
            <c:idx val="124"/>
            <c:invertIfNegative val="0"/>
            <c:bubble3D val="0"/>
            <c:spPr>
              <a:solidFill>
                <a:srgbClr val="FBBB27"/>
              </a:solidFill>
              <a:ln>
                <a:noFill/>
              </a:ln>
              <a:effectLst/>
            </c:spPr>
            <c:extLst>
              <c:ext xmlns:c16="http://schemas.microsoft.com/office/drawing/2014/chart" uri="{C3380CC4-5D6E-409C-BE32-E72D297353CC}">
                <c16:uniqueId val="{00000015-5608-49BB-B2DD-7B5798C21C1E}"/>
              </c:ext>
            </c:extLst>
          </c:dPt>
          <c:cat>
            <c:multiLvlStrRef>
              <c:f>'F119'!$A$6:$B$130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'F119'!$C$6:$C$130</c:f>
              <c:numCache>
                <c:formatCode>#,##0</c:formatCode>
                <c:ptCount val="125"/>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pt idx="77">
                  <c:v>1145</c:v>
                </c:pt>
                <c:pt idx="78">
                  <c:v>1080</c:v>
                </c:pt>
                <c:pt idx="79">
                  <c:v>946</c:v>
                </c:pt>
                <c:pt idx="80">
                  <c:v>1021</c:v>
                </c:pt>
                <c:pt idx="81">
                  <c:v>1080</c:v>
                </c:pt>
                <c:pt idx="82">
                  <c:v>1103</c:v>
                </c:pt>
                <c:pt idx="83">
                  <c:v>1157</c:v>
                </c:pt>
                <c:pt idx="84">
                  <c:v>1173</c:v>
                </c:pt>
                <c:pt idx="85">
                  <c:v>1171</c:v>
                </c:pt>
                <c:pt idx="86">
                  <c:v>1195</c:v>
                </c:pt>
                <c:pt idx="87">
                  <c:v>1129</c:v>
                </c:pt>
                <c:pt idx="88">
                  <c:v>1189</c:v>
                </c:pt>
                <c:pt idx="89">
                  <c:v>1204</c:v>
                </c:pt>
                <c:pt idx="90">
                  <c:v>1172</c:v>
                </c:pt>
                <c:pt idx="91">
                  <c:v>1145</c:v>
                </c:pt>
                <c:pt idx="92">
                  <c:v>1189</c:v>
                </c:pt>
                <c:pt idx="93">
                  <c:v>1267</c:v>
                </c:pt>
                <c:pt idx="94">
                  <c:v>1309</c:v>
                </c:pt>
                <c:pt idx="95">
                  <c:v>1370</c:v>
                </c:pt>
                <c:pt idx="96">
                  <c:v>1433</c:v>
                </c:pt>
                <c:pt idx="97">
                  <c:v>1483</c:v>
                </c:pt>
                <c:pt idx="98">
                  <c:v>1545</c:v>
                </c:pt>
                <c:pt idx="99">
                  <c:v>1535</c:v>
                </c:pt>
                <c:pt idx="100">
                  <c:v>1580</c:v>
                </c:pt>
                <c:pt idx="101">
                  <c:v>1553</c:v>
                </c:pt>
                <c:pt idx="102">
                  <c:v>1550</c:v>
                </c:pt>
                <c:pt idx="103">
                  <c:v>1534</c:v>
                </c:pt>
                <c:pt idx="104">
                  <c:v>1527</c:v>
                </c:pt>
                <c:pt idx="105">
                  <c:v>1569</c:v>
                </c:pt>
                <c:pt idx="106">
                  <c:v>1588</c:v>
                </c:pt>
                <c:pt idx="107">
                  <c:v>1637</c:v>
                </c:pt>
                <c:pt idx="108">
                  <c:v>1645</c:v>
                </c:pt>
                <c:pt idx="109">
                  <c:v>1682</c:v>
                </c:pt>
                <c:pt idx="110">
                  <c:v>1736</c:v>
                </c:pt>
                <c:pt idx="111">
                  <c:v>1778</c:v>
                </c:pt>
                <c:pt idx="112">
                  <c:v>1791</c:v>
                </c:pt>
                <c:pt idx="113">
                  <c:v>1784</c:v>
                </c:pt>
                <c:pt idx="114">
                  <c:v>1740</c:v>
                </c:pt>
                <c:pt idx="115">
                  <c:v>1781</c:v>
                </c:pt>
                <c:pt idx="116">
                  <c:v>1792</c:v>
                </c:pt>
                <c:pt idx="117">
                  <c:v>1769</c:v>
                </c:pt>
                <c:pt idx="118">
                  <c:v>1826</c:v>
                </c:pt>
                <c:pt idx="119">
                  <c:v>1849</c:v>
                </c:pt>
                <c:pt idx="120">
                  <c:v>1879</c:v>
                </c:pt>
                <c:pt idx="121">
                  <c:v>1856</c:v>
                </c:pt>
                <c:pt idx="122">
                  <c:v>1893</c:v>
                </c:pt>
                <c:pt idx="123">
                  <c:v>1837</c:v>
                </c:pt>
                <c:pt idx="124">
                  <c:v>1814</c:v>
                </c:pt>
              </c:numCache>
            </c:numRef>
          </c:val>
          <c:extLst>
            <c:ext xmlns:c16="http://schemas.microsoft.com/office/drawing/2014/chart" uri="{C3380CC4-5D6E-409C-BE32-E72D297353CC}">
              <c16:uniqueId val="{00000016-5608-49BB-B2DD-7B5798C21C1E}"/>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'F119'!$D$5</c:f>
              <c:strCache>
                <c:ptCount val="1"/>
                <c:pt idx="0">
                  <c:v>Promedio</c:v>
                </c:pt>
              </c:strCache>
            </c:strRef>
          </c:tx>
          <c:spPr>
            <a:ln w="28575" cap="rnd">
              <a:solidFill>
                <a:srgbClr val="B69630"/>
              </a:solidFill>
              <a:round/>
            </a:ln>
            <a:effectLst/>
          </c:spPr>
          <c:marker>
            <c:symbol val="none"/>
          </c:marker>
          <c:cat>
            <c:multiLvlStrRef>
              <c:f>'F119'!$A$6:$B$130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'F119'!$D$6:$D$130</c:f>
              <c:numCache>
                <c:formatCode>#,##0</c:formatCode>
                <c:ptCount val="125"/>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pt idx="77">
                  <c:v>927</c:v>
                </c:pt>
                <c:pt idx="78">
                  <c:v>954</c:v>
                </c:pt>
                <c:pt idx="79">
                  <c:v>973</c:v>
                </c:pt>
                <c:pt idx="80">
                  <c:v>996</c:v>
                </c:pt>
                <c:pt idx="81">
                  <c:v>1021</c:v>
                </c:pt>
                <c:pt idx="82">
                  <c:v>1045</c:v>
                </c:pt>
                <c:pt idx="83">
                  <c:v>1075</c:v>
                </c:pt>
                <c:pt idx="84">
                  <c:v>1101</c:v>
                </c:pt>
                <c:pt idx="85">
                  <c:v>1108</c:v>
                </c:pt>
                <c:pt idx="86">
                  <c:v>1115</c:v>
                </c:pt>
                <c:pt idx="87">
                  <c:v>1114</c:v>
                </c:pt>
                <c:pt idx="88">
                  <c:v>1116</c:v>
                </c:pt>
                <c:pt idx="89">
                  <c:v>1121</c:v>
                </c:pt>
                <c:pt idx="90">
                  <c:v>1128</c:v>
                </c:pt>
                <c:pt idx="91">
                  <c:v>1145</c:v>
                </c:pt>
                <c:pt idx="92">
                  <c:v>1159</c:v>
                </c:pt>
                <c:pt idx="93">
                  <c:v>1175</c:v>
                </c:pt>
                <c:pt idx="94">
                  <c:v>1192</c:v>
                </c:pt>
                <c:pt idx="95">
                  <c:v>1209</c:v>
                </c:pt>
                <c:pt idx="96">
                  <c:v>1231</c:v>
                </c:pt>
                <c:pt idx="97">
                  <c:v>1257</c:v>
                </c:pt>
                <c:pt idx="98">
                  <c:v>1286</c:v>
                </c:pt>
                <c:pt idx="99">
                  <c:v>1320</c:v>
                </c:pt>
                <c:pt idx="100">
                  <c:v>1353</c:v>
                </c:pt>
                <c:pt idx="101">
                  <c:v>1382</c:v>
                </c:pt>
                <c:pt idx="102">
                  <c:v>1413</c:v>
                </c:pt>
                <c:pt idx="103">
                  <c:v>1446</c:v>
                </c:pt>
                <c:pt idx="104">
                  <c:v>1474</c:v>
                </c:pt>
                <c:pt idx="105">
                  <c:v>1499</c:v>
                </c:pt>
                <c:pt idx="106">
                  <c:v>1522</c:v>
                </c:pt>
                <c:pt idx="107">
                  <c:v>1545</c:v>
                </c:pt>
                <c:pt idx="108">
                  <c:v>1562</c:v>
                </c:pt>
                <c:pt idx="109">
                  <c:v>1579</c:v>
                </c:pt>
                <c:pt idx="110">
                  <c:v>1595</c:v>
                </c:pt>
                <c:pt idx="111">
                  <c:v>1615</c:v>
                </c:pt>
                <c:pt idx="112">
                  <c:v>1632</c:v>
                </c:pt>
                <c:pt idx="113">
                  <c:v>1652</c:v>
                </c:pt>
                <c:pt idx="114">
                  <c:v>1668</c:v>
                </c:pt>
                <c:pt idx="115">
                  <c:v>1688</c:v>
                </c:pt>
                <c:pt idx="116">
                  <c:v>1710</c:v>
                </c:pt>
                <c:pt idx="117">
                  <c:v>1727</c:v>
                </c:pt>
                <c:pt idx="118">
                  <c:v>1747</c:v>
                </c:pt>
                <c:pt idx="119">
                  <c:v>1764</c:v>
                </c:pt>
                <c:pt idx="120">
                  <c:v>1784</c:v>
                </c:pt>
                <c:pt idx="121">
                  <c:v>1798</c:v>
                </c:pt>
                <c:pt idx="122">
                  <c:v>1811</c:v>
                </c:pt>
                <c:pt idx="123">
                  <c:v>1816</c:v>
                </c:pt>
                <c:pt idx="124">
                  <c:v>1818</c:v>
                </c:pt>
              </c:numCache>
            </c:numRef>
          </c:val>
          <c:smooth val="0"/>
          <c:extLst>
            <c:ext xmlns:c16="http://schemas.microsoft.com/office/drawing/2014/chart" uri="{C3380CC4-5D6E-409C-BE32-E72D297353CC}">
              <c16:uniqueId val="{00000017-5608-49BB-B2DD-7B5798C21C1E}"/>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'F120'!$C$5</c:f>
              <c:strCache>
                <c:ptCount val="1"/>
                <c:pt idx="0">
                  <c:v>Exportaciones</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2C60-457C-B1E2-B5A1D5688E44}"/>
              </c:ext>
            </c:extLst>
          </c:dPt>
          <c:dPt>
            <c:idx val="10"/>
            <c:invertIfNegative val="0"/>
            <c:bubble3D val="0"/>
            <c:extLst>
              <c:ext xmlns:c16="http://schemas.microsoft.com/office/drawing/2014/chart" uri="{C3380CC4-5D6E-409C-BE32-E72D297353CC}">
                <c16:uniqueId val="{00000002-2C60-457C-B1E2-B5A1D5688E44}"/>
              </c:ext>
            </c:extLst>
          </c:dPt>
          <c:dPt>
            <c:idx val="11"/>
            <c:invertIfNegative val="0"/>
            <c:bubble3D val="0"/>
            <c:spPr>
              <a:solidFill>
                <a:srgbClr val="C9D0D6"/>
              </a:solidFill>
              <a:ln>
                <a:noFill/>
              </a:ln>
              <a:effectLst/>
            </c:spPr>
            <c:extLst>
              <c:ext xmlns:c16="http://schemas.microsoft.com/office/drawing/2014/chart" uri="{C3380CC4-5D6E-409C-BE32-E72D297353CC}">
                <c16:uniqueId val="{00000004-2C60-457C-B1E2-B5A1D5688E44}"/>
              </c:ext>
            </c:extLst>
          </c:dPt>
          <c:dPt>
            <c:idx val="16"/>
            <c:invertIfNegative val="0"/>
            <c:bubble3D val="0"/>
            <c:spPr>
              <a:solidFill>
                <a:srgbClr val="7C878E"/>
              </a:solidFill>
              <a:ln>
                <a:noFill/>
              </a:ln>
              <a:effectLst/>
            </c:spPr>
            <c:extLst>
              <c:ext xmlns:c16="http://schemas.microsoft.com/office/drawing/2014/chart" uri="{C3380CC4-5D6E-409C-BE32-E72D297353CC}">
                <c16:uniqueId val="{00000006-2C60-457C-B1E2-B5A1D5688E44}"/>
              </c:ext>
            </c:extLst>
          </c:dPt>
          <c:dPt>
            <c:idx val="22"/>
            <c:invertIfNegative val="0"/>
            <c:bubble3D val="0"/>
            <c:extLst>
              <c:ext xmlns:c16="http://schemas.microsoft.com/office/drawing/2014/chart" uri="{C3380CC4-5D6E-409C-BE32-E72D297353CC}">
                <c16:uniqueId val="{00000007-2C60-457C-B1E2-B5A1D5688E44}"/>
              </c:ext>
            </c:extLst>
          </c:dPt>
          <c:dPt>
            <c:idx val="23"/>
            <c:invertIfNegative val="0"/>
            <c:bubble3D val="0"/>
            <c:spPr>
              <a:solidFill>
                <a:srgbClr val="C9D0D6"/>
              </a:solidFill>
              <a:ln>
                <a:noFill/>
              </a:ln>
              <a:effectLst/>
            </c:spPr>
            <c:extLst>
              <c:ext xmlns:c16="http://schemas.microsoft.com/office/drawing/2014/chart" uri="{C3380CC4-5D6E-409C-BE32-E72D297353CC}">
                <c16:uniqueId val="{00000009-2C60-457C-B1E2-B5A1D5688E44}"/>
              </c:ext>
            </c:extLst>
          </c:dPt>
          <c:dPt>
            <c:idx val="28"/>
            <c:invertIfNegative val="0"/>
            <c:bubble3D val="0"/>
            <c:spPr>
              <a:solidFill>
                <a:srgbClr val="7C878E"/>
              </a:solidFill>
              <a:ln>
                <a:noFill/>
              </a:ln>
              <a:effectLst/>
            </c:spPr>
            <c:extLst>
              <c:ext xmlns:c16="http://schemas.microsoft.com/office/drawing/2014/chart" uri="{C3380CC4-5D6E-409C-BE32-E72D297353CC}">
                <c16:uniqueId val="{0000000B-2C60-457C-B1E2-B5A1D5688E44}"/>
              </c:ext>
            </c:extLst>
          </c:dPt>
          <c:dPt>
            <c:idx val="34"/>
            <c:invertIfNegative val="0"/>
            <c:bubble3D val="0"/>
            <c:extLst>
              <c:ext xmlns:c16="http://schemas.microsoft.com/office/drawing/2014/chart" uri="{C3380CC4-5D6E-409C-BE32-E72D297353CC}">
                <c16:uniqueId val="{0000000C-2C60-457C-B1E2-B5A1D5688E44}"/>
              </c:ext>
            </c:extLst>
          </c:dPt>
          <c:dPt>
            <c:idx val="35"/>
            <c:invertIfNegative val="0"/>
            <c:bubble3D val="0"/>
            <c:spPr>
              <a:solidFill>
                <a:srgbClr val="C9D0D6"/>
              </a:solidFill>
              <a:ln>
                <a:noFill/>
              </a:ln>
              <a:effectLst/>
            </c:spPr>
            <c:extLst>
              <c:ext xmlns:c16="http://schemas.microsoft.com/office/drawing/2014/chart" uri="{C3380CC4-5D6E-409C-BE32-E72D297353CC}">
                <c16:uniqueId val="{0000000E-2C60-457C-B1E2-B5A1D5688E44}"/>
              </c:ext>
            </c:extLst>
          </c:dPt>
          <c:dPt>
            <c:idx val="40"/>
            <c:invertIfNegative val="0"/>
            <c:bubble3D val="0"/>
            <c:spPr>
              <a:solidFill>
                <a:srgbClr val="7C878E"/>
              </a:solidFill>
              <a:ln>
                <a:noFill/>
              </a:ln>
              <a:effectLst/>
            </c:spPr>
            <c:extLst>
              <c:ext xmlns:c16="http://schemas.microsoft.com/office/drawing/2014/chart" uri="{C3380CC4-5D6E-409C-BE32-E72D297353CC}">
                <c16:uniqueId val="{00000010-2C60-457C-B1E2-B5A1D5688E44}"/>
              </c:ext>
            </c:extLst>
          </c:dPt>
          <c:dPt>
            <c:idx val="46"/>
            <c:invertIfNegative val="0"/>
            <c:bubble3D val="0"/>
            <c:extLst>
              <c:ext xmlns:c16="http://schemas.microsoft.com/office/drawing/2014/chart" uri="{C3380CC4-5D6E-409C-BE32-E72D297353CC}">
                <c16:uniqueId val="{00000011-2C60-457C-B1E2-B5A1D5688E44}"/>
              </c:ext>
            </c:extLst>
          </c:dPt>
          <c:dPt>
            <c:idx val="47"/>
            <c:invertIfNegative val="0"/>
            <c:bubble3D val="0"/>
            <c:spPr>
              <a:solidFill>
                <a:srgbClr val="C9D0D6"/>
              </a:solidFill>
              <a:ln>
                <a:noFill/>
              </a:ln>
              <a:effectLst/>
            </c:spPr>
            <c:extLst>
              <c:ext xmlns:c16="http://schemas.microsoft.com/office/drawing/2014/chart" uri="{C3380CC4-5D6E-409C-BE32-E72D297353CC}">
                <c16:uniqueId val="{00000013-2C60-457C-B1E2-B5A1D5688E44}"/>
              </c:ext>
            </c:extLst>
          </c:dPt>
          <c:dPt>
            <c:idx val="52"/>
            <c:invertIfNegative val="0"/>
            <c:bubble3D val="0"/>
            <c:spPr>
              <a:solidFill>
                <a:srgbClr val="7C878E"/>
              </a:solidFill>
              <a:ln>
                <a:noFill/>
              </a:ln>
              <a:effectLst/>
            </c:spPr>
            <c:extLst>
              <c:ext xmlns:c16="http://schemas.microsoft.com/office/drawing/2014/chart" uri="{C3380CC4-5D6E-409C-BE32-E72D297353CC}">
                <c16:uniqueId val="{00000015-2C60-457C-B1E2-B5A1D5688E44}"/>
              </c:ext>
            </c:extLst>
          </c:dPt>
          <c:dPt>
            <c:idx val="58"/>
            <c:invertIfNegative val="0"/>
            <c:bubble3D val="0"/>
            <c:extLst>
              <c:ext xmlns:c16="http://schemas.microsoft.com/office/drawing/2014/chart" uri="{C3380CC4-5D6E-409C-BE32-E72D297353CC}">
                <c16:uniqueId val="{00000016-2C60-457C-B1E2-B5A1D5688E44}"/>
              </c:ext>
            </c:extLst>
          </c:dPt>
          <c:dPt>
            <c:idx val="59"/>
            <c:invertIfNegative val="0"/>
            <c:bubble3D val="0"/>
            <c:spPr>
              <a:solidFill>
                <a:srgbClr val="C9D0D6"/>
              </a:solidFill>
              <a:ln>
                <a:noFill/>
              </a:ln>
              <a:effectLst/>
            </c:spPr>
            <c:extLst>
              <c:ext xmlns:c16="http://schemas.microsoft.com/office/drawing/2014/chart" uri="{C3380CC4-5D6E-409C-BE32-E72D297353CC}">
                <c16:uniqueId val="{00000018-2C60-457C-B1E2-B5A1D5688E44}"/>
              </c:ext>
            </c:extLst>
          </c:dPt>
          <c:dPt>
            <c:idx val="64"/>
            <c:invertIfNegative val="0"/>
            <c:bubble3D val="0"/>
            <c:spPr>
              <a:solidFill>
                <a:srgbClr val="7C878E"/>
              </a:solidFill>
              <a:ln>
                <a:noFill/>
              </a:ln>
              <a:effectLst/>
            </c:spPr>
            <c:extLst>
              <c:ext xmlns:c16="http://schemas.microsoft.com/office/drawing/2014/chart" uri="{C3380CC4-5D6E-409C-BE32-E72D297353CC}">
                <c16:uniqueId val="{0000001A-2C60-457C-B1E2-B5A1D5688E44}"/>
              </c:ext>
            </c:extLst>
          </c:dPt>
          <c:dPt>
            <c:idx val="70"/>
            <c:invertIfNegative val="0"/>
            <c:bubble3D val="0"/>
            <c:extLst>
              <c:ext xmlns:c16="http://schemas.microsoft.com/office/drawing/2014/chart" uri="{C3380CC4-5D6E-409C-BE32-E72D297353CC}">
                <c16:uniqueId val="{0000001B-2C60-457C-B1E2-B5A1D5688E44}"/>
              </c:ext>
            </c:extLst>
          </c:dPt>
          <c:dPt>
            <c:idx val="71"/>
            <c:invertIfNegative val="0"/>
            <c:bubble3D val="0"/>
            <c:spPr>
              <a:solidFill>
                <a:srgbClr val="C9D0D6"/>
              </a:solidFill>
              <a:ln>
                <a:noFill/>
              </a:ln>
              <a:effectLst/>
            </c:spPr>
            <c:extLst>
              <c:ext xmlns:c16="http://schemas.microsoft.com/office/drawing/2014/chart" uri="{C3380CC4-5D6E-409C-BE32-E72D297353CC}">
                <c16:uniqueId val="{0000001D-2C60-457C-B1E2-B5A1D5688E44}"/>
              </c:ext>
            </c:extLst>
          </c:dPt>
          <c:dPt>
            <c:idx val="76"/>
            <c:invertIfNegative val="0"/>
            <c:bubble3D val="0"/>
            <c:spPr>
              <a:solidFill>
                <a:srgbClr val="7C878E"/>
              </a:solidFill>
              <a:ln>
                <a:noFill/>
              </a:ln>
              <a:effectLst/>
            </c:spPr>
            <c:extLst>
              <c:ext xmlns:c16="http://schemas.microsoft.com/office/drawing/2014/chart" uri="{C3380CC4-5D6E-409C-BE32-E72D297353CC}">
                <c16:uniqueId val="{0000001F-2C60-457C-B1E2-B5A1D5688E44}"/>
              </c:ext>
            </c:extLst>
          </c:dPt>
          <c:dPt>
            <c:idx val="88"/>
            <c:invertIfNegative val="0"/>
            <c:bubble3D val="0"/>
            <c:spPr>
              <a:solidFill>
                <a:srgbClr val="7C878E"/>
              </a:solidFill>
              <a:ln>
                <a:noFill/>
              </a:ln>
              <a:effectLst/>
            </c:spPr>
            <c:extLst>
              <c:ext xmlns:c16="http://schemas.microsoft.com/office/drawing/2014/chart" uri="{C3380CC4-5D6E-409C-BE32-E72D297353CC}">
                <c16:uniqueId val="{00000021-2C60-457C-B1E2-B5A1D5688E44}"/>
              </c:ext>
            </c:extLst>
          </c:dPt>
          <c:dPt>
            <c:idx val="100"/>
            <c:invertIfNegative val="0"/>
            <c:bubble3D val="0"/>
            <c:spPr>
              <a:solidFill>
                <a:srgbClr val="7C878E"/>
              </a:solidFill>
              <a:ln>
                <a:noFill/>
              </a:ln>
              <a:effectLst/>
            </c:spPr>
            <c:extLst>
              <c:ext xmlns:c16="http://schemas.microsoft.com/office/drawing/2014/chart" uri="{C3380CC4-5D6E-409C-BE32-E72D297353CC}">
                <c16:uniqueId val="{00000023-2C60-457C-B1E2-B5A1D5688E44}"/>
              </c:ext>
            </c:extLst>
          </c:dPt>
          <c:dPt>
            <c:idx val="112"/>
            <c:invertIfNegative val="0"/>
            <c:bubble3D val="0"/>
            <c:spPr>
              <a:solidFill>
                <a:srgbClr val="7C878E"/>
              </a:solidFill>
              <a:ln>
                <a:noFill/>
              </a:ln>
              <a:effectLst/>
            </c:spPr>
            <c:extLst>
              <c:ext xmlns:c16="http://schemas.microsoft.com/office/drawing/2014/chart" uri="{C3380CC4-5D6E-409C-BE32-E72D297353CC}">
                <c16:uniqueId val="{00000025-2C60-457C-B1E2-B5A1D5688E44}"/>
              </c:ext>
            </c:extLst>
          </c:dPt>
          <c:dPt>
            <c:idx val="124"/>
            <c:invertIfNegative val="0"/>
            <c:bubble3D val="0"/>
            <c:spPr>
              <a:solidFill>
                <a:srgbClr val="FBBB27"/>
              </a:solidFill>
              <a:ln>
                <a:noFill/>
              </a:ln>
              <a:effectLst/>
            </c:spPr>
            <c:extLst>
              <c:ext xmlns:c16="http://schemas.microsoft.com/office/drawing/2014/chart" uri="{C3380CC4-5D6E-409C-BE32-E72D297353CC}">
                <c16:uniqueId val="{00000027-2C60-457C-B1E2-B5A1D5688E44}"/>
              </c:ext>
            </c:extLst>
          </c:dPt>
          <c:cat>
            <c:multiLvlStrRef>
              <c:f>'F120'!$A$6:$B$130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'F120'!$C$6:$C$130</c:f>
              <c:numCache>
                <c:formatCode>#,##0</c:formatCode>
                <c:ptCount val="125"/>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pt idx="77">
                  <c:v>164835</c:v>
                </c:pt>
                <c:pt idx="78">
                  <c:v>166748</c:v>
                </c:pt>
                <c:pt idx="79">
                  <c:v>168202</c:v>
                </c:pt>
                <c:pt idx="80">
                  <c:v>170009</c:v>
                </c:pt>
                <c:pt idx="81">
                  <c:v>171834</c:v>
                </c:pt>
                <c:pt idx="82">
                  <c:v>173166</c:v>
                </c:pt>
                <c:pt idx="83">
                  <c:v>173508</c:v>
                </c:pt>
                <c:pt idx="84">
                  <c:v>172619</c:v>
                </c:pt>
                <c:pt idx="85">
                  <c:v>171348</c:v>
                </c:pt>
                <c:pt idx="86">
                  <c:v>170146</c:v>
                </c:pt>
                <c:pt idx="87">
                  <c:v>166828</c:v>
                </c:pt>
                <c:pt idx="88">
                  <c:v>161512</c:v>
                </c:pt>
                <c:pt idx="89">
                  <c:v>159325</c:v>
                </c:pt>
                <c:pt idx="90">
                  <c:v>159217</c:v>
                </c:pt>
                <c:pt idx="91">
                  <c:v>158293</c:v>
                </c:pt>
                <c:pt idx="92">
                  <c:v>158070</c:v>
                </c:pt>
                <c:pt idx="93">
                  <c:v>157797</c:v>
                </c:pt>
                <c:pt idx="94">
                  <c:v>157532</c:v>
                </c:pt>
                <c:pt idx="95">
                  <c:v>158562</c:v>
                </c:pt>
                <c:pt idx="96">
                  <c:v>159676</c:v>
                </c:pt>
                <c:pt idx="97">
                  <c:v>161505</c:v>
                </c:pt>
                <c:pt idx="98">
                  <c:v>163406</c:v>
                </c:pt>
                <c:pt idx="99">
                  <c:v>167804</c:v>
                </c:pt>
                <c:pt idx="100">
                  <c:v>172405</c:v>
                </c:pt>
                <c:pt idx="101">
                  <c:v>175142</c:v>
                </c:pt>
                <c:pt idx="102">
                  <c:v>176869</c:v>
                </c:pt>
                <c:pt idx="103">
                  <c:v>178286</c:v>
                </c:pt>
                <c:pt idx="104">
                  <c:v>178498</c:v>
                </c:pt>
                <c:pt idx="105">
                  <c:v>180023</c:v>
                </c:pt>
                <c:pt idx="106">
                  <c:v>182221</c:v>
                </c:pt>
                <c:pt idx="107">
                  <c:v>184620</c:v>
                </c:pt>
                <c:pt idx="108">
                  <c:v>187088</c:v>
                </c:pt>
                <c:pt idx="109">
                  <c:v>189599</c:v>
                </c:pt>
                <c:pt idx="110">
                  <c:v>191077</c:v>
                </c:pt>
                <c:pt idx="111">
                  <c:v>192650</c:v>
                </c:pt>
                <c:pt idx="112">
                  <c:v>196010</c:v>
                </c:pt>
                <c:pt idx="113">
                  <c:v>198459</c:v>
                </c:pt>
                <c:pt idx="114">
                  <c:v>200569</c:v>
                </c:pt>
                <c:pt idx="115">
                  <c:v>204329</c:v>
                </c:pt>
                <c:pt idx="116">
                  <c:v>208783</c:v>
                </c:pt>
                <c:pt idx="117">
                  <c:v>211146</c:v>
                </c:pt>
                <c:pt idx="118">
                  <c:v>213250</c:v>
                </c:pt>
                <c:pt idx="119">
                  <c:v>216461</c:v>
                </c:pt>
                <c:pt idx="120">
                  <c:v>218989</c:v>
                </c:pt>
                <c:pt idx="121">
                  <c:v>220371</c:v>
                </c:pt>
                <c:pt idx="122">
                  <c:v>222883</c:v>
                </c:pt>
                <c:pt idx="123">
                  <c:v>225360</c:v>
                </c:pt>
                <c:pt idx="124">
                  <c:v>229519</c:v>
                </c:pt>
              </c:numCache>
            </c:numRef>
          </c:val>
          <c:extLst>
            <c:ext xmlns:c16="http://schemas.microsoft.com/office/drawing/2014/chart" uri="{C3380CC4-5D6E-409C-BE32-E72D297353CC}">
              <c16:uniqueId val="{00000028-2C60-457C-B1E2-B5A1D5688E44}"/>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'F120'!$D$5</c:f>
              <c:strCache>
                <c:ptCount val="1"/>
                <c:pt idx="0">
                  <c:v>Variación</c:v>
                </c:pt>
              </c:strCache>
            </c:strRef>
          </c:tx>
          <c:spPr>
            <a:ln w="28575" cap="rnd">
              <a:solidFill>
                <a:srgbClr val="B69630"/>
              </a:solidFill>
              <a:round/>
            </a:ln>
            <a:effectLst/>
          </c:spPr>
          <c:marker>
            <c:symbol val="none"/>
          </c:marker>
          <c:cat>
            <c:multiLvlStrRef>
              <c:f>'F120'!$A$6:$B$130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'F120'!$D$6:$D$130</c:f>
              <c:numCache>
                <c:formatCode>0.0</c:formatCode>
                <c:ptCount val="125"/>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pt idx="77">
                  <c:v>10.8</c:v>
                </c:pt>
                <c:pt idx="78">
                  <c:v>10.7</c:v>
                </c:pt>
                <c:pt idx="79">
                  <c:v>10.4</c:v>
                </c:pt>
                <c:pt idx="80">
                  <c:v>10.6</c:v>
                </c:pt>
                <c:pt idx="81">
                  <c:v>11.1</c:v>
                </c:pt>
                <c:pt idx="82">
                  <c:v>11.3</c:v>
                </c:pt>
                <c:pt idx="83">
                  <c:v>10.8</c:v>
                </c:pt>
                <c:pt idx="84">
                  <c:v>9.6</c:v>
                </c:pt>
                <c:pt idx="85">
                  <c:v>7.6</c:v>
                </c:pt>
                <c:pt idx="86">
                  <c:v>5.6</c:v>
                </c:pt>
                <c:pt idx="87">
                  <c:v>2.8</c:v>
                </c:pt>
                <c:pt idx="88">
                  <c:v>-1.3</c:v>
                </c:pt>
                <c:pt idx="89">
                  <c:v>-3.3</c:v>
                </c:pt>
                <c:pt idx="90">
                  <c:v>-4.5</c:v>
                </c:pt>
                <c:pt idx="91">
                  <c:v>-5.9</c:v>
                </c:pt>
                <c:pt idx="92">
                  <c:v>-7</c:v>
                </c:pt>
                <c:pt idx="93">
                  <c:v>-8.1999999999999993</c:v>
                </c:pt>
                <c:pt idx="94">
                  <c:v>-9</c:v>
                </c:pt>
                <c:pt idx="95">
                  <c:v>-8.6</c:v>
                </c:pt>
                <c:pt idx="96">
                  <c:v>-7.5</c:v>
                </c:pt>
                <c:pt idx="97">
                  <c:v>-5.7</c:v>
                </c:pt>
                <c:pt idx="98">
                  <c:v>-4</c:v>
                </c:pt>
                <c:pt idx="99">
                  <c:v>0.6</c:v>
                </c:pt>
                <c:pt idx="100">
                  <c:v>6.7</c:v>
                </c:pt>
                <c:pt idx="101">
                  <c:v>9.9</c:v>
                </c:pt>
                <c:pt idx="102">
                  <c:v>11.1</c:v>
                </c:pt>
                <c:pt idx="103">
                  <c:v>12.6</c:v>
                </c:pt>
                <c:pt idx="104">
                  <c:v>12.9</c:v>
                </c:pt>
                <c:pt idx="105">
                  <c:v>14.1</c:v>
                </c:pt>
                <c:pt idx="106">
                  <c:v>15.7</c:v>
                </c:pt>
                <c:pt idx="107">
                  <c:v>16.399999999999999</c:v>
                </c:pt>
                <c:pt idx="108">
                  <c:v>17.2</c:v>
                </c:pt>
                <c:pt idx="109">
                  <c:v>17.399999999999999</c:v>
                </c:pt>
                <c:pt idx="110">
                  <c:v>16.899999999999999</c:v>
                </c:pt>
                <c:pt idx="111">
                  <c:v>14.8</c:v>
                </c:pt>
                <c:pt idx="112">
                  <c:v>13.7</c:v>
                </c:pt>
                <c:pt idx="113">
                  <c:v>13.3</c:v>
                </c:pt>
                <c:pt idx="114">
                  <c:v>13.4</c:v>
                </c:pt>
                <c:pt idx="115">
                  <c:v>14.6</c:v>
                </c:pt>
                <c:pt idx="116">
                  <c:v>17</c:v>
                </c:pt>
                <c:pt idx="117">
                  <c:v>17.3</c:v>
                </c:pt>
                <c:pt idx="118">
                  <c:v>17</c:v>
                </c:pt>
                <c:pt idx="119">
                  <c:v>17.2</c:v>
                </c:pt>
                <c:pt idx="120">
                  <c:v>17.100000000000001</c:v>
                </c:pt>
                <c:pt idx="121">
                  <c:v>16.2</c:v>
                </c:pt>
                <c:pt idx="122">
                  <c:v>16.600000000000001</c:v>
                </c:pt>
                <c:pt idx="123">
                  <c:v>17</c:v>
                </c:pt>
                <c:pt idx="124">
                  <c:v>17.100000000000001</c:v>
                </c:pt>
              </c:numCache>
            </c:numRef>
          </c:val>
          <c:smooth val="0"/>
          <c:extLst>
            <c:ext xmlns:c16="http://schemas.microsoft.com/office/drawing/2014/chart" uri="{C3380CC4-5D6E-409C-BE32-E72D297353CC}">
              <c16:uniqueId val="{00000029-2C60-457C-B1E2-B5A1D5688E44}"/>
            </c:ext>
          </c:extLst>
        </c:ser>
        <c:ser>
          <c:idx val="2"/>
          <c:order val="2"/>
          <c:tx>
            <c:strRef>
              <c:f>'F120'!$E$5</c:f>
              <c:strCache>
                <c:ptCount val="1"/>
                <c:pt idx="0">
                  <c:v>Variación promedio</c:v>
                </c:pt>
              </c:strCache>
            </c:strRef>
          </c:tx>
          <c:spPr>
            <a:ln w="28575" cap="rnd">
              <a:solidFill>
                <a:srgbClr val="524805"/>
              </a:solidFill>
              <a:round/>
            </a:ln>
            <a:effectLst/>
          </c:spPr>
          <c:marker>
            <c:symbol val="none"/>
          </c:marker>
          <c:cat>
            <c:multiLvlStrRef>
              <c:f>'F120'!$A$6:$B$130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'F120'!$E$6:$E$130</c:f>
              <c:numCache>
                <c:formatCode>0.0</c:formatCode>
                <c:ptCount val="125"/>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pt idx="77">
                  <c:v>11.1</c:v>
                </c:pt>
                <c:pt idx="78">
                  <c:v>11.2</c:v>
                </c:pt>
                <c:pt idx="79">
                  <c:v>11.2</c:v>
                </c:pt>
                <c:pt idx="80">
                  <c:v>11.2</c:v>
                </c:pt>
                <c:pt idx="81">
                  <c:v>11.1</c:v>
                </c:pt>
                <c:pt idx="82">
                  <c:v>11.1</c:v>
                </c:pt>
                <c:pt idx="83">
                  <c:v>11</c:v>
                </c:pt>
                <c:pt idx="84">
                  <c:v>11</c:v>
                </c:pt>
                <c:pt idx="85">
                  <c:v>10.7</c:v>
                </c:pt>
                <c:pt idx="86">
                  <c:v>10.1</c:v>
                </c:pt>
                <c:pt idx="87">
                  <c:v>9.4</c:v>
                </c:pt>
                <c:pt idx="88">
                  <c:v>8.3000000000000007</c:v>
                </c:pt>
                <c:pt idx="89">
                  <c:v>7.1</c:v>
                </c:pt>
                <c:pt idx="90">
                  <c:v>5.9</c:v>
                </c:pt>
                <c:pt idx="91">
                  <c:v>4.5</c:v>
                </c:pt>
                <c:pt idx="92">
                  <c:v>3.1</c:v>
                </c:pt>
                <c:pt idx="93">
                  <c:v>1.4</c:v>
                </c:pt>
                <c:pt idx="94">
                  <c:v>-0.2</c:v>
                </c:pt>
                <c:pt idx="95">
                  <c:v>-1.9</c:v>
                </c:pt>
                <c:pt idx="96">
                  <c:v>-3.3</c:v>
                </c:pt>
                <c:pt idx="97">
                  <c:v>-4.4000000000000004</c:v>
                </c:pt>
                <c:pt idx="98">
                  <c:v>-5.2</c:v>
                </c:pt>
                <c:pt idx="99">
                  <c:v>-5.4</c:v>
                </c:pt>
                <c:pt idx="100">
                  <c:v>-4.7</c:v>
                </c:pt>
                <c:pt idx="101">
                  <c:v>-3.6</c:v>
                </c:pt>
                <c:pt idx="102">
                  <c:v>-2.2999999999999998</c:v>
                </c:pt>
                <c:pt idx="103">
                  <c:v>-0.8</c:v>
                </c:pt>
                <c:pt idx="104">
                  <c:v>0.9</c:v>
                </c:pt>
                <c:pt idx="105">
                  <c:v>2.8</c:v>
                </c:pt>
                <c:pt idx="106">
                  <c:v>4.8</c:v>
                </c:pt>
                <c:pt idx="107">
                  <c:v>6.9</c:v>
                </c:pt>
                <c:pt idx="108">
                  <c:v>9</c:v>
                </c:pt>
                <c:pt idx="109">
                  <c:v>10.9</c:v>
                </c:pt>
                <c:pt idx="110">
                  <c:v>12.6</c:v>
                </c:pt>
                <c:pt idx="111">
                  <c:v>13.8</c:v>
                </c:pt>
                <c:pt idx="112">
                  <c:v>14.4</c:v>
                </c:pt>
                <c:pt idx="113">
                  <c:v>14.7</c:v>
                </c:pt>
                <c:pt idx="114">
                  <c:v>14.9</c:v>
                </c:pt>
                <c:pt idx="115">
                  <c:v>15</c:v>
                </c:pt>
                <c:pt idx="116">
                  <c:v>15.4</c:v>
                </c:pt>
                <c:pt idx="117">
                  <c:v>15.6</c:v>
                </c:pt>
                <c:pt idx="118">
                  <c:v>15.8</c:v>
                </c:pt>
                <c:pt idx="119">
                  <c:v>15.8</c:v>
                </c:pt>
                <c:pt idx="120">
                  <c:v>15.8</c:v>
                </c:pt>
                <c:pt idx="121">
                  <c:v>15.7</c:v>
                </c:pt>
                <c:pt idx="122">
                  <c:v>15.7</c:v>
                </c:pt>
                <c:pt idx="123">
                  <c:v>15.9</c:v>
                </c:pt>
                <c:pt idx="124">
                  <c:v>16.2</c:v>
                </c:pt>
              </c:numCache>
            </c:numRef>
          </c:val>
          <c:smooth val="0"/>
          <c:extLst>
            <c:ext xmlns:c16="http://schemas.microsoft.com/office/drawing/2014/chart" uri="{C3380CC4-5D6E-409C-BE32-E72D297353CC}">
              <c16:uniqueId val="{0000002A-2C60-457C-B1E2-B5A1D5688E44}"/>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'F121'!$C$5</c:f>
              <c:strCache>
                <c:ptCount val="1"/>
                <c:pt idx="0">
                  <c:v>Establecimientos</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0402-45F3-BB4A-5969A8721220}"/>
              </c:ext>
            </c:extLst>
          </c:dPt>
          <c:dPt>
            <c:idx val="16"/>
            <c:invertIfNegative val="0"/>
            <c:bubble3D val="0"/>
            <c:spPr>
              <a:solidFill>
                <a:srgbClr val="7C878E"/>
              </a:solidFill>
              <a:ln>
                <a:noFill/>
              </a:ln>
              <a:effectLst/>
            </c:spPr>
            <c:extLst>
              <c:ext xmlns:c16="http://schemas.microsoft.com/office/drawing/2014/chart" uri="{C3380CC4-5D6E-409C-BE32-E72D297353CC}">
                <c16:uniqueId val="{00000003-0402-45F3-BB4A-5969A8721220}"/>
              </c:ext>
            </c:extLst>
          </c:dPt>
          <c:dPt>
            <c:idx val="28"/>
            <c:invertIfNegative val="0"/>
            <c:bubble3D val="0"/>
            <c:spPr>
              <a:solidFill>
                <a:srgbClr val="7C878E"/>
              </a:solidFill>
              <a:ln>
                <a:noFill/>
              </a:ln>
              <a:effectLst/>
            </c:spPr>
            <c:extLst>
              <c:ext xmlns:c16="http://schemas.microsoft.com/office/drawing/2014/chart" uri="{C3380CC4-5D6E-409C-BE32-E72D297353CC}">
                <c16:uniqueId val="{00000005-0402-45F3-BB4A-5969A8721220}"/>
              </c:ext>
            </c:extLst>
          </c:dPt>
          <c:dPt>
            <c:idx val="40"/>
            <c:invertIfNegative val="0"/>
            <c:bubble3D val="0"/>
            <c:spPr>
              <a:solidFill>
                <a:srgbClr val="7C878E"/>
              </a:solidFill>
              <a:ln>
                <a:noFill/>
              </a:ln>
              <a:effectLst/>
            </c:spPr>
            <c:extLst>
              <c:ext xmlns:c16="http://schemas.microsoft.com/office/drawing/2014/chart" uri="{C3380CC4-5D6E-409C-BE32-E72D297353CC}">
                <c16:uniqueId val="{00000007-0402-45F3-BB4A-5969A8721220}"/>
              </c:ext>
            </c:extLst>
          </c:dPt>
          <c:dPt>
            <c:idx val="52"/>
            <c:invertIfNegative val="0"/>
            <c:bubble3D val="0"/>
            <c:spPr>
              <a:solidFill>
                <a:srgbClr val="7C878E"/>
              </a:solidFill>
              <a:ln>
                <a:noFill/>
              </a:ln>
              <a:effectLst/>
            </c:spPr>
            <c:extLst>
              <c:ext xmlns:c16="http://schemas.microsoft.com/office/drawing/2014/chart" uri="{C3380CC4-5D6E-409C-BE32-E72D297353CC}">
                <c16:uniqueId val="{00000009-0402-45F3-BB4A-5969A8721220}"/>
              </c:ext>
            </c:extLst>
          </c:dPt>
          <c:dPt>
            <c:idx val="64"/>
            <c:invertIfNegative val="0"/>
            <c:bubble3D val="0"/>
            <c:spPr>
              <a:solidFill>
                <a:srgbClr val="7C878E"/>
              </a:solidFill>
              <a:ln>
                <a:noFill/>
              </a:ln>
              <a:effectLst/>
            </c:spPr>
            <c:extLst>
              <c:ext xmlns:c16="http://schemas.microsoft.com/office/drawing/2014/chart" uri="{C3380CC4-5D6E-409C-BE32-E72D297353CC}">
                <c16:uniqueId val="{0000000B-0402-45F3-BB4A-5969A8721220}"/>
              </c:ext>
            </c:extLst>
          </c:dPt>
          <c:dPt>
            <c:idx val="76"/>
            <c:invertIfNegative val="0"/>
            <c:bubble3D val="0"/>
            <c:spPr>
              <a:solidFill>
                <a:srgbClr val="7C878E"/>
              </a:solidFill>
              <a:ln>
                <a:noFill/>
              </a:ln>
              <a:effectLst/>
            </c:spPr>
            <c:extLst>
              <c:ext xmlns:c16="http://schemas.microsoft.com/office/drawing/2014/chart" uri="{C3380CC4-5D6E-409C-BE32-E72D297353CC}">
                <c16:uniqueId val="{0000000D-0402-45F3-BB4A-5969A8721220}"/>
              </c:ext>
            </c:extLst>
          </c:dPt>
          <c:dPt>
            <c:idx val="88"/>
            <c:invertIfNegative val="0"/>
            <c:bubble3D val="0"/>
            <c:spPr>
              <a:solidFill>
                <a:srgbClr val="7C878E"/>
              </a:solidFill>
              <a:ln>
                <a:noFill/>
              </a:ln>
              <a:effectLst/>
            </c:spPr>
            <c:extLst>
              <c:ext xmlns:c16="http://schemas.microsoft.com/office/drawing/2014/chart" uri="{C3380CC4-5D6E-409C-BE32-E72D297353CC}">
                <c16:uniqueId val="{0000000F-0402-45F3-BB4A-5969A8721220}"/>
              </c:ext>
            </c:extLst>
          </c:dPt>
          <c:dPt>
            <c:idx val="100"/>
            <c:invertIfNegative val="0"/>
            <c:bubble3D val="0"/>
            <c:spPr>
              <a:solidFill>
                <a:srgbClr val="7C878E"/>
              </a:solidFill>
              <a:ln>
                <a:noFill/>
              </a:ln>
              <a:effectLst/>
            </c:spPr>
            <c:extLst>
              <c:ext xmlns:c16="http://schemas.microsoft.com/office/drawing/2014/chart" uri="{C3380CC4-5D6E-409C-BE32-E72D297353CC}">
                <c16:uniqueId val="{00000011-0402-45F3-BB4A-5969A8721220}"/>
              </c:ext>
            </c:extLst>
          </c:dPt>
          <c:dPt>
            <c:idx val="112"/>
            <c:invertIfNegative val="0"/>
            <c:bubble3D val="0"/>
            <c:spPr>
              <a:solidFill>
                <a:srgbClr val="7C878E"/>
              </a:solidFill>
              <a:ln>
                <a:noFill/>
              </a:ln>
              <a:effectLst/>
            </c:spPr>
            <c:extLst>
              <c:ext xmlns:c16="http://schemas.microsoft.com/office/drawing/2014/chart" uri="{C3380CC4-5D6E-409C-BE32-E72D297353CC}">
                <c16:uniqueId val="{00000013-0402-45F3-BB4A-5969A8721220}"/>
              </c:ext>
            </c:extLst>
          </c:dPt>
          <c:dPt>
            <c:idx val="124"/>
            <c:invertIfNegative val="0"/>
            <c:bubble3D val="0"/>
            <c:spPr>
              <a:solidFill>
                <a:srgbClr val="FBBB27"/>
              </a:solidFill>
              <a:ln>
                <a:noFill/>
              </a:ln>
              <a:effectLst/>
            </c:spPr>
            <c:extLst>
              <c:ext xmlns:c16="http://schemas.microsoft.com/office/drawing/2014/chart" uri="{C3380CC4-5D6E-409C-BE32-E72D297353CC}">
                <c16:uniqueId val="{00000015-0402-45F3-BB4A-5969A8721220}"/>
              </c:ext>
            </c:extLst>
          </c:dPt>
          <c:cat>
            <c:multiLvlStrRef>
              <c:f>'F121'!$A$6:$B$130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'F121'!$C$6:$C$130</c:f>
              <c:numCache>
                <c:formatCode>#,##0</c:formatCode>
                <c:ptCount val="125"/>
                <c:pt idx="0">
                  <c:v>448</c:v>
                </c:pt>
                <c:pt idx="1">
                  <c:v>450</c:v>
                </c:pt>
                <c:pt idx="2">
                  <c:v>454</c:v>
                </c:pt>
                <c:pt idx="3">
                  <c:v>452</c:v>
                </c:pt>
                <c:pt idx="4">
                  <c:v>453</c:v>
                </c:pt>
                <c:pt idx="5">
                  <c:v>451</c:v>
                </c:pt>
                <c:pt idx="6">
                  <c:v>444</c:v>
                </c:pt>
                <c:pt idx="7">
                  <c:v>448</c:v>
                </c:pt>
                <c:pt idx="8">
                  <c:v>438</c:v>
                </c:pt>
                <c:pt idx="9">
                  <c:v>439</c:v>
                </c:pt>
                <c:pt idx="10">
                  <c:v>437</c:v>
                </c:pt>
                <c:pt idx="11">
                  <c:v>437</c:v>
                </c:pt>
                <c:pt idx="12">
                  <c:v>425</c:v>
                </c:pt>
                <c:pt idx="13">
                  <c:v>425</c:v>
                </c:pt>
                <c:pt idx="14">
                  <c:v>424</c:v>
                </c:pt>
                <c:pt idx="15">
                  <c:v>425</c:v>
                </c:pt>
                <c:pt idx="16">
                  <c:v>425</c:v>
                </c:pt>
                <c:pt idx="17">
                  <c:v>420</c:v>
                </c:pt>
                <c:pt idx="18">
                  <c:v>421</c:v>
                </c:pt>
                <c:pt idx="19">
                  <c:v>425</c:v>
                </c:pt>
                <c:pt idx="20">
                  <c:v>407</c:v>
                </c:pt>
                <c:pt idx="21">
                  <c:v>409</c:v>
                </c:pt>
                <c:pt idx="22">
                  <c:v>410</c:v>
                </c:pt>
                <c:pt idx="23">
                  <c:v>411</c:v>
                </c:pt>
                <c:pt idx="24">
                  <c:v>411</c:v>
                </c:pt>
                <c:pt idx="25">
                  <c:v>411</c:v>
                </c:pt>
                <c:pt idx="26">
                  <c:v>413</c:v>
                </c:pt>
                <c:pt idx="27">
                  <c:v>413</c:v>
                </c:pt>
                <c:pt idx="28">
                  <c:v>414</c:v>
                </c:pt>
                <c:pt idx="29">
                  <c:v>416</c:v>
                </c:pt>
                <c:pt idx="30">
                  <c:v>410</c:v>
                </c:pt>
                <c:pt idx="31">
                  <c:v>411</c:v>
                </c:pt>
                <c:pt idx="32">
                  <c:v>411</c:v>
                </c:pt>
                <c:pt idx="33">
                  <c:v>409</c:v>
                </c:pt>
                <c:pt idx="34">
                  <c:v>407</c:v>
                </c:pt>
                <c:pt idx="35">
                  <c:v>402</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pt idx="77">
                  <c:v>401</c:v>
                </c:pt>
                <c:pt idx="78">
                  <c:v>402</c:v>
                </c:pt>
                <c:pt idx="79">
                  <c:v>397</c:v>
                </c:pt>
                <c:pt idx="80">
                  <c:v>391</c:v>
                </c:pt>
                <c:pt idx="81">
                  <c:v>389</c:v>
                </c:pt>
                <c:pt idx="82">
                  <c:v>388</c:v>
                </c:pt>
                <c:pt idx="83">
                  <c:v>392</c:v>
                </c:pt>
                <c:pt idx="84">
                  <c:v>394</c:v>
                </c:pt>
                <c:pt idx="85">
                  <c:v>395</c:v>
                </c:pt>
                <c:pt idx="86">
                  <c:v>396</c:v>
                </c:pt>
                <c:pt idx="87">
                  <c:v>395</c:v>
                </c:pt>
                <c:pt idx="88">
                  <c:v>396</c:v>
                </c:pt>
                <c:pt idx="89">
                  <c:v>403</c:v>
                </c:pt>
                <c:pt idx="90">
                  <c:v>407</c:v>
                </c:pt>
                <c:pt idx="91">
                  <c:v>409</c:v>
                </c:pt>
                <c:pt idx="92">
                  <c:v>403</c:v>
                </c:pt>
                <c:pt idx="93">
                  <c:v>402</c:v>
                </c:pt>
                <c:pt idx="94">
                  <c:v>404</c:v>
                </c:pt>
                <c:pt idx="95">
                  <c:v>405</c:v>
                </c:pt>
                <c:pt idx="96">
                  <c:v>405</c:v>
                </c:pt>
                <c:pt idx="97">
                  <c:v>412</c:v>
                </c:pt>
                <c:pt idx="98">
                  <c:v>415</c:v>
                </c:pt>
                <c:pt idx="99">
                  <c:v>418</c:v>
                </c:pt>
                <c:pt idx="100">
                  <c:v>420</c:v>
                </c:pt>
                <c:pt idx="101">
                  <c:v>421</c:v>
                </c:pt>
                <c:pt idx="102">
                  <c:v>420</c:v>
                </c:pt>
                <c:pt idx="103">
                  <c:v>419</c:v>
                </c:pt>
                <c:pt idx="104">
                  <c:v>418</c:v>
                </c:pt>
                <c:pt idx="105">
                  <c:v>418</c:v>
                </c:pt>
                <c:pt idx="106">
                  <c:v>417</c:v>
                </c:pt>
                <c:pt idx="107">
                  <c:v>416</c:v>
                </c:pt>
                <c:pt idx="108">
                  <c:v>416</c:v>
                </c:pt>
                <c:pt idx="109">
                  <c:v>418</c:v>
                </c:pt>
                <c:pt idx="110">
                  <c:v>422</c:v>
                </c:pt>
                <c:pt idx="111">
                  <c:v>419</c:v>
                </c:pt>
                <c:pt idx="112">
                  <c:v>419</c:v>
                </c:pt>
                <c:pt idx="113">
                  <c:v>421</c:v>
                </c:pt>
                <c:pt idx="114">
                  <c:v>420</c:v>
                </c:pt>
                <c:pt idx="115">
                  <c:v>416</c:v>
                </c:pt>
                <c:pt idx="116">
                  <c:v>421</c:v>
                </c:pt>
                <c:pt idx="117">
                  <c:v>418</c:v>
                </c:pt>
                <c:pt idx="118">
                  <c:v>417</c:v>
                </c:pt>
                <c:pt idx="119">
                  <c:v>422</c:v>
                </c:pt>
                <c:pt idx="120">
                  <c:v>422</c:v>
                </c:pt>
                <c:pt idx="121">
                  <c:v>422</c:v>
                </c:pt>
                <c:pt idx="122">
                  <c:v>420</c:v>
                </c:pt>
                <c:pt idx="123">
                  <c:v>421</c:v>
                </c:pt>
                <c:pt idx="124">
                  <c:v>420</c:v>
                </c:pt>
              </c:numCache>
            </c:numRef>
          </c:val>
          <c:extLst>
            <c:ext xmlns:c16="http://schemas.microsoft.com/office/drawing/2014/chart" uri="{C3380CC4-5D6E-409C-BE32-E72D297353CC}">
              <c16:uniqueId val="{00000016-0402-45F3-BB4A-5969A8721220}"/>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'F121'!$D$5</c:f>
              <c:strCache>
                <c:ptCount val="1"/>
                <c:pt idx="0">
                  <c:v>Promedio</c:v>
                </c:pt>
              </c:strCache>
            </c:strRef>
          </c:tx>
          <c:spPr>
            <a:ln w="28575" cap="rnd">
              <a:solidFill>
                <a:srgbClr val="B69630"/>
              </a:solidFill>
              <a:round/>
            </a:ln>
            <a:effectLst/>
          </c:spPr>
          <c:marker>
            <c:symbol val="none"/>
          </c:marker>
          <c:cat>
            <c:multiLvlStrRef>
              <c:f>'F121'!$A$6:$B$130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'F121'!$D$6:$D$130</c:f>
              <c:numCache>
                <c:formatCode>#,##0</c:formatCode>
                <c:ptCount val="125"/>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439</c:v>
                </c:pt>
                <c:pt idx="15">
                  <c:v>437</c:v>
                </c:pt>
                <c:pt idx="16">
                  <c:v>435</c:v>
                </c:pt>
                <c:pt idx="17">
                  <c:v>432</c:v>
                </c:pt>
                <c:pt idx="18">
                  <c:v>430</c:v>
                </c:pt>
                <c:pt idx="19">
                  <c:v>428</c:v>
                </c:pt>
                <c:pt idx="20">
                  <c:v>426</c:v>
                </c:pt>
                <c:pt idx="21">
                  <c:v>423</c:v>
                </c:pt>
                <c:pt idx="22">
                  <c:v>421</c:v>
                </c:pt>
                <c:pt idx="23">
                  <c:v>419</c:v>
                </c:pt>
                <c:pt idx="24">
                  <c:v>418</c:v>
                </c:pt>
                <c:pt idx="25">
                  <c:v>417</c:v>
                </c:pt>
                <c:pt idx="26">
                  <c:v>416</c:v>
                </c:pt>
                <c:pt idx="27">
                  <c:v>415</c:v>
                </c:pt>
                <c:pt idx="28">
                  <c:v>414</c:v>
                </c:pt>
                <c:pt idx="29">
                  <c:v>413</c:v>
                </c:pt>
                <c:pt idx="30">
                  <c:v>412</c:v>
                </c:pt>
                <c:pt idx="31">
                  <c:v>411</c:v>
                </c:pt>
                <c:pt idx="32">
                  <c:v>412</c:v>
                </c:pt>
                <c:pt idx="33">
                  <c:v>412</c:v>
                </c:pt>
                <c:pt idx="34">
                  <c:v>411</c:v>
                </c:pt>
                <c:pt idx="35">
                  <c:v>411</c:v>
                </c:pt>
                <c:pt idx="36">
                  <c:v>409</c:v>
                </c:pt>
                <c:pt idx="37">
                  <c:v>408</c:v>
                </c:pt>
                <c:pt idx="38">
                  <c:v>407</c:v>
                </c:pt>
                <c:pt idx="39">
                  <c:v>406</c:v>
                </c:pt>
                <c:pt idx="40">
                  <c:v>405</c:v>
                </c:pt>
                <c:pt idx="41">
                  <c:v>404</c:v>
                </c:pt>
                <c:pt idx="42">
                  <c:v>404</c:v>
                </c:pt>
                <c:pt idx="43">
                  <c:v>403</c:v>
                </c:pt>
                <c:pt idx="44">
                  <c:v>402</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pt idx="77">
                  <c:v>389</c:v>
                </c:pt>
                <c:pt idx="78">
                  <c:v>390</c:v>
                </c:pt>
                <c:pt idx="79">
                  <c:v>391</c:v>
                </c:pt>
                <c:pt idx="80">
                  <c:v>392</c:v>
                </c:pt>
                <c:pt idx="81">
                  <c:v>392</c:v>
                </c:pt>
                <c:pt idx="82">
                  <c:v>392</c:v>
                </c:pt>
                <c:pt idx="83">
                  <c:v>393</c:v>
                </c:pt>
                <c:pt idx="84">
                  <c:v>394</c:v>
                </c:pt>
                <c:pt idx="85">
                  <c:v>394</c:v>
                </c:pt>
                <c:pt idx="86">
                  <c:v>395</c:v>
                </c:pt>
                <c:pt idx="87">
                  <c:v>395</c:v>
                </c:pt>
                <c:pt idx="88">
                  <c:v>395</c:v>
                </c:pt>
                <c:pt idx="89">
                  <c:v>395</c:v>
                </c:pt>
                <c:pt idx="90">
                  <c:v>395</c:v>
                </c:pt>
                <c:pt idx="91">
                  <c:v>396</c:v>
                </c:pt>
                <c:pt idx="92">
                  <c:v>397</c:v>
                </c:pt>
                <c:pt idx="93">
                  <c:v>398</c:v>
                </c:pt>
                <c:pt idx="94">
                  <c:v>400</c:v>
                </c:pt>
                <c:pt idx="95">
                  <c:v>401</c:v>
                </c:pt>
                <c:pt idx="96">
                  <c:v>402</c:v>
                </c:pt>
                <c:pt idx="97">
                  <c:v>403</c:v>
                </c:pt>
                <c:pt idx="98">
                  <c:v>405</c:v>
                </c:pt>
                <c:pt idx="99">
                  <c:v>407</c:v>
                </c:pt>
                <c:pt idx="100">
                  <c:v>409</c:v>
                </c:pt>
                <c:pt idx="101">
                  <c:v>410</c:v>
                </c:pt>
                <c:pt idx="102">
                  <c:v>411</c:v>
                </c:pt>
                <c:pt idx="103">
                  <c:v>412</c:v>
                </c:pt>
                <c:pt idx="104">
                  <c:v>413</c:v>
                </c:pt>
                <c:pt idx="105">
                  <c:v>415</c:v>
                </c:pt>
                <c:pt idx="106">
                  <c:v>416</c:v>
                </c:pt>
                <c:pt idx="107">
                  <c:v>417</c:v>
                </c:pt>
                <c:pt idx="108">
                  <c:v>418</c:v>
                </c:pt>
                <c:pt idx="109">
                  <c:v>418</c:v>
                </c:pt>
                <c:pt idx="110">
                  <c:v>419</c:v>
                </c:pt>
                <c:pt idx="111">
                  <c:v>419</c:v>
                </c:pt>
                <c:pt idx="112">
                  <c:v>419</c:v>
                </c:pt>
                <c:pt idx="113">
                  <c:v>419</c:v>
                </c:pt>
                <c:pt idx="114">
                  <c:v>419</c:v>
                </c:pt>
                <c:pt idx="115">
                  <c:v>418</c:v>
                </c:pt>
                <c:pt idx="116">
                  <c:v>419</c:v>
                </c:pt>
                <c:pt idx="117">
                  <c:v>419</c:v>
                </c:pt>
                <c:pt idx="118">
                  <c:v>419</c:v>
                </c:pt>
                <c:pt idx="119">
                  <c:v>419</c:v>
                </c:pt>
                <c:pt idx="120">
                  <c:v>420</c:v>
                </c:pt>
                <c:pt idx="121">
                  <c:v>420</c:v>
                </c:pt>
                <c:pt idx="122">
                  <c:v>420</c:v>
                </c:pt>
                <c:pt idx="123">
                  <c:v>420</c:v>
                </c:pt>
                <c:pt idx="124">
                  <c:v>420</c:v>
                </c:pt>
              </c:numCache>
            </c:numRef>
          </c:val>
          <c:smooth val="0"/>
          <c:extLst>
            <c:ext xmlns:c16="http://schemas.microsoft.com/office/drawing/2014/chart" uri="{C3380CC4-5D6E-409C-BE32-E72D297353CC}">
              <c16:uniqueId val="{00000017-0402-45F3-BB4A-5969A8721220}"/>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370005235007924E-2"/>
          <c:y val="2.2749384430324582E-2"/>
          <c:w val="0.92118431017645508"/>
          <c:h val="0.55968051231968097"/>
        </c:manualLayout>
      </c:layout>
      <c:lineChart>
        <c:grouping val="standard"/>
        <c:varyColors val="0"/>
        <c:ser>
          <c:idx val="0"/>
          <c:order val="0"/>
          <c:tx>
            <c:strRef>
              <c:f>[1]Jalisco!$AI$2</c:f>
              <c:strCache>
                <c:ptCount val="1"/>
                <c:pt idx="0">
                  <c:v>Jalisco: Cartera en prórroga</c:v>
                </c:pt>
              </c:strCache>
            </c:strRef>
          </c:tx>
          <c:spPr>
            <a:ln w="28575" cap="rnd">
              <a:solidFill>
                <a:srgbClr val="FBBB27"/>
              </a:solidFill>
              <a:prstDash val="sysDash"/>
              <a:round/>
            </a:ln>
            <a:effectLst/>
          </c:spPr>
          <c:marker>
            <c:symbol val="none"/>
          </c:marker>
          <c:dPt>
            <c:idx val="4"/>
            <c:marker>
              <c:symbol val="none"/>
            </c:marker>
            <c:bubble3D val="0"/>
            <c:extLst>
              <c:ext xmlns:c16="http://schemas.microsoft.com/office/drawing/2014/chart" uri="{C3380CC4-5D6E-409C-BE32-E72D297353CC}">
                <c16:uniqueId val="{00000000-1F8E-487B-9ED2-A271AF4C204B}"/>
              </c:ext>
            </c:extLst>
          </c:dPt>
          <c:dPt>
            <c:idx val="16"/>
            <c:marker>
              <c:symbol val="none"/>
            </c:marker>
            <c:bubble3D val="0"/>
            <c:extLst>
              <c:ext xmlns:c16="http://schemas.microsoft.com/office/drawing/2014/chart" uri="{C3380CC4-5D6E-409C-BE32-E72D297353CC}">
                <c16:uniqueId val="{00000001-1F8E-487B-9ED2-A271AF4C204B}"/>
              </c:ext>
            </c:extLst>
          </c:dPt>
          <c:dPt>
            <c:idx val="28"/>
            <c:marker>
              <c:symbol val="none"/>
            </c:marker>
            <c:bubble3D val="0"/>
            <c:extLst>
              <c:ext xmlns:c16="http://schemas.microsoft.com/office/drawing/2014/chart" uri="{C3380CC4-5D6E-409C-BE32-E72D297353CC}">
                <c16:uniqueId val="{00000002-1F8E-487B-9ED2-A271AF4C204B}"/>
              </c:ext>
            </c:extLst>
          </c:dPt>
          <c:dPt>
            <c:idx val="40"/>
            <c:marker>
              <c:symbol val="none"/>
            </c:marker>
            <c:bubble3D val="0"/>
            <c:extLst>
              <c:ext xmlns:c16="http://schemas.microsoft.com/office/drawing/2014/chart" uri="{C3380CC4-5D6E-409C-BE32-E72D297353CC}">
                <c16:uniqueId val="{00000003-1F8E-487B-9ED2-A271AF4C204B}"/>
              </c:ext>
            </c:extLst>
          </c:dPt>
          <c:dPt>
            <c:idx val="52"/>
            <c:marker>
              <c:symbol val="none"/>
            </c:marker>
            <c:bubble3D val="0"/>
            <c:extLst>
              <c:ext xmlns:c16="http://schemas.microsoft.com/office/drawing/2014/chart" uri="{C3380CC4-5D6E-409C-BE32-E72D297353CC}">
                <c16:uniqueId val="{00000004-1F8E-487B-9ED2-A271AF4C204B}"/>
              </c:ext>
            </c:extLst>
          </c:dPt>
          <c:dPt>
            <c:idx val="64"/>
            <c:marker>
              <c:symbol val="none"/>
            </c:marker>
            <c:bubble3D val="0"/>
            <c:extLst>
              <c:ext xmlns:c16="http://schemas.microsoft.com/office/drawing/2014/chart" uri="{C3380CC4-5D6E-409C-BE32-E72D297353CC}">
                <c16:uniqueId val="{00000005-1F8E-487B-9ED2-A271AF4C204B}"/>
              </c:ext>
            </c:extLst>
          </c:dPt>
          <c:dPt>
            <c:idx val="76"/>
            <c:marker>
              <c:symbol val="none"/>
            </c:marker>
            <c:bubble3D val="0"/>
            <c:extLst>
              <c:ext xmlns:c16="http://schemas.microsoft.com/office/drawing/2014/chart" uri="{C3380CC4-5D6E-409C-BE32-E72D297353CC}">
                <c16:uniqueId val="{00000006-1F8E-487B-9ED2-A271AF4C204B}"/>
              </c:ext>
            </c:extLst>
          </c:dPt>
          <c:dLbls>
            <c:dLbl>
              <c:idx val="64"/>
              <c:layout>
                <c:manualLayout>
                  <c:x val="-1.0639699415675868E-16"/>
                  <c:y val="-5.4280887933589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F8E-487B-9ED2-A271AF4C20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[1]Jalisco!$AG$3:$AH$67</c:f>
              <c:multiLvlStrCache>
                <c:ptCount val="6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lvl>
                <c:lvl>
                  <c:pt idx="0">
                    <c:v>2018</c:v>
                  </c:pt>
                  <c:pt idx="12">
                    <c:v>2019</c:v>
                  </c:pt>
                  <c:pt idx="24">
                    <c:v>2020</c:v>
                  </c:pt>
                  <c:pt idx="36">
                    <c:v>2021</c:v>
                  </c:pt>
                  <c:pt idx="48">
                    <c:v>2022</c:v>
                  </c:pt>
                  <c:pt idx="60">
                    <c:v>2023</c:v>
                  </c:pt>
                </c:lvl>
              </c:multiLvlStrCache>
            </c:multiLvlStrRef>
          </c:cat>
          <c:val>
            <c:numRef>
              <c:f>[1]Jalisco!$AI$3:$AI$67</c:f>
              <c:numCache>
                <c:formatCode>General</c:formatCode>
                <c:ptCount val="65"/>
                <c:pt idx="0">
                  <c:v>4.0931184479757965E-2</c:v>
                </c:pt>
                <c:pt idx="1">
                  <c:v>3.9811552292802158E-2</c:v>
                </c:pt>
                <c:pt idx="2">
                  <c:v>4.1367840294514263E-2</c:v>
                </c:pt>
                <c:pt idx="3">
                  <c:v>3.9513563582854579E-2</c:v>
                </c:pt>
                <c:pt idx="4">
                  <c:v>4.0323165159157653E-2</c:v>
                </c:pt>
                <c:pt idx="5">
                  <c:v>3.6934377492993428E-2</c:v>
                </c:pt>
                <c:pt idx="6">
                  <c:v>3.9542317218209756E-2</c:v>
                </c:pt>
                <c:pt idx="7">
                  <c:v>3.5271643516572332E-2</c:v>
                </c:pt>
                <c:pt idx="8">
                  <c:v>3.6834607150578243E-2</c:v>
                </c:pt>
                <c:pt idx="9">
                  <c:v>3.4141755901481219E-2</c:v>
                </c:pt>
                <c:pt idx="10">
                  <c:v>3.2809290968900451E-2</c:v>
                </c:pt>
                <c:pt idx="11">
                  <c:v>3.0138593845821567E-2</c:v>
                </c:pt>
                <c:pt idx="12">
                  <c:v>3.8651452390359761E-2</c:v>
                </c:pt>
                <c:pt idx="13">
                  <c:v>3.3613438585584417E-2</c:v>
                </c:pt>
                <c:pt idx="14">
                  <c:v>3.5476956093233307E-2</c:v>
                </c:pt>
                <c:pt idx="15">
                  <c:v>3.3674163585528813E-2</c:v>
                </c:pt>
                <c:pt idx="16">
                  <c:v>3.6569421704101643E-2</c:v>
                </c:pt>
                <c:pt idx="17">
                  <c:v>3.4624249404285178E-2</c:v>
                </c:pt>
                <c:pt idx="18">
                  <c:v>3.8245710236100627E-2</c:v>
                </c:pt>
                <c:pt idx="19">
                  <c:v>3.7596605911798045E-2</c:v>
                </c:pt>
                <c:pt idx="20">
                  <c:v>3.9761456518229335E-2</c:v>
                </c:pt>
                <c:pt idx="21">
                  <c:v>3.6136716644600365E-2</c:v>
                </c:pt>
                <c:pt idx="22">
                  <c:v>4.970618679522773E-2</c:v>
                </c:pt>
                <c:pt idx="23">
                  <c:v>3.8872545902774717E-2</c:v>
                </c:pt>
                <c:pt idx="24">
                  <c:v>4.685005625796277E-2</c:v>
                </c:pt>
                <c:pt idx="25">
                  <c:v>4.1815207584014039E-2</c:v>
                </c:pt>
                <c:pt idx="26">
                  <c:v>3.937618872108975E-2</c:v>
                </c:pt>
                <c:pt idx="27">
                  <c:v>4.3349119138567302E-2</c:v>
                </c:pt>
                <c:pt idx="28">
                  <c:v>6.3526464902228505E-2</c:v>
                </c:pt>
                <c:pt idx="29">
                  <c:v>5.0601103397093367E-2</c:v>
                </c:pt>
                <c:pt idx="30">
                  <c:v>5.8049707239328681E-2</c:v>
                </c:pt>
                <c:pt idx="31">
                  <c:v>3.9415393279741792E-2</c:v>
                </c:pt>
                <c:pt idx="32">
                  <c:v>5.3295790511521904E-2</c:v>
                </c:pt>
                <c:pt idx="33">
                  <c:v>3.7493826706857615E-2</c:v>
                </c:pt>
                <c:pt idx="34">
                  <c:v>5.4363643978593577E-2</c:v>
                </c:pt>
                <c:pt idx="35">
                  <c:v>5.1588153641549984E-2</c:v>
                </c:pt>
                <c:pt idx="36">
                  <c:v>6.6292687098387454E-2</c:v>
                </c:pt>
                <c:pt idx="37">
                  <c:v>6.7373296133710375E-2</c:v>
                </c:pt>
                <c:pt idx="38">
                  <c:v>7.0864849621042073E-2</c:v>
                </c:pt>
                <c:pt idx="39">
                  <c:v>5.0434852213563378E-2</c:v>
                </c:pt>
                <c:pt idx="40">
                  <c:v>5.3332984012631049E-2</c:v>
                </c:pt>
                <c:pt idx="41">
                  <c:v>3.9157399618078091E-2</c:v>
                </c:pt>
                <c:pt idx="42">
                  <c:v>4.7877332158901144E-2</c:v>
                </c:pt>
                <c:pt idx="43">
                  <c:v>3.7155119123653546E-2</c:v>
                </c:pt>
                <c:pt idx="44">
                  <c:v>4.4193421728809509E-2</c:v>
                </c:pt>
                <c:pt idx="45">
                  <c:v>3.6121091115825801E-2</c:v>
                </c:pt>
                <c:pt idx="46">
                  <c:v>4.5436716161880525E-2</c:v>
                </c:pt>
                <c:pt idx="47">
                  <c:v>3.5071314938752658E-2</c:v>
                </c:pt>
                <c:pt idx="48">
                  <c:v>4.3332886628525948E-2</c:v>
                </c:pt>
                <c:pt idx="49">
                  <c:v>3.5080999710907904E-2</c:v>
                </c:pt>
                <c:pt idx="50">
                  <c:v>4.0063573140926269E-2</c:v>
                </c:pt>
                <c:pt idx="51">
                  <c:v>3.3287434992584269E-2</c:v>
                </c:pt>
                <c:pt idx="52">
                  <c:v>4.0562583911229327E-2</c:v>
                </c:pt>
                <c:pt idx="53">
                  <c:v>3.5509834092780267E-2</c:v>
                </c:pt>
                <c:pt idx="54">
                  <c:v>4.1393810250234704E-2</c:v>
                </c:pt>
                <c:pt idx="55">
                  <c:v>3.352005328016814E-2</c:v>
                </c:pt>
                <c:pt idx="56">
                  <c:v>3.8452830332331191E-2</c:v>
                </c:pt>
                <c:pt idx="57">
                  <c:v>3.2305054665018672E-2</c:v>
                </c:pt>
                <c:pt idx="58">
                  <c:v>4.2501065983467937E-2</c:v>
                </c:pt>
                <c:pt idx="59">
                  <c:v>3.1941752197392349E-2</c:v>
                </c:pt>
                <c:pt idx="60">
                  <c:v>3.4973685549285108E-2</c:v>
                </c:pt>
                <c:pt idx="61">
                  <c:v>3.0154791420382434E-2</c:v>
                </c:pt>
                <c:pt idx="62">
                  <c:v>3.1836159097244437E-2</c:v>
                </c:pt>
                <c:pt idx="63">
                  <c:v>2.6533061759329266E-2</c:v>
                </c:pt>
                <c:pt idx="64">
                  <c:v>3.6429045525727996E-2</c:v>
                </c:pt>
              </c:numCache>
            </c:numRef>
          </c:val>
          <c:smooth val="0"/>
          <c:extLst>
            <c:ext xmlns:c16="http://schemas.microsoft.com/office/drawing/2014/chart" uri="{C3380CC4-5D6E-409C-BE32-E72D297353CC}">
              <c16:uniqueId val="{00000007-1F8E-487B-9ED2-A271AF4C204B}"/>
            </c:ext>
          </c:extLst>
        </c:ser>
        <c:ser>
          <c:idx val="1"/>
          <c:order val="1"/>
          <c:tx>
            <c:strRef>
              <c:f>[1]Jalisco!$AJ$2</c:f>
              <c:strCache>
                <c:ptCount val="1"/>
                <c:pt idx="0">
                  <c:v>Jalisco: Cartera vencida</c:v>
                </c:pt>
              </c:strCache>
            </c:strRef>
          </c:tx>
          <c:spPr>
            <a:ln w="28575" cap="rnd">
              <a:solidFill>
                <a:srgbClr val="FBBB27"/>
              </a:solidFill>
              <a:round/>
            </a:ln>
            <a:effectLst/>
          </c:spPr>
          <c:marker>
            <c:symbol val="none"/>
          </c:marker>
          <c:dLbls>
            <c:dLbl>
              <c:idx val="64"/>
              <c:layout>
                <c:manualLayout>
                  <c:x val="-1.0639699415675868E-16"/>
                  <c:y val="-8.272912968042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F8E-487B-9ED2-A271AF4C20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[1]Jalisco!$AG$3:$AH$67</c:f>
              <c:multiLvlStrCache>
                <c:ptCount val="6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lvl>
                <c:lvl>
                  <c:pt idx="0">
                    <c:v>2018</c:v>
                  </c:pt>
                  <c:pt idx="12">
                    <c:v>2019</c:v>
                  </c:pt>
                  <c:pt idx="24">
                    <c:v>2020</c:v>
                  </c:pt>
                  <c:pt idx="36">
                    <c:v>2021</c:v>
                  </c:pt>
                  <c:pt idx="48">
                    <c:v>2022</c:v>
                  </c:pt>
                  <c:pt idx="60">
                    <c:v>2023</c:v>
                  </c:pt>
                </c:lvl>
              </c:multiLvlStrCache>
            </c:multiLvlStrRef>
          </c:cat>
          <c:val>
            <c:numRef>
              <c:f>[1]Jalisco!$AJ$3:$AJ$67</c:f>
              <c:numCache>
                <c:formatCode>General</c:formatCode>
                <c:ptCount val="65"/>
                <c:pt idx="0">
                  <c:v>6.2933926924759451E-2</c:v>
                </c:pt>
                <c:pt idx="1">
                  <c:v>6.3015362514989418E-2</c:v>
                </c:pt>
                <c:pt idx="2">
                  <c:v>6.3163593117657624E-2</c:v>
                </c:pt>
                <c:pt idx="3">
                  <c:v>6.1674374640313716E-2</c:v>
                </c:pt>
                <c:pt idx="4">
                  <c:v>6.0937207055575426E-2</c:v>
                </c:pt>
                <c:pt idx="5">
                  <c:v>6.0412996245941576E-2</c:v>
                </c:pt>
                <c:pt idx="6">
                  <c:v>6.110643883657349E-2</c:v>
                </c:pt>
                <c:pt idx="7">
                  <c:v>6.0590792341586965E-2</c:v>
                </c:pt>
                <c:pt idx="8">
                  <c:v>6.0016125293587137E-2</c:v>
                </c:pt>
                <c:pt idx="9">
                  <c:v>5.980075068103944E-2</c:v>
                </c:pt>
                <c:pt idx="10">
                  <c:v>5.9423014585093296E-2</c:v>
                </c:pt>
                <c:pt idx="11">
                  <c:v>6.0247070229374089E-2</c:v>
                </c:pt>
                <c:pt idx="12">
                  <c:v>6.1684620541800628E-2</c:v>
                </c:pt>
                <c:pt idx="13">
                  <c:v>6.202403856519241E-2</c:v>
                </c:pt>
                <c:pt idx="14">
                  <c:v>6.2566353255355076E-2</c:v>
                </c:pt>
                <c:pt idx="15">
                  <c:v>6.1446917608619429E-2</c:v>
                </c:pt>
                <c:pt idx="16">
                  <c:v>6.2770041613867067E-2</c:v>
                </c:pt>
                <c:pt idx="17">
                  <c:v>6.3450441874328536E-2</c:v>
                </c:pt>
                <c:pt idx="18">
                  <c:v>6.4298340886633873E-2</c:v>
                </c:pt>
                <c:pt idx="19">
                  <c:v>6.5141205451279743E-2</c:v>
                </c:pt>
                <c:pt idx="20">
                  <c:v>6.7480420346656203E-2</c:v>
                </c:pt>
                <c:pt idx="21">
                  <c:v>7.1638299820573584E-2</c:v>
                </c:pt>
                <c:pt idx="22">
                  <c:v>7.7184710587249322E-2</c:v>
                </c:pt>
                <c:pt idx="23">
                  <c:v>9.7835689908061033E-2</c:v>
                </c:pt>
                <c:pt idx="24">
                  <c:v>0.10703821064883803</c:v>
                </c:pt>
                <c:pt idx="25">
                  <c:v>0.11212391642062181</c:v>
                </c:pt>
                <c:pt idx="26">
                  <c:v>0.11536050731019142</c:v>
                </c:pt>
                <c:pt idx="27">
                  <c:v>0.11940737063929616</c:v>
                </c:pt>
                <c:pt idx="28">
                  <c:v>0.12229239777500057</c:v>
                </c:pt>
                <c:pt idx="29">
                  <c:v>0.12493221195745094</c:v>
                </c:pt>
                <c:pt idx="30">
                  <c:v>0.12585438445376496</c:v>
                </c:pt>
                <c:pt idx="31">
                  <c:v>0.12716774317970189</c:v>
                </c:pt>
                <c:pt idx="32">
                  <c:v>0.12837884802016086</c:v>
                </c:pt>
                <c:pt idx="33">
                  <c:v>0.12999483922141555</c:v>
                </c:pt>
                <c:pt idx="34">
                  <c:v>0.13135424495762513</c:v>
                </c:pt>
                <c:pt idx="35">
                  <c:v>0.13323370927851563</c:v>
                </c:pt>
                <c:pt idx="36">
                  <c:v>0.13647210028858506</c:v>
                </c:pt>
                <c:pt idx="37">
                  <c:v>0.13897586473101525</c:v>
                </c:pt>
                <c:pt idx="38">
                  <c:v>0.13995034096954945</c:v>
                </c:pt>
                <c:pt idx="39">
                  <c:v>0.14235163178314456</c:v>
                </c:pt>
                <c:pt idx="40">
                  <c:v>0.14413848800101189</c:v>
                </c:pt>
                <c:pt idx="41">
                  <c:v>0.14532963629816115</c:v>
                </c:pt>
                <c:pt idx="42">
                  <c:v>0.14407608636901786</c:v>
                </c:pt>
                <c:pt idx="43">
                  <c:v>0.14546689708457103</c:v>
                </c:pt>
                <c:pt idx="44">
                  <c:v>0.14522828272141136</c:v>
                </c:pt>
                <c:pt idx="45">
                  <c:v>0.14616988611586695</c:v>
                </c:pt>
                <c:pt idx="46">
                  <c:v>0.14490057520124505</c:v>
                </c:pt>
                <c:pt idx="47">
                  <c:v>0.14600987791177503</c:v>
                </c:pt>
                <c:pt idx="48">
                  <c:v>0.14822831210346379</c:v>
                </c:pt>
                <c:pt idx="49">
                  <c:v>0.15024801026790502</c:v>
                </c:pt>
                <c:pt idx="50">
                  <c:v>0.15080873643625239</c:v>
                </c:pt>
                <c:pt idx="51">
                  <c:v>0.15368512589095776</c:v>
                </c:pt>
                <c:pt idx="52">
                  <c:v>0.1547296502290747</c:v>
                </c:pt>
                <c:pt idx="53">
                  <c:v>0.15586461430339718</c:v>
                </c:pt>
                <c:pt idx="54">
                  <c:v>0.15629647154114051</c:v>
                </c:pt>
                <c:pt idx="55">
                  <c:v>0.15809448820173946</c:v>
                </c:pt>
                <c:pt idx="56">
                  <c:v>0.15762791947786073</c:v>
                </c:pt>
                <c:pt idx="57">
                  <c:v>0.15904624492184552</c:v>
                </c:pt>
                <c:pt idx="58">
                  <c:v>0.15793826859421958</c:v>
                </c:pt>
                <c:pt idx="59">
                  <c:v>0.16021564869670682</c:v>
                </c:pt>
                <c:pt idx="60">
                  <c:v>0.16080211397124081</c:v>
                </c:pt>
                <c:pt idx="61">
                  <c:v>0.16497427222451652</c:v>
                </c:pt>
                <c:pt idx="62">
                  <c:v>0.16421394995889585</c:v>
                </c:pt>
                <c:pt idx="63">
                  <c:v>0.16778879578217826</c:v>
                </c:pt>
                <c:pt idx="64">
                  <c:v>0.16919269560307737</c:v>
                </c:pt>
              </c:numCache>
            </c:numRef>
          </c:val>
          <c:smooth val="0"/>
          <c:extLst>
            <c:ext xmlns:c16="http://schemas.microsoft.com/office/drawing/2014/chart" uri="{C3380CC4-5D6E-409C-BE32-E72D297353CC}">
              <c16:uniqueId val="{00000009-1F8E-487B-9ED2-A271AF4C204B}"/>
            </c:ext>
          </c:extLst>
        </c:ser>
        <c:ser>
          <c:idx val="2"/>
          <c:order val="2"/>
          <c:tx>
            <c:strRef>
              <c:f>[1]Jalisco!$AM$2</c:f>
              <c:strCache>
                <c:ptCount val="1"/>
                <c:pt idx="0">
                  <c:v>Nacional: Cartera en prórroga</c:v>
                </c:pt>
              </c:strCache>
            </c:strRef>
          </c:tx>
          <c:spPr>
            <a:ln w="28575" cap="rnd">
              <a:solidFill>
                <a:srgbClr val="95682B"/>
              </a:solidFill>
              <a:prstDash val="sysDot"/>
              <a:round/>
            </a:ln>
            <a:effectLst/>
          </c:spPr>
          <c:marker>
            <c:symbol val="none"/>
          </c:marker>
          <c:dLbls>
            <c:dLbl>
              <c:idx val="64"/>
              <c:layout>
                <c:manualLayout>
                  <c:x val="-1.0639699415675868E-16"/>
                  <c:y val="-0.117499202926559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F8E-487B-9ED2-A271AF4C20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[1]Jalisco!$AG$3:$AH$67</c:f>
              <c:multiLvlStrCache>
                <c:ptCount val="6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lvl>
                <c:lvl>
                  <c:pt idx="0">
                    <c:v>2018</c:v>
                  </c:pt>
                  <c:pt idx="12">
                    <c:v>2019</c:v>
                  </c:pt>
                  <c:pt idx="24">
                    <c:v>2020</c:v>
                  </c:pt>
                  <c:pt idx="36">
                    <c:v>2021</c:v>
                  </c:pt>
                  <c:pt idx="48">
                    <c:v>2022</c:v>
                  </c:pt>
                  <c:pt idx="60">
                    <c:v>2023</c:v>
                  </c:pt>
                </c:lvl>
              </c:multiLvlStrCache>
            </c:multiLvlStrRef>
          </c:cat>
          <c:val>
            <c:numRef>
              <c:f>[1]Jalisco!$AM$3:$AM$67</c:f>
              <c:numCache>
                <c:formatCode>General</c:formatCode>
                <c:ptCount val="65"/>
                <c:pt idx="0">
                  <c:v>4.1908600566468536E-2</c:v>
                </c:pt>
                <c:pt idx="1">
                  <c:v>4.045763443320028E-2</c:v>
                </c:pt>
                <c:pt idx="2">
                  <c:v>4.1670444039278311E-2</c:v>
                </c:pt>
                <c:pt idx="3">
                  <c:v>4.0039163836293974E-2</c:v>
                </c:pt>
                <c:pt idx="4">
                  <c:v>4.1084838036470894E-2</c:v>
                </c:pt>
                <c:pt idx="5">
                  <c:v>3.7251339258620939E-2</c:v>
                </c:pt>
                <c:pt idx="6">
                  <c:v>3.9485004622921302E-2</c:v>
                </c:pt>
                <c:pt idx="7">
                  <c:v>3.5052231531424317E-2</c:v>
                </c:pt>
                <c:pt idx="8">
                  <c:v>3.6959832375328759E-2</c:v>
                </c:pt>
                <c:pt idx="9">
                  <c:v>3.3415183491260964E-2</c:v>
                </c:pt>
                <c:pt idx="10">
                  <c:v>3.269898032993105E-2</c:v>
                </c:pt>
                <c:pt idx="11">
                  <c:v>2.9485438912324746E-2</c:v>
                </c:pt>
                <c:pt idx="12">
                  <c:v>3.8346023777673439E-2</c:v>
                </c:pt>
                <c:pt idx="13">
                  <c:v>3.3177910565851919E-2</c:v>
                </c:pt>
                <c:pt idx="14">
                  <c:v>3.4425613970336465E-2</c:v>
                </c:pt>
                <c:pt idx="15">
                  <c:v>3.233458188127282E-2</c:v>
                </c:pt>
                <c:pt idx="16">
                  <c:v>3.4555412576495921E-2</c:v>
                </c:pt>
                <c:pt idx="17">
                  <c:v>3.3133171722488496E-2</c:v>
                </c:pt>
                <c:pt idx="18">
                  <c:v>3.6442472099498392E-2</c:v>
                </c:pt>
                <c:pt idx="19">
                  <c:v>3.5708040014824707E-2</c:v>
                </c:pt>
                <c:pt idx="20">
                  <c:v>3.8629680895040666E-2</c:v>
                </c:pt>
                <c:pt idx="21">
                  <c:v>3.6132368843057261E-2</c:v>
                </c:pt>
                <c:pt idx="22">
                  <c:v>4.7941964336866309E-2</c:v>
                </c:pt>
                <c:pt idx="23">
                  <c:v>3.7390053101261096E-2</c:v>
                </c:pt>
                <c:pt idx="24">
                  <c:v>4.4919010750206032E-2</c:v>
                </c:pt>
                <c:pt idx="25">
                  <c:v>4.0529445304394437E-2</c:v>
                </c:pt>
                <c:pt idx="26">
                  <c:v>3.7854973297316206E-2</c:v>
                </c:pt>
                <c:pt idx="27">
                  <c:v>4.4668014207687359E-2</c:v>
                </c:pt>
                <c:pt idx="28">
                  <c:v>6.4602585520551217E-2</c:v>
                </c:pt>
                <c:pt idx="29">
                  <c:v>5.3601777782284497E-2</c:v>
                </c:pt>
                <c:pt idx="30">
                  <c:v>5.8574803340557063E-2</c:v>
                </c:pt>
                <c:pt idx="31">
                  <c:v>4.0085754659612345E-2</c:v>
                </c:pt>
                <c:pt idx="32">
                  <c:v>5.4417987253325945E-2</c:v>
                </c:pt>
                <c:pt idx="33">
                  <c:v>3.9015694609885562E-2</c:v>
                </c:pt>
                <c:pt idx="34">
                  <c:v>5.6099816642968398E-2</c:v>
                </c:pt>
                <c:pt idx="35">
                  <c:v>5.3039713624676153E-2</c:v>
                </c:pt>
                <c:pt idx="36">
                  <c:v>6.6834523488522229E-2</c:v>
                </c:pt>
                <c:pt idx="37">
                  <c:v>6.7884006749311304E-2</c:v>
                </c:pt>
                <c:pt idx="38">
                  <c:v>7.1208634898172488E-2</c:v>
                </c:pt>
                <c:pt idx="39">
                  <c:v>4.9322279526174816E-2</c:v>
                </c:pt>
                <c:pt idx="40">
                  <c:v>5.300748200854339E-2</c:v>
                </c:pt>
                <c:pt idx="41">
                  <c:v>3.9179293128660538E-2</c:v>
                </c:pt>
                <c:pt idx="42">
                  <c:v>4.818131164294661E-2</c:v>
                </c:pt>
                <c:pt idx="43">
                  <c:v>3.6853815095306608E-2</c:v>
                </c:pt>
                <c:pt idx="44">
                  <c:v>4.3320422460700912E-2</c:v>
                </c:pt>
                <c:pt idx="45">
                  <c:v>3.5290075541425887E-2</c:v>
                </c:pt>
                <c:pt idx="46">
                  <c:v>4.4361957061377751E-2</c:v>
                </c:pt>
                <c:pt idx="47">
                  <c:v>3.4053092654728404E-2</c:v>
                </c:pt>
                <c:pt idx="48">
                  <c:v>4.1952144183965416E-2</c:v>
                </c:pt>
                <c:pt idx="49">
                  <c:v>3.4173665452440993E-2</c:v>
                </c:pt>
                <c:pt idx="50">
                  <c:v>3.9905989492006688E-2</c:v>
                </c:pt>
                <c:pt idx="51">
                  <c:v>3.2482893792538083E-2</c:v>
                </c:pt>
                <c:pt idx="52">
                  <c:v>3.9412352899691014E-2</c:v>
                </c:pt>
                <c:pt idx="53">
                  <c:v>3.4663325240432738E-2</c:v>
                </c:pt>
                <c:pt idx="54">
                  <c:v>4.1510399979741958E-2</c:v>
                </c:pt>
                <c:pt idx="55">
                  <c:v>3.3600873378454119E-2</c:v>
                </c:pt>
                <c:pt idx="56">
                  <c:v>3.7831611058409265E-2</c:v>
                </c:pt>
                <c:pt idx="57">
                  <c:v>3.1967861608754464E-2</c:v>
                </c:pt>
                <c:pt idx="58">
                  <c:v>4.0523942639033778E-2</c:v>
                </c:pt>
                <c:pt idx="59">
                  <c:v>3.2463665794267543E-2</c:v>
                </c:pt>
                <c:pt idx="60">
                  <c:v>3.5686285870838476E-2</c:v>
                </c:pt>
                <c:pt idx="61">
                  <c:v>3.0936174171431876E-2</c:v>
                </c:pt>
                <c:pt idx="62">
                  <c:v>3.3188572267150898E-2</c:v>
                </c:pt>
                <c:pt idx="63">
                  <c:v>2.7506487647845572E-2</c:v>
                </c:pt>
                <c:pt idx="64">
                  <c:v>3.7030070420784385E-2</c:v>
                </c:pt>
              </c:numCache>
            </c:numRef>
          </c:val>
          <c:smooth val="0"/>
          <c:extLst>
            <c:ext xmlns:c16="http://schemas.microsoft.com/office/drawing/2014/chart" uri="{C3380CC4-5D6E-409C-BE32-E72D297353CC}">
              <c16:uniqueId val="{0000000B-1F8E-487B-9ED2-A271AF4C204B}"/>
            </c:ext>
          </c:extLst>
        </c:ser>
        <c:ser>
          <c:idx val="3"/>
          <c:order val="3"/>
          <c:tx>
            <c:strRef>
              <c:f>[1]Jalisco!$AN$2</c:f>
              <c:strCache>
                <c:ptCount val="1"/>
                <c:pt idx="0">
                  <c:v>Nacional: Cartera vencida</c:v>
                </c:pt>
              </c:strCache>
            </c:strRef>
          </c:tx>
          <c:spPr>
            <a:ln w="28575" cap="rnd">
              <a:solidFill>
                <a:srgbClr val="95682B"/>
              </a:solidFill>
              <a:round/>
            </a:ln>
            <a:effectLst/>
          </c:spPr>
          <c:marker>
            <c:symbol val="none"/>
          </c:marker>
          <c:dLbls>
            <c:dLbl>
              <c:idx val="64"/>
              <c:layout>
                <c:manualLayout>
                  <c:x val="-1.0639699415675868E-16"/>
                  <c:y val="-7.9568213930777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F8E-487B-9ED2-A271AF4C20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[1]Jalisco!$AG$3:$AH$67</c:f>
              <c:multiLvlStrCache>
                <c:ptCount val="6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lvl>
                <c:lvl>
                  <c:pt idx="0">
                    <c:v>2018</c:v>
                  </c:pt>
                  <c:pt idx="12">
                    <c:v>2019</c:v>
                  </c:pt>
                  <c:pt idx="24">
                    <c:v>2020</c:v>
                  </c:pt>
                  <c:pt idx="36">
                    <c:v>2021</c:v>
                  </c:pt>
                  <c:pt idx="48">
                    <c:v>2022</c:v>
                  </c:pt>
                  <c:pt idx="60">
                    <c:v>2023</c:v>
                  </c:pt>
                </c:lvl>
              </c:multiLvlStrCache>
            </c:multiLvlStrRef>
          </c:cat>
          <c:val>
            <c:numRef>
              <c:f>[1]Jalisco!$AN$3:$AN$67</c:f>
              <c:numCache>
                <c:formatCode>General</c:formatCode>
                <c:ptCount val="65"/>
                <c:pt idx="0">
                  <c:v>7.8838823001645075E-2</c:v>
                </c:pt>
                <c:pt idx="1">
                  <c:v>7.9049442966268535E-2</c:v>
                </c:pt>
                <c:pt idx="2">
                  <c:v>8.0009644694729959E-2</c:v>
                </c:pt>
                <c:pt idx="3">
                  <c:v>7.946316528403452E-2</c:v>
                </c:pt>
                <c:pt idx="4">
                  <c:v>7.8645026380104857E-2</c:v>
                </c:pt>
                <c:pt idx="5">
                  <c:v>7.7700474291856975E-2</c:v>
                </c:pt>
                <c:pt idx="6">
                  <c:v>7.7557381471072398E-2</c:v>
                </c:pt>
                <c:pt idx="7">
                  <c:v>7.6611551239286521E-2</c:v>
                </c:pt>
                <c:pt idx="8">
                  <c:v>7.6277738996861924E-2</c:v>
                </c:pt>
                <c:pt idx="9">
                  <c:v>7.6164106746489699E-2</c:v>
                </c:pt>
                <c:pt idx="10">
                  <c:v>7.5975510609979188E-2</c:v>
                </c:pt>
                <c:pt idx="11">
                  <c:v>7.5783729081586121E-2</c:v>
                </c:pt>
                <c:pt idx="12">
                  <c:v>7.699560077352445E-2</c:v>
                </c:pt>
                <c:pt idx="13">
                  <c:v>7.6914850574331672E-2</c:v>
                </c:pt>
                <c:pt idx="14">
                  <c:v>7.7220714023111106E-2</c:v>
                </c:pt>
                <c:pt idx="15">
                  <c:v>7.7188017406474463E-2</c:v>
                </c:pt>
                <c:pt idx="16">
                  <c:v>7.8254181047467647E-2</c:v>
                </c:pt>
                <c:pt idx="17">
                  <c:v>7.8186505196954373E-2</c:v>
                </c:pt>
                <c:pt idx="18">
                  <c:v>7.8440036039788705E-2</c:v>
                </c:pt>
                <c:pt idx="19">
                  <c:v>7.8821348570396299E-2</c:v>
                </c:pt>
                <c:pt idx="20">
                  <c:v>8.0757780900566484E-2</c:v>
                </c:pt>
                <c:pt idx="21">
                  <c:v>8.5576751265161913E-2</c:v>
                </c:pt>
                <c:pt idx="22">
                  <c:v>9.2256082538805212E-2</c:v>
                </c:pt>
                <c:pt idx="23">
                  <c:v>0.11689497138863619</c:v>
                </c:pt>
                <c:pt idx="24">
                  <c:v>0.12760889315478124</c:v>
                </c:pt>
                <c:pt idx="25">
                  <c:v>0.1339019421336026</c:v>
                </c:pt>
                <c:pt idx="26">
                  <c:v>0.13788089784138308</c:v>
                </c:pt>
                <c:pt idx="27">
                  <c:v>0.14285723981673676</c:v>
                </c:pt>
                <c:pt idx="28">
                  <c:v>0.14630507796333814</c:v>
                </c:pt>
                <c:pt idx="29">
                  <c:v>0.14928476222702736</c:v>
                </c:pt>
                <c:pt idx="30">
                  <c:v>0.15113912866114548</c:v>
                </c:pt>
                <c:pt idx="31">
                  <c:v>0.15287797197849309</c:v>
                </c:pt>
                <c:pt idx="32">
                  <c:v>0.15418725384274212</c:v>
                </c:pt>
                <c:pt idx="33">
                  <c:v>0.15624547182727491</c:v>
                </c:pt>
                <c:pt idx="34">
                  <c:v>0.15830099499295511</c:v>
                </c:pt>
                <c:pt idx="35">
                  <c:v>0.15997891853743451</c:v>
                </c:pt>
                <c:pt idx="36">
                  <c:v>0.16401720048668958</c:v>
                </c:pt>
                <c:pt idx="37">
                  <c:v>0.16663575368851871</c:v>
                </c:pt>
                <c:pt idx="38">
                  <c:v>0.1673554829535065</c:v>
                </c:pt>
                <c:pt idx="39">
                  <c:v>0.16991521222450953</c:v>
                </c:pt>
                <c:pt idx="40">
                  <c:v>0.17104496589193238</c:v>
                </c:pt>
                <c:pt idx="41">
                  <c:v>0.17227064155611621</c:v>
                </c:pt>
                <c:pt idx="42">
                  <c:v>0.17075570933695286</c:v>
                </c:pt>
                <c:pt idx="43">
                  <c:v>0.17169394662862253</c:v>
                </c:pt>
                <c:pt idx="44">
                  <c:v>0.17120702491378825</c:v>
                </c:pt>
                <c:pt idx="45">
                  <c:v>0.17159309065821016</c:v>
                </c:pt>
                <c:pt idx="46">
                  <c:v>0.16972002812876569</c:v>
                </c:pt>
                <c:pt idx="47">
                  <c:v>0.16987781537282684</c:v>
                </c:pt>
                <c:pt idx="48">
                  <c:v>0.17251876985475412</c:v>
                </c:pt>
                <c:pt idx="49">
                  <c:v>0.17429460481217657</c:v>
                </c:pt>
                <c:pt idx="50">
                  <c:v>0.17416098116396331</c:v>
                </c:pt>
                <c:pt idx="51">
                  <c:v>0.17672388849792839</c:v>
                </c:pt>
                <c:pt idx="52">
                  <c:v>0.17764171418304006</c:v>
                </c:pt>
                <c:pt idx="53">
                  <c:v>0.17848552855952096</c:v>
                </c:pt>
                <c:pt idx="54">
                  <c:v>0.17847215961489776</c:v>
                </c:pt>
                <c:pt idx="55">
                  <c:v>0.17993154045581167</c:v>
                </c:pt>
                <c:pt idx="56">
                  <c:v>0.17937748835586248</c:v>
                </c:pt>
                <c:pt idx="57">
                  <c:v>0.18027966482978378</c:v>
                </c:pt>
                <c:pt idx="58">
                  <c:v>0.17895034636644566</c:v>
                </c:pt>
                <c:pt idx="59">
                  <c:v>0.1809359231099989</c:v>
                </c:pt>
                <c:pt idx="60">
                  <c:v>0.18181556527516515</c:v>
                </c:pt>
                <c:pt idx="61">
                  <c:v>0.18587702877927223</c:v>
                </c:pt>
                <c:pt idx="62">
                  <c:v>0.18537544888208368</c:v>
                </c:pt>
                <c:pt idx="63">
                  <c:v>0.18918379416010059</c:v>
                </c:pt>
                <c:pt idx="64">
                  <c:v>0.19079697582450275</c:v>
                </c:pt>
              </c:numCache>
            </c:numRef>
          </c:val>
          <c:smooth val="0"/>
          <c:extLst>
            <c:ext xmlns:c16="http://schemas.microsoft.com/office/drawing/2014/chart" uri="{C3380CC4-5D6E-409C-BE32-E72D297353CC}">
              <c16:uniqueId val="{0000000D-1F8E-487B-9ED2-A271AF4C204B}"/>
            </c:ext>
          </c:extLst>
        </c:ser>
        <c:dLbls>
          <c:showLegendKey val="0"/>
          <c:showVal val="0"/>
          <c:showCatName val="0"/>
          <c:showSerName val="0"/>
          <c:showPercent val="0"/>
          <c:showBubbleSize val="0"/>
        </c:dLbls>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manualLayout>
          <c:xMode val="edge"/>
          <c:yMode val="edge"/>
          <c:x val="8.9971063036337909E-2"/>
          <c:y val="0.86647936045579166"/>
          <c:w val="0.77808200791754367"/>
          <c:h val="0.114897209721086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0783-4BD1-836B-42FC08BBB757}"/>
              </c:ext>
            </c:extLst>
          </c:dPt>
          <c:dPt>
            <c:idx val="1"/>
            <c:invertIfNegative val="0"/>
            <c:bubble3D val="0"/>
            <c:spPr>
              <a:solidFill>
                <a:srgbClr val="7C878E"/>
              </a:solidFill>
              <a:ln>
                <a:noFill/>
              </a:ln>
              <a:effectLst/>
            </c:spPr>
            <c:extLst>
              <c:ext xmlns:c16="http://schemas.microsoft.com/office/drawing/2014/chart" uri="{C3380CC4-5D6E-409C-BE32-E72D297353CC}">
                <c16:uniqueId val="{00000003-0783-4BD1-836B-42FC08BBB757}"/>
              </c:ext>
            </c:extLst>
          </c:dPt>
          <c:dPt>
            <c:idx val="2"/>
            <c:invertIfNegative val="0"/>
            <c:bubble3D val="0"/>
            <c:spPr>
              <a:solidFill>
                <a:srgbClr val="7C878E"/>
              </a:solidFill>
              <a:ln>
                <a:noFill/>
              </a:ln>
              <a:effectLst/>
            </c:spPr>
            <c:extLst>
              <c:ext xmlns:c16="http://schemas.microsoft.com/office/drawing/2014/chart" uri="{C3380CC4-5D6E-409C-BE32-E72D297353CC}">
                <c16:uniqueId val="{00000005-0783-4BD1-836B-42FC08BBB757}"/>
              </c:ext>
            </c:extLst>
          </c:dPt>
          <c:dPt>
            <c:idx val="3"/>
            <c:invertIfNegative val="0"/>
            <c:bubble3D val="0"/>
            <c:spPr>
              <a:solidFill>
                <a:srgbClr val="7C878E"/>
              </a:solidFill>
              <a:ln>
                <a:noFill/>
              </a:ln>
              <a:effectLst/>
            </c:spPr>
            <c:extLst>
              <c:ext xmlns:c16="http://schemas.microsoft.com/office/drawing/2014/chart" uri="{C3380CC4-5D6E-409C-BE32-E72D297353CC}">
                <c16:uniqueId val="{00000007-0783-4BD1-836B-42FC08BBB757}"/>
              </c:ext>
            </c:extLst>
          </c:dPt>
          <c:dPt>
            <c:idx val="4"/>
            <c:invertIfNegative val="0"/>
            <c:bubble3D val="0"/>
            <c:spPr>
              <a:solidFill>
                <a:srgbClr val="7C878E"/>
              </a:solidFill>
              <a:ln>
                <a:noFill/>
              </a:ln>
              <a:effectLst/>
            </c:spPr>
            <c:extLst>
              <c:ext xmlns:c16="http://schemas.microsoft.com/office/drawing/2014/chart" uri="{C3380CC4-5D6E-409C-BE32-E72D297353CC}">
                <c16:uniqueId val="{00000009-0783-4BD1-836B-42FC08BBB757}"/>
              </c:ext>
            </c:extLst>
          </c:dPt>
          <c:dPt>
            <c:idx val="5"/>
            <c:invertIfNegative val="0"/>
            <c:bubble3D val="0"/>
            <c:spPr>
              <a:solidFill>
                <a:srgbClr val="7C878E"/>
              </a:solidFill>
              <a:ln>
                <a:noFill/>
              </a:ln>
              <a:effectLst/>
            </c:spPr>
            <c:extLst>
              <c:ext xmlns:c16="http://schemas.microsoft.com/office/drawing/2014/chart" uri="{C3380CC4-5D6E-409C-BE32-E72D297353CC}">
                <c16:uniqueId val="{0000000B-0783-4BD1-836B-42FC08BBB757}"/>
              </c:ext>
            </c:extLst>
          </c:dPt>
          <c:dPt>
            <c:idx val="6"/>
            <c:invertIfNegative val="0"/>
            <c:bubble3D val="0"/>
            <c:spPr>
              <a:solidFill>
                <a:srgbClr val="7C878E"/>
              </a:solidFill>
              <a:ln>
                <a:noFill/>
              </a:ln>
              <a:effectLst/>
            </c:spPr>
            <c:extLst>
              <c:ext xmlns:c16="http://schemas.microsoft.com/office/drawing/2014/chart" uri="{C3380CC4-5D6E-409C-BE32-E72D297353CC}">
                <c16:uniqueId val="{0000000D-0783-4BD1-836B-42FC08BBB757}"/>
              </c:ext>
            </c:extLst>
          </c:dPt>
          <c:dPt>
            <c:idx val="7"/>
            <c:invertIfNegative val="0"/>
            <c:bubble3D val="0"/>
            <c:spPr>
              <a:solidFill>
                <a:srgbClr val="7C878E"/>
              </a:solidFill>
              <a:ln>
                <a:noFill/>
              </a:ln>
              <a:effectLst/>
            </c:spPr>
            <c:extLst>
              <c:ext xmlns:c16="http://schemas.microsoft.com/office/drawing/2014/chart" uri="{C3380CC4-5D6E-409C-BE32-E72D297353CC}">
                <c16:uniqueId val="{0000000F-0783-4BD1-836B-42FC08BBB757}"/>
              </c:ext>
            </c:extLst>
          </c:dPt>
          <c:dPt>
            <c:idx val="8"/>
            <c:invertIfNegative val="0"/>
            <c:bubble3D val="0"/>
            <c:spPr>
              <a:solidFill>
                <a:srgbClr val="7C878E"/>
              </a:solidFill>
              <a:ln>
                <a:noFill/>
              </a:ln>
              <a:effectLst/>
            </c:spPr>
            <c:extLst>
              <c:ext xmlns:c16="http://schemas.microsoft.com/office/drawing/2014/chart" uri="{C3380CC4-5D6E-409C-BE32-E72D297353CC}">
                <c16:uniqueId val="{00000011-0783-4BD1-836B-42FC08BBB757}"/>
              </c:ext>
            </c:extLst>
          </c:dPt>
          <c:dPt>
            <c:idx val="9"/>
            <c:invertIfNegative val="0"/>
            <c:bubble3D val="0"/>
            <c:spPr>
              <a:solidFill>
                <a:srgbClr val="7C878E"/>
              </a:solidFill>
              <a:ln>
                <a:noFill/>
              </a:ln>
              <a:effectLst/>
            </c:spPr>
            <c:extLst>
              <c:ext xmlns:c16="http://schemas.microsoft.com/office/drawing/2014/chart" uri="{C3380CC4-5D6E-409C-BE32-E72D297353CC}">
                <c16:uniqueId val="{00000013-0783-4BD1-836B-42FC08BBB75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0783-4BD1-836B-42FC08BBB75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0783-4BD1-836B-42FC08BBB75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0783-4BD1-836B-42FC08BBB757}"/>
              </c:ext>
            </c:extLst>
          </c:dPt>
          <c:dPt>
            <c:idx val="13"/>
            <c:invertIfNegative val="0"/>
            <c:bubble3D val="0"/>
            <c:spPr>
              <a:solidFill>
                <a:srgbClr val="FBBB27"/>
              </a:solidFill>
              <a:ln>
                <a:noFill/>
              </a:ln>
              <a:effectLst/>
            </c:spPr>
            <c:extLst>
              <c:ext xmlns:c16="http://schemas.microsoft.com/office/drawing/2014/chart" uri="{C3380CC4-5D6E-409C-BE32-E72D297353CC}">
                <c16:uniqueId val="{0000001B-0783-4BD1-836B-42FC08BBB75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0783-4BD1-836B-42FC08BBB75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0783-4BD1-836B-42FC08BBB75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0783-4BD1-836B-42FC08BBB75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0783-4BD1-836B-42FC08BBB75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'F122'!$A$6:$A$24</c:f>
              <c:strCache>
                <c:ptCount val="19"/>
                <c:pt idx="0">
                  <c:v>Michoacán</c:v>
                </c:pt>
                <c:pt idx="1">
                  <c:v>Sinaloa</c:v>
                </c:pt>
                <c:pt idx="2">
                  <c:v>Yucatán</c:v>
                </c:pt>
                <c:pt idx="3">
                  <c:v>Veracruz</c:v>
                </c:pt>
                <c:pt idx="4">
                  <c:v>Durango</c:v>
                </c:pt>
                <c:pt idx="5">
                  <c:v>Aguascalientes</c:v>
                </c:pt>
                <c:pt idx="6">
                  <c:v>Ciudad de México</c:v>
                </c:pt>
                <c:pt idx="7">
                  <c:v>Puebla</c:v>
                </c:pt>
                <c:pt idx="8">
                  <c:v>San Luis Potosí</c:v>
                </c:pt>
                <c:pt idx="9">
                  <c:v>Querétaro</c:v>
                </c:pt>
                <c:pt idx="10">
                  <c:v>Estado de México</c:v>
                </c:pt>
                <c:pt idx="11">
                  <c:v>Sonora</c:v>
                </c:pt>
                <c:pt idx="12">
                  <c:v>Guanajuato</c:v>
                </c:pt>
                <c:pt idx="13">
                  <c:v>Jalisco</c:v>
                </c:pt>
                <c:pt idx="14">
                  <c:v>Tamaulipas</c:v>
                </c:pt>
                <c:pt idx="15">
                  <c:v>Coahuila</c:v>
                </c:pt>
                <c:pt idx="16">
                  <c:v>Chihuahua</c:v>
                </c:pt>
                <c:pt idx="17">
                  <c:v>Nuevo León</c:v>
                </c:pt>
                <c:pt idx="18">
                  <c:v>Baja California</c:v>
                </c:pt>
              </c:strCache>
            </c:strRef>
          </c:cat>
          <c:val>
            <c:numRef>
              <c:f>'F122'!$B$6:$B$24</c:f>
              <c:numCache>
                <c:formatCode>0.0</c:formatCode>
                <c:ptCount val="19"/>
                <c:pt idx="0">
                  <c:v>0.403811985139719</c:v>
                </c:pt>
                <c:pt idx="1">
                  <c:v>0.74301405265708298</c:v>
                </c:pt>
                <c:pt idx="2">
                  <c:v>0.77531901146825999</c:v>
                </c:pt>
                <c:pt idx="3">
                  <c:v>0.90453884671297002</c:v>
                </c:pt>
                <c:pt idx="4">
                  <c:v>1.19528347601357</c:v>
                </c:pt>
                <c:pt idx="5">
                  <c:v>1.4375706670974</c:v>
                </c:pt>
                <c:pt idx="6">
                  <c:v>2.1321272815377199</c:v>
                </c:pt>
                <c:pt idx="7">
                  <c:v>2.8428363753836199</c:v>
                </c:pt>
                <c:pt idx="8">
                  <c:v>2.92359877241157</c:v>
                </c:pt>
                <c:pt idx="9">
                  <c:v>4.0219673719916003</c:v>
                </c:pt>
                <c:pt idx="10">
                  <c:v>4.4096268777257297</c:v>
                </c:pt>
                <c:pt idx="11">
                  <c:v>5.6533677919560699</c:v>
                </c:pt>
                <c:pt idx="12">
                  <c:v>6.4286868034243296</c:v>
                </c:pt>
                <c:pt idx="13">
                  <c:v>6.7840413503472803</c:v>
                </c:pt>
                <c:pt idx="14">
                  <c:v>6.83249878856404</c:v>
                </c:pt>
                <c:pt idx="15">
                  <c:v>7.3009206913261204</c:v>
                </c:pt>
                <c:pt idx="16">
                  <c:v>9.3684380552414801</c:v>
                </c:pt>
                <c:pt idx="17">
                  <c:v>13.245033112582799</c:v>
                </c:pt>
                <c:pt idx="18">
                  <c:v>18.526893878210299</c:v>
                </c:pt>
              </c:numCache>
            </c:numRef>
          </c:val>
          <c:extLst>
            <c:ext xmlns:c16="http://schemas.microsoft.com/office/drawing/2014/chart" uri="{C3380CC4-5D6E-409C-BE32-E72D297353CC}">
              <c16:uniqueId val="{00000024-0783-4BD1-836B-42FC08BBB75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'F123'!$C$5</c:f>
              <c:strCache>
                <c:ptCount val="1"/>
                <c:pt idx="0">
                  <c:v>Personal ocupado</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51CD-465E-B8B2-2448E136E898}"/>
              </c:ext>
            </c:extLst>
          </c:dPt>
          <c:dPt>
            <c:idx val="16"/>
            <c:invertIfNegative val="0"/>
            <c:bubble3D val="0"/>
            <c:spPr>
              <a:solidFill>
                <a:srgbClr val="7C878E"/>
              </a:solidFill>
              <a:ln>
                <a:noFill/>
              </a:ln>
              <a:effectLst/>
            </c:spPr>
            <c:extLst>
              <c:ext xmlns:c16="http://schemas.microsoft.com/office/drawing/2014/chart" uri="{C3380CC4-5D6E-409C-BE32-E72D297353CC}">
                <c16:uniqueId val="{00000003-51CD-465E-B8B2-2448E136E898}"/>
              </c:ext>
            </c:extLst>
          </c:dPt>
          <c:dPt>
            <c:idx val="28"/>
            <c:invertIfNegative val="0"/>
            <c:bubble3D val="0"/>
            <c:spPr>
              <a:solidFill>
                <a:srgbClr val="7C878E"/>
              </a:solidFill>
              <a:ln>
                <a:noFill/>
              </a:ln>
              <a:effectLst/>
            </c:spPr>
            <c:extLst>
              <c:ext xmlns:c16="http://schemas.microsoft.com/office/drawing/2014/chart" uri="{C3380CC4-5D6E-409C-BE32-E72D297353CC}">
                <c16:uniqueId val="{00000005-51CD-465E-B8B2-2448E136E898}"/>
              </c:ext>
            </c:extLst>
          </c:dPt>
          <c:dPt>
            <c:idx val="40"/>
            <c:invertIfNegative val="0"/>
            <c:bubble3D val="0"/>
            <c:spPr>
              <a:solidFill>
                <a:srgbClr val="7C878E"/>
              </a:solidFill>
              <a:ln>
                <a:noFill/>
              </a:ln>
              <a:effectLst/>
            </c:spPr>
            <c:extLst>
              <c:ext xmlns:c16="http://schemas.microsoft.com/office/drawing/2014/chart" uri="{C3380CC4-5D6E-409C-BE32-E72D297353CC}">
                <c16:uniqueId val="{00000007-51CD-465E-B8B2-2448E136E898}"/>
              </c:ext>
            </c:extLst>
          </c:dPt>
          <c:dPt>
            <c:idx val="52"/>
            <c:invertIfNegative val="0"/>
            <c:bubble3D val="0"/>
            <c:spPr>
              <a:solidFill>
                <a:srgbClr val="7C878E"/>
              </a:solidFill>
              <a:ln>
                <a:noFill/>
              </a:ln>
              <a:effectLst/>
            </c:spPr>
            <c:extLst>
              <c:ext xmlns:c16="http://schemas.microsoft.com/office/drawing/2014/chart" uri="{C3380CC4-5D6E-409C-BE32-E72D297353CC}">
                <c16:uniqueId val="{00000009-51CD-465E-B8B2-2448E136E898}"/>
              </c:ext>
            </c:extLst>
          </c:dPt>
          <c:dPt>
            <c:idx val="64"/>
            <c:invertIfNegative val="0"/>
            <c:bubble3D val="0"/>
            <c:spPr>
              <a:solidFill>
                <a:srgbClr val="7C878E"/>
              </a:solidFill>
              <a:ln>
                <a:noFill/>
              </a:ln>
              <a:effectLst/>
            </c:spPr>
            <c:extLst>
              <c:ext xmlns:c16="http://schemas.microsoft.com/office/drawing/2014/chart" uri="{C3380CC4-5D6E-409C-BE32-E72D297353CC}">
                <c16:uniqueId val="{0000000B-51CD-465E-B8B2-2448E136E898}"/>
              </c:ext>
            </c:extLst>
          </c:dPt>
          <c:dPt>
            <c:idx val="76"/>
            <c:invertIfNegative val="0"/>
            <c:bubble3D val="0"/>
            <c:spPr>
              <a:solidFill>
                <a:srgbClr val="7C878E"/>
              </a:solidFill>
              <a:ln>
                <a:noFill/>
              </a:ln>
              <a:effectLst/>
            </c:spPr>
            <c:extLst>
              <c:ext xmlns:c16="http://schemas.microsoft.com/office/drawing/2014/chart" uri="{C3380CC4-5D6E-409C-BE32-E72D297353CC}">
                <c16:uniqueId val="{0000000D-51CD-465E-B8B2-2448E136E898}"/>
              </c:ext>
            </c:extLst>
          </c:dPt>
          <c:dPt>
            <c:idx val="88"/>
            <c:invertIfNegative val="0"/>
            <c:bubble3D val="0"/>
            <c:spPr>
              <a:solidFill>
                <a:srgbClr val="7C878E"/>
              </a:solidFill>
              <a:ln>
                <a:noFill/>
              </a:ln>
              <a:effectLst/>
            </c:spPr>
            <c:extLst>
              <c:ext xmlns:c16="http://schemas.microsoft.com/office/drawing/2014/chart" uri="{C3380CC4-5D6E-409C-BE32-E72D297353CC}">
                <c16:uniqueId val="{0000000F-51CD-465E-B8B2-2448E136E898}"/>
              </c:ext>
            </c:extLst>
          </c:dPt>
          <c:dPt>
            <c:idx val="100"/>
            <c:invertIfNegative val="0"/>
            <c:bubble3D val="0"/>
            <c:spPr>
              <a:solidFill>
                <a:srgbClr val="7C878E"/>
              </a:solidFill>
              <a:ln>
                <a:noFill/>
              </a:ln>
              <a:effectLst/>
            </c:spPr>
            <c:extLst>
              <c:ext xmlns:c16="http://schemas.microsoft.com/office/drawing/2014/chart" uri="{C3380CC4-5D6E-409C-BE32-E72D297353CC}">
                <c16:uniqueId val="{00000011-51CD-465E-B8B2-2448E136E898}"/>
              </c:ext>
            </c:extLst>
          </c:dPt>
          <c:dPt>
            <c:idx val="112"/>
            <c:invertIfNegative val="0"/>
            <c:bubble3D val="0"/>
            <c:spPr>
              <a:solidFill>
                <a:srgbClr val="7C878E"/>
              </a:solidFill>
              <a:ln>
                <a:noFill/>
              </a:ln>
              <a:effectLst/>
            </c:spPr>
            <c:extLst>
              <c:ext xmlns:c16="http://schemas.microsoft.com/office/drawing/2014/chart" uri="{C3380CC4-5D6E-409C-BE32-E72D297353CC}">
                <c16:uniqueId val="{00000013-51CD-465E-B8B2-2448E136E898}"/>
              </c:ext>
            </c:extLst>
          </c:dPt>
          <c:dPt>
            <c:idx val="124"/>
            <c:invertIfNegative val="0"/>
            <c:bubble3D val="0"/>
            <c:spPr>
              <a:solidFill>
                <a:srgbClr val="FBBB27"/>
              </a:solidFill>
              <a:ln>
                <a:noFill/>
              </a:ln>
              <a:effectLst/>
            </c:spPr>
            <c:extLst>
              <c:ext xmlns:c16="http://schemas.microsoft.com/office/drawing/2014/chart" uri="{C3380CC4-5D6E-409C-BE32-E72D297353CC}">
                <c16:uniqueId val="{00000015-51CD-465E-B8B2-2448E136E898}"/>
              </c:ext>
            </c:extLst>
          </c:dPt>
          <c:cat>
            <c:multiLvlStrRef>
              <c:f>'F123'!$A$6:$B$130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'F123'!$C$6:$C$130</c:f>
              <c:numCache>
                <c:formatCode>#,##0</c:formatCode>
                <c:ptCount val="125"/>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pt idx="77">
                  <c:v>204192</c:v>
                </c:pt>
                <c:pt idx="78">
                  <c:v>203819</c:v>
                </c:pt>
                <c:pt idx="79">
                  <c:v>202269</c:v>
                </c:pt>
                <c:pt idx="80">
                  <c:v>206125</c:v>
                </c:pt>
                <c:pt idx="81">
                  <c:v>207299</c:v>
                </c:pt>
                <c:pt idx="82">
                  <c:v>205076</c:v>
                </c:pt>
                <c:pt idx="83">
                  <c:v>205719</c:v>
                </c:pt>
                <c:pt idx="84">
                  <c:v>200803</c:v>
                </c:pt>
                <c:pt idx="85">
                  <c:v>200947</c:v>
                </c:pt>
                <c:pt idx="86">
                  <c:v>203670</c:v>
                </c:pt>
                <c:pt idx="87">
                  <c:v>198946</c:v>
                </c:pt>
                <c:pt idx="88">
                  <c:v>193758</c:v>
                </c:pt>
                <c:pt idx="89">
                  <c:v>194649</c:v>
                </c:pt>
                <c:pt idx="90">
                  <c:v>191599</c:v>
                </c:pt>
                <c:pt idx="91">
                  <c:v>192948</c:v>
                </c:pt>
                <c:pt idx="92">
                  <c:v>195648</c:v>
                </c:pt>
                <c:pt idx="93">
                  <c:v>195719</c:v>
                </c:pt>
                <c:pt idx="94">
                  <c:v>198046</c:v>
                </c:pt>
                <c:pt idx="95">
                  <c:v>200309</c:v>
                </c:pt>
                <c:pt idx="96">
                  <c:v>200718</c:v>
                </c:pt>
                <c:pt idx="97">
                  <c:v>205931</c:v>
                </c:pt>
                <c:pt idx="98">
                  <c:v>207112</c:v>
                </c:pt>
                <c:pt idx="99">
                  <c:v>209090</c:v>
                </c:pt>
                <c:pt idx="100">
                  <c:v>205309</c:v>
                </c:pt>
                <c:pt idx="101">
                  <c:v>204370</c:v>
                </c:pt>
                <c:pt idx="102">
                  <c:v>203445</c:v>
                </c:pt>
                <c:pt idx="103">
                  <c:v>196347</c:v>
                </c:pt>
                <c:pt idx="104">
                  <c:v>192303</c:v>
                </c:pt>
                <c:pt idx="105">
                  <c:v>187080</c:v>
                </c:pt>
                <c:pt idx="106">
                  <c:v>185901</c:v>
                </c:pt>
                <c:pt idx="107">
                  <c:v>186546</c:v>
                </c:pt>
                <c:pt idx="108">
                  <c:v>187153</c:v>
                </c:pt>
                <c:pt idx="109">
                  <c:v>195851</c:v>
                </c:pt>
                <c:pt idx="110">
                  <c:v>200810</c:v>
                </c:pt>
                <c:pt idx="111">
                  <c:v>205249</c:v>
                </c:pt>
                <c:pt idx="112">
                  <c:v>208966</c:v>
                </c:pt>
                <c:pt idx="113">
                  <c:v>212500</c:v>
                </c:pt>
                <c:pt idx="114">
                  <c:v>215290</c:v>
                </c:pt>
                <c:pt idx="115">
                  <c:v>219426</c:v>
                </c:pt>
                <c:pt idx="116">
                  <c:v>220685</c:v>
                </c:pt>
                <c:pt idx="117">
                  <c:v>221863</c:v>
                </c:pt>
                <c:pt idx="118">
                  <c:v>223630</c:v>
                </c:pt>
                <c:pt idx="119">
                  <c:v>224001</c:v>
                </c:pt>
                <c:pt idx="120">
                  <c:v>223804</c:v>
                </c:pt>
                <c:pt idx="121">
                  <c:v>226555</c:v>
                </c:pt>
                <c:pt idx="122">
                  <c:v>225363</c:v>
                </c:pt>
                <c:pt idx="123">
                  <c:v>232040</c:v>
                </c:pt>
                <c:pt idx="124">
                  <c:v>227119</c:v>
                </c:pt>
              </c:numCache>
            </c:numRef>
          </c:val>
          <c:extLst>
            <c:ext xmlns:c16="http://schemas.microsoft.com/office/drawing/2014/chart" uri="{C3380CC4-5D6E-409C-BE32-E72D297353CC}">
              <c16:uniqueId val="{00000016-51CD-465E-B8B2-2448E136E898}"/>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'F123'!$D$5</c:f>
              <c:strCache>
                <c:ptCount val="1"/>
                <c:pt idx="0">
                  <c:v>Promedio</c:v>
                </c:pt>
              </c:strCache>
            </c:strRef>
          </c:tx>
          <c:spPr>
            <a:ln w="28575" cap="rnd">
              <a:solidFill>
                <a:srgbClr val="B69630"/>
              </a:solidFill>
              <a:round/>
            </a:ln>
            <a:effectLst/>
          </c:spPr>
          <c:marker>
            <c:symbol val="none"/>
          </c:marker>
          <c:cat>
            <c:multiLvlStrRef>
              <c:f>'F123'!$A$6:$B$130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'F123'!$D$6:$D$130</c:f>
              <c:numCache>
                <c:formatCode>#,##0</c:formatCode>
                <c:ptCount val="125"/>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pt idx="77">
                  <c:v>195981</c:v>
                </c:pt>
                <c:pt idx="78">
                  <c:v>197502</c:v>
                </c:pt>
                <c:pt idx="79">
                  <c:v>198611</c:v>
                </c:pt>
                <c:pt idx="80">
                  <c:v>199757</c:v>
                </c:pt>
                <c:pt idx="81">
                  <c:v>200820</c:v>
                </c:pt>
                <c:pt idx="82">
                  <c:v>201683</c:v>
                </c:pt>
                <c:pt idx="83">
                  <c:v>202554</c:v>
                </c:pt>
                <c:pt idx="84">
                  <c:v>202983</c:v>
                </c:pt>
                <c:pt idx="85">
                  <c:v>203426</c:v>
                </c:pt>
                <c:pt idx="86">
                  <c:v>203889</c:v>
                </c:pt>
                <c:pt idx="87">
                  <c:v>203534</c:v>
                </c:pt>
                <c:pt idx="88">
                  <c:v>202719</c:v>
                </c:pt>
                <c:pt idx="89">
                  <c:v>201923</c:v>
                </c:pt>
                <c:pt idx="90">
                  <c:v>200905</c:v>
                </c:pt>
                <c:pt idx="91">
                  <c:v>200128</c:v>
                </c:pt>
                <c:pt idx="92">
                  <c:v>199255</c:v>
                </c:pt>
                <c:pt idx="93">
                  <c:v>198290</c:v>
                </c:pt>
                <c:pt idx="94">
                  <c:v>197704</c:v>
                </c:pt>
                <c:pt idx="95">
                  <c:v>197254</c:v>
                </c:pt>
                <c:pt idx="96">
                  <c:v>197246</c:v>
                </c:pt>
                <c:pt idx="97">
                  <c:v>197662</c:v>
                </c:pt>
                <c:pt idx="98">
                  <c:v>197949</c:v>
                </c:pt>
                <c:pt idx="99">
                  <c:v>198794</c:v>
                </c:pt>
                <c:pt idx="100">
                  <c:v>199756</c:v>
                </c:pt>
                <c:pt idx="101">
                  <c:v>200567</c:v>
                </c:pt>
                <c:pt idx="102">
                  <c:v>201554</c:v>
                </c:pt>
                <c:pt idx="103">
                  <c:v>201837</c:v>
                </c:pt>
                <c:pt idx="104">
                  <c:v>201558</c:v>
                </c:pt>
                <c:pt idx="105">
                  <c:v>200838</c:v>
                </c:pt>
                <c:pt idx="106">
                  <c:v>199826</c:v>
                </c:pt>
                <c:pt idx="107">
                  <c:v>198679</c:v>
                </c:pt>
                <c:pt idx="108">
                  <c:v>197549</c:v>
                </c:pt>
                <c:pt idx="109">
                  <c:v>196709</c:v>
                </c:pt>
                <c:pt idx="110">
                  <c:v>196184</c:v>
                </c:pt>
                <c:pt idx="111">
                  <c:v>195864</c:v>
                </c:pt>
                <c:pt idx="112">
                  <c:v>196168</c:v>
                </c:pt>
                <c:pt idx="113">
                  <c:v>196846</c:v>
                </c:pt>
                <c:pt idx="114">
                  <c:v>197833</c:v>
                </c:pt>
                <c:pt idx="115">
                  <c:v>199756</c:v>
                </c:pt>
                <c:pt idx="116">
                  <c:v>202121</c:v>
                </c:pt>
                <c:pt idx="117">
                  <c:v>205020</c:v>
                </c:pt>
                <c:pt idx="118">
                  <c:v>208164</c:v>
                </c:pt>
                <c:pt idx="119">
                  <c:v>211285</c:v>
                </c:pt>
                <c:pt idx="120">
                  <c:v>214340</c:v>
                </c:pt>
                <c:pt idx="121">
                  <c:v>216898</c:v>
                </c:pt>
                <c:pt idx="122">
                  <c:v>218944</c:v>
                </c:pt>
                <c:pt idx="123">
                  <c:v>221177</c:v>
                </c:pt>
                <c:pt idx="124">
                  <c:v>222690</c:v>
                </c:pt>
              </c:numCache>
            </c:numRef>
          </c:val>
          <c:smooth val="0"/>
          <c:extLst>
            <c:ext xmlns:c16="http://schemas.microsoft.com/office/drawing/2014/chart" uri="{C3380CC4-5D6E-409C-BE32-E72D297353CC}">
              <c16:uniqueId val="{00000017-51CD-465E-B8B2-2448E136E898}"/>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'F124'!$C$5</c:f>
              <c:strCache>
                <c:ptCount val="1"/>
                <c:pt idx="0">
                  <c:v>Variación</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344A-45DD-9F73-36B129B184B8}"/>
              </c:ext>
            </c:extLst>
          </c:dPt>
          <c:dPt>
            <c:idx val="16"/>
            <c:invertIfNegative val="0"/>
            <c:bubble3D val="0"/>
            <c:spPr>
              <a:solidFill>
                <a:srgbClr val="7C878E"/>
              </a:solidFill>
              <a:ln>
                <a:noFill/>
              </a:ln>
              <a:effectLst/>
            </c:spPr>
            <c:extLst>
              <c:ext xmlns:c16="http://schemas.microsoft.com/office/drawing/2014/chart" uri="{C3380CC4-5D6E-409C-BE32-E72D297353CC}">
                <c16:uniqueId val="{00000003-344A-45DD-9F73-36B129B184B8}"/>
              </c:ext>
            </c:extLst>
          </c:dPt>
          <c:dPt>
            <c:idx val="28"/>
            <c:invertIfNegative val="0"/>
            <c:bubble3D val="0"/>
            <c:spPr>
              <a:solidFill>
                <a:srgbClr val="7C878E"/>
              </a:solidFill>
              <a:ln>
                <a:noFill/>
              </a:ln>
              <a:effectLst/>
            </c:spPr>
            <c:extLst>
              <c:ext xmlns:c16="http://schemas.microsoft.com/office/drawing/2014/chart" uri="{C3380CC4-5D6E-409C-BE32-E72D297353CC}">
                <c16:uniqueId val="{00000005-344A-45DD-9F73-36B129B184B8}"/>
              </c:ext>
            </c:extLst>
          </c:dPt>
          <c:dPt>
            <c:idx val="40"/>
            <c:invertIfNegative val="0"/>
            <c:bubble3D val="0"/>
            <c:spPr>
              <a:solidFill>
                <a:srgbClr val="7C878E"/>
              </a:solidFill>
              <a:ln>
                <a:noFill/>
              </a:ln>
              <a:effectLst/>
            </c:spPr>
            <c:extLst>
              <c:ext xmlns:c16="http://schemas.microsoft.com/office/drawing/2014/chart" uri="{C3380CC4-5D6E-409C-BE32-E72D297353CC}">
                <c16:uniqueId val="{00000007-344A-45DD-9F73-36B129B184B8}"/>
              </c:ext>
            </c:extLst>
          </c:dPt>
          <c:dPt>
            <c:idx val="52"/>
            <c:invertIfNegative val="0"/>
            <c:bubble3D val="0"/>
            <c:spPr>
              <a:solidFill>
                <a:srgbClr val="7C878E"/>
              </a:solidFill>
              <a:ln>
                <a:noFill/>
              </a:ln>
              <a:effectLst/>
            </c:spPr>
            <c:extLst>
              <c:ext xmlns:c16="http://schemas.microsoft.com/office/drawing/2014/chart" uri="{C3380CC4-5D6E-409C-BE32-E72D297353CC}">
                <c16:uniqueId val="{00000009-344A-45DD-9F73-36B129B184B8}"/>
              </c:ext>
            </c:extLst>
          </c:dPt>
          <c:dPt>
            <c:idx val="64"/>
            <c:invertIfNegative val="0"/>
            <c:bubble3D val="0"/>
            <c:spPr>
              <a:solidFill>
                <a:srgbClr val="7C878E"/>
              </a:solidFill>
              <a:ln>
                <a:noFill/>
              </a:ln>
              <a:effectLst/>
            </c:spPr>
            <c:extLst>
              <c:ext xmlns:c16="http://schemas.microsoft.com/office/drawing/2014/chart" uri="{C3380CC4-5D6E-409C-BE32-E72D297353CC}">
                <c16:uniqueId val="{0000000B-344A-45DD-9F73-36B129B184B8}"/>
              </c:ext>
            </c:extLst>
          </c:dPt>
          <c:dPt>
            <c:idx val="76"/>
            <c:invertIfNegative val="0"/>
            <c:bubble3D val="0"/>
            <c:spPr>
              <a:solidFill>
                <a:srgbClr val="7C878E"/>
              </a:solidFill>
              <a:ln>
                <a:noFill/>
              </a:ln>
              <a:effectLst/>
            </c:spPr>
            <c:extLst>
              <c:ext xmlns:c16="http://schemas.microsoft.com/office/drawing/2014/chart" uri="{C3380CC4-5D6E-409C-BE32-E72D297353CC}">
                <c16:uniqueId val="{0000000D-344A-45DD-9F73-36B129B184B8}"/>
              </c:ext>
            </c:extLst>
          </c:dPt>
          <c:dPt>
            <c:idx val="88"/>
            <c:invertIfNegative val="0"/>
            <c:bubble3D val="0"/>
            <c:spPr>
              <a:solidFill>
                <a:srgbClr val="7C878E"/>
              </a:solidFill>
              <a:ln>
                <a:noFill/>
              </a:ln>
              <a:effectLst/>
            </c:spPr>
            <c:extLst>
              <c:ext xmlns:c16="http://schemas.microsoft.com/office/drawing/2014/chart" uri="{C3380CC4-5D6E-409C-BE32-E72D297353CC}">
                <c16:uniqueId val="{0000000F-344A-45DD-9F73-36B129B184B8}"/>
              </c:ext>
            </c:extLst>
          </c:dPt>
          <c:dPt>
            <c:idx val="100"/>
            <c:invertIfNegative val="0"/>
            <c:bubble3D val="0"/>
            <c:spPr>
              <a:solidFill>
                <a:srgbClr val="7C878E"/>
              </a:solidFill>
              <a:ln>
                <a:noFill/>
              </a:ln>
              <a:effectLst/>
            </c:spPr>
            <c:extLst>
              <c:ext xmlns:c16="http://schemas.microsoft.com/office/drawing/2014/chart" uri="{C3380CC4-5D6E-409C-BE32-E72D297353CC}">
                <c16:uniqueId val="{00000011-344A-45DD-9F73-36B129B184B8}"/>
              </c:ext>
            </c:extLst>
          </c:dPt>
          <c:dPt>
            <c:idx val="112"/>
            <c:invertIfNegative val="0"/>
            <c:bubble3D val="0"/>
            <c:spPr>
              <a:solidFill>
                <a:srgbClr val="7C878E"/>
              </a:solidFill>
              <a:ln>
                <a:noFill/>
              </a:ln>
              <a:effectLst/>
            </c:spPr>
            <c:extLst>
              <c:ext xmlns:c16="http://schemas.microsoft.com/office/drawing/2014/chart" uri="{C3380CC4-5D6E-409C-BE32-E72D297353CC}">
                <c16:uniqueId val="{00000013-344A-45DD-9F73-36B129B184B8}"/>
              </c:ext>
            </c:extLst>
          </c:dPt>
          <c:dPt>
            <c:idx val="124"/>
            <c:invertIfNegative val="0"/>
            <c:bubble3D val="0"/>
            <c:spPr>
              <a:solidFill>
                <a:srgbClr val="FBBB27"/>
              </a:solidFill>
              <a:ln>
                <a:noFill/>
              </a:ln>
              <a:effectLst/>
            </c:spPr>
            <c:extLst>
              <c:ext xmlns:c16="http://schemas.microsoft.com/office/drawing/2014/chart" uri="{C3380CC4-5D6E-409C-BE32-E72D297353CC}">
                <c16:uniqueId val="{00000015-344A-45DD-9F73-36B129B184B8}"/>
              </c:ext>
            </c:extLst>
          </c:dPt>
          <c:cat>
            <c:multiLvlStrRef>
              <c:f>'F124'!$A$6:$B$130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'F124'!$C$6:$C$130</c:f>
              <c:numCache>
                <c:formatCode>0.0</c:formatCode>
                <c:ptCount val="125"/>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pt idx="77">
                  <c:v>11.8</c:v>
                </c:pt>
                <c:pt idx="78">
                  <c:v>9.8000000000000007</c:v>
                </c:pt>
                <c:pt idx="79">
                  <c:v>7</c:v>
                </c:pt>
                <c:pt idx="80">
                  <c:v>7.1</c:v>
                </c:pt>
                <c:pt idx="81">
                  <c:v>6.6</c:v>
                </c:pt>
                <c:pt idx="82">
                  <c:v>5.3</c:v>
                </c:pt>
                <c:pt idx="83">
                  <c:v>5.3</c:v>
                </c:pt>
                <c:pt idx="84">
                  <c:v>2.6</c:v>
                </c:pt>
                <c:pt idx="85">
                  <c:v>2.7</c:v>
                </c:pt>
                <c:pt idx="86">
                  <c:v>2.8</c:v>
                </c:pt>
                <c:pt idx="87">
                  <c:v>-2.1</c:v>
                </c:pt>
                <c:pt idx="88">
                  <c:v>-4.8</c:v>
                </c:pt>
                <c:pt idx="89">
                  <c:v>-4.7</c:v>
                </c:pt>
                <c:pt idx="90">
                  <c:v>-6</c:v>
                </c:pt>
                <c:pt idx="91">
                  <c:v>-4.5999999999999996</c:v>
                </c:pt>
                <c:pt idx="92">
                  <c:v>-5.0999999999999996</c:v>
                </c:pt>
                <c:pt idx="93">
                  <c:v>-5.6</c:v>
                </c:pt>
                <c:pt idx="94">
                  <c:v>-3.4</c:v>
                </c:pt>
                <c:pt idx="95">
                  <c:v>-2.6</c:v>
                </c:pt>
                <c:pt idx="96">
                  <c:v>0</c:v>
                </c:pt>
                <c:pt idx="97">
                  <c:v>2.5</c:v>
                </c:pt>
                <c:pt idx="98">
                  <c:v>1.7</c:v>
                </c:pt>
                <c:pt idx="99">
                  <c:v>5.0999999999999996</c:v>
                </c:pt>
                <c:pt idx="100">
                  <c:v>6</c:v>
                </c:pt>
                <c:pt idx="101">
                  <c:v>5</c:v>
                </c:pt>
                <c:pt idx="102">
                  <c:v>6.2</c:v>
                </c:pt>
                <c:pt idx="103">
                  <c:v>1.8</c:v>
                </c:pt>
                <c:pt idx="104">
                  <c:v>-1.7</c:v>
                </c:pt>
                <c:pt idx="105">
                  <c:v>-4.4000000000000004</c:v>
                </c:pt>
                <c:pt idx="106">
                  <c:v>-6.1</c:v>
                </c:pt>
                <c:pt idx="107">
                  <c:v>-6.9</c:v>
                </c:pt>
                <c:pt idx="108">
                  <c:v>-6.8</c:v>
                </c:pt>
                <c:pt idx="109">
                  <c:v>-4.9000000000000004</c:v>
                </c:pt>
                <c:pt idx="110">
                  <c:v>-3</c:v>
                </c:pt>
                <c:pt idx="111">
                  <c:v>-1.8</c:v>
                </c:pt>
                <c:pt idx="112">
                  <c:v>1.8</c:v>
                </c:pt>
                <c:pt idx="113">
                  <c:v>4</c:v>
                </c:pt>
                <c:pt idx="114">
                  <c:v>5.8</c:v>
                </c:pt>
                <c:pt idx="115">
                  <c:v>11.8</c:v>
                </c:pt>
                <c:pt idx="116">
                  <c:v>14.8</c:v>
                </c:pt>
                <c:pt idx="117">
                  <c:v>18.600000000000001</c:v>
                </c:pt>
                <c:pt idx="118">
                  <c:v>20.3</c:v>
                </c:pt>
                <c:pt idx="119">
                  <c:v>20.100000000000001</c:v>
                </c:pt>
                <c:pt idx="120">
                  <c:v>19.600000000000001</c:v>
                </c:pt>
                <c:pt idx="121">
                  <c:v>15.7</c:v>
                </c:pt>
                <c:pt idx="122">
                  <c:v>12.2</c:v>
                </c:pt>
                <c:pt idx="123">
                  <c:v>13.1</c:v>
                </c:pt>
                <c:pt idx="124">
                  <c:v>8.6999999999999993</c:v>
                </c:pt>
              </c:numCache>
            </c:numRef>
          </c:val>
          <c:extLst>
            <c:ext xmlns:c16="http://schemas.microsoft.com/office/drawing/2014/chart" uri="{C3380CC4-5D6E-409C-BE32-E72D297353CC}">
              <c16:uniqueId val="{00000016-344A-45DD-9F73-36B129B184B8}"/>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'F124'!$D$5</c:f>
              <c:strCache>
                <c:ptCount val="1"/>
                <c:pt idx="0">
                  <c:v>Variación promedio</c:v>
                </c:pt>
              </c:strCache>
            </c:strRef>
          </c:tx>
          <c:spPr>
            <a:ln w="28575" cap="rnd">
              <a:solidFill>
                <a:srgbClr val="B69630"/>
              </a:solidFill>
              <a:round/>
            </a:ln>
            <a:effectLst/>
          </c:spPr>
          <c:marker>
            <c:symbol val="none"/>
          </c:marker>
          <c:cat>
            <c:multiLvlStrRef>
              <c:f>'F124'!$A$6:$B$130</c:f>
              <c:multiLvlStrCache>
                <c:ptCount val="12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'F124'!$D$6:$D$130</c:f>
              <c:numCache>
                <c:formatCode>0.0</c:formatCode>
                <c:ptCount val="125"/>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pt idx="77">
                  <c:v>11.4</c:v>
                </c:pt>
                <c:pt idx="78">
                  <c:v>11.4</c:v>
                </c:pt>
                <c:pt idx="79">
                  <c:v>11.1</c:v>
                </c:pt>
                <c:pt idx="80">
                  <c:v>10.7</c:v>
                </c:pt>
                <c:pt idx="81">
                  <c:v>10.3</c:v>
                </c:pt>
                <c:pt idx="82">
                  <c:v>9.9</c:v>
                </c:pt>
                <c:pt idx="83">
                  <c:v>9.6</c:v>
                </c:pt>
                <c:pt idx="84">
                  <c:v>8.9</c:v>
                </c:pt>
                <c:pt idx="85">
                  <c:v>8.1999999999999993</c:v>
                </c:pt>
                <c:pt idx="86">
                  <c:v>7.3</c:v>
                </c:pt>
                <c:pt idx="87">
                  <c:v>6</c:v>
                </c:pt>
                <c:pt idx="88">
                  <c:v>4.5</c:v>
                </c:pt>
                <c:pt idx="89">
                  <c:v>3.2</c:v>
                </c:pt>
                <c:pt idx="90">
                  <c:v>1.8</c:v>
                </c:pt>
                <c:pt idx="91">
                  <c:v>0.9</c:v>
                </c:pt>
                <c:pt idx="92">
                  <c:v>-0.2</c:v>
                </c:pt>
                <c:pt idx="93">
                  <c:v>-1.2</c:v>
                </c:pt>
                <c:pt idx="94">
                  <c:v>-1.9</c:v>
                </c:pt>
                <c:pt idx="95">
                  <c:v>-2.6</c:v>
                </c:pt>
                <c:pt idx="96">
                  <c:v>-2.8</c:v>
                </c:pt>
                <c:pt idx="97">
                  <c:v>-2.8</c:v>
                </c:pt>
                <c:pt idx="98">
                  <c:v>-2.9</c:v>
                </c:pt>
                <c:pt idx="99">
                  <c:v>-2.2999999999999998</c:v>
                </c:pt>
                <c:pt idx="100">
                  <c:v>-1.4</c:v>
                </c:pt>
                <c:pt idx="101">
                  <c:v>-0.6</c:v>
                </c:pt>
                <c:pt idx="102">
                  <c:v>0.4</c:v>
                </c:pt>
                <c:pt idx="103">
                  <c:v>1</c:v>
                </c:pt>
                <c:pt idx="104">
                  <c:v>1.2</c:v>
                </c:pt>
                <c:pt idx="105">
                  <c:v>1.3</c:v>
                </c:pt>
                <c:pt idx="106">
                  <c:v>1.1000000000000001</c:v>
                </c:pt>
                <c:pt idx="107">
                  <c:v>0.7</c:v>
                </c:pt>
                <c:pt idx="108">
                  <c:v>0.2</c:v>
                </c:pt>
                <c:pt idx="109">
                  <c:v>-0.4</c:v>
                </c:pt>
                <c:pt idx="110">
                  <c:v>-0.8</c:v>
                </c:pt>
                <c:pt idx="111">
                  <c:v>-1.4</c:v>
                </c:pt>
                <c:pt idx="112">
                  <c:v>-1.7</c:v>
                </c:pt>
                <c:pt idx="113">
                  <c:v>-1.8</c:v>
                </c:pt>
                <c:pt idx="114">
                  <c:v>-1.9</c:v>
                </c:pt>
                <c:pt idx="115">
                  <c:v>-1</c:v>
                </c:pt>
                <c:pt idx="116">
                  <c:v>0.3</c:v>
                </c:pt>
                <c:pt idx="117">
                  <c:v>2.2999999999999998</c:v>
                </c:pt>
                <c:pt idx="118">
                  <c:v>4.5</c:v>
                </c:pt>
                <c:pt idx="119">
                  <c:v>6.7</c:v>
                </c:pt>
                <c:pt idx="120">
                  <c:v>8.9</c:v>
                </c:pt>
                <c:pt idx="121">
                  <c:v>10.6</c:v>
                </c:pt>
                <c:pt idx="122">
                  <c:v>11.9</c:v>
                </c:pt>
                <c:pt idx="123">
                  <c:v>13.1</c:v>
                </c:pt>
                <c:pt idx="124">
                  <c:v>13.7</c:v>
                </c:pt>
              </c:numCache>
            </c:numRef>
          </c:val>
          <c:smooth val="0"/>
          <c:extLst>
            <c:ext xmlns:c16="http://schemas.microsoft.com/office/drawing/2014/chart" uri="{C3380CC4-5D6E-409C-BE32-E72D297353CC}">
              <c16:uniqueId val="{00000017-344A-45DD-9F73-36B129B184B8}"/>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224-4998-BC6D-A641AD6ACA99}"/>
              </c:ext>
            </c:extLst>
          </c:dPt>
          <c:dPt>
            <c:idx val="1"/>
            <c:invertIfNegative val="0"/>
            <c:bubble3D val="0"/>
            <c:spPr>
              <a:solidFill>
                <a:srgbClr val="7C878E"/>
              </a:solidFill>
              <a:ln>
                <a:noFill/>
              </a:ln>
              <a:effectLst/>
            </c:spPr>
            <c:extLst>
              <c:ext xmlns:c16="http://schemas.microsoft.com/office/drawing/2014/chart" uri="{C3380CC4-5D6E-409C-BE32-E72D297353CC}">
                <c16:uniqueId val="{00000003-C224-4998-BC6D-A641AD6ACA99}"/>
              </c:ext>
            </c:extLst>
          </c:dPt>
          <c:dPt>
            <c:idx val="2"/>
            <c:invertIfNegative val="0"/>
            <c:bubble3D val="0"/>
            <c:spPr>
              <a:solidFill>
                <a:srgbClr val="7C878E"/>
              </a:solidFill>
              <a:ln>
                <a:noFill/>
              </a:ln>
              <a:effectLst/>
            </c:spPr>
            <c:extLst>
              <c:ext xmlns:c16="http://schemas.microsoft.com/office/drawing/2014/chart" uri="{C3380CC4-5D6E-409C-BE32-E72D297353CC}">
                <c16:uniqueId val="{00000005-C224-4998-BC6D-A641AD6ACA99}"/>
              </c:ext>
            </c:extLst>
          </c:dPt>
          <c:dPt>
            <c:idx val="3"/>
            <c:invertIfNegative val="0"/>
            <c:bubble3D val="0"/>
            <c:spPr>
              <a:solidFill>
                <a:srgbClr val="7C878E"/>
              </a:solidFill>
              <a:ln>
                <a:noFill/>
              </a:ln>
              <a:effectLst/>
            </c:spPr>
            <c:extLst>
              <c:ext xmlns:c16="http://schemas.microsoft.com/office/drawing/2014/chart" uri="{C3380CC4-5D6E-409C-BE32-E72D297353CC}">
                <c16:uniqueId val="{00000007-C224-4998-BC6D-A641AD6ACA99}"/>
              </c:ext>
            </c:extLst>
          </c:dPt>
          <c:dPt>
            <c:idx val="4"/>
            <c:invertIfNegative val="0"/>
            <c:bubble3D val="0"/>
            <c:spPr>
              <a:solidFill>
                <a:srgbClr val="7C878E"/>
              </a:solidFill>
              <a:ln>
                <a:noFill/>
              </a:ln>
              <a:effectLst/>
            </c:spPr>
            <c:extLst>
              <c:ext xmlns:c16="http://schemas.microsoft.com/office/drawing/2014/chart" uri="{C3380CC4-5D6E-409C-BE32-E72D297353CC}">
                <c16:uniqueId val="{00000009-C224-4998-BC6D-A641AD6ACA99}"/>
              </c:ext>
            </c:extLst>
          </c:dPt>
          <c:dPt>
            <c:idx val="5"/>
            <c:invertIfNegative val="0"/>
            <c:bubble3D val="0"/>
            <c:spPr>
              <a:solidFill>
                <a:srgbClr val="7C878E"/>
              </a:solidFill>
              <a:ln>
                <a:noFill/>
              </a:ln>
              <a:effectLst/>
            </c:spPr>
            <c:extLst>
              <c:ext xmlns:c16="http://schemas.microsoft.com/office/drawing/2014/chart" uri="{C3380CC4-5D6E-409C-BE32-E72D297353CC}">
                <c16:uniqueId val="{0000000B-C224-4998-BC6D-A641AD6ACA99}"/>
              </c:ext>
            </c:extLst>
          </c:dPt>
          <c:dPt>
            <c:idx val="6"/>
            <c:invertIfNegative val="0"/>
            <c:bubble3D val="0"/>
            <c:spPr>
              <a:solidFill>
                <a:srgbClr val="7C878E"/>
              </a:solidFill>
              <a:ln>
                <a:noFill/>
              </a:ln>
              <a:effectLst/>
            </c:spPr>
            <c:extLst>
              <c:ext xmlns:c16="http://schemas.microsoft.com/office/drawing/2014/chart" uri="{C3380CC4-5D6E-409C-BE32-E72D297353CC}">
                <c16:uniqueId val="{0000000D-C224-4998-BC6D-A641AD6ACA99}"/>
              </c:ext>
            </c:extLst>
          </c:dPt>
          <c:dPt>
            <c:idx val="7"/>
            <c:invertIfNegative val="0"/>
            <c:bubble3D val="0"/>
            <c:spPr>
              <a:solidFill>
                <a:srgbClr val="7C878E"/>
              </a:solidFill>
              <a:ln>
                <a:noFill/>
              </a:ln>
              <a:effectLst/>
            </c:spPr>
            <c:extLst>
              <c:ext xmlns:c16="http://schemas.microsoft.com/office/drawing/2014/chart" uri="{C3380CC4-5D6E-409C-BE32-E72D297353CC}">
                <c16:uniqueId val="{0000000F-C224-4998-BC6D-A641AD6ACA99}"/>
              </c:ext>
            </c:extLst>
          </c:dPt>
          <c:dPt>
            <c:idx val="8"/>
            <c:invertIfNegative val="0"/>
            <c:bubble3D val="0"/>
            <c:spPr>
              <a:solidFill>
                <a:srgbClr val="7C878E"/>
              </a:solidFill>
              <a:ln>
                <a:noFill/>
              </a:ln>
              <a:effectLst/>
            </c:spPr>
            <c:extLst>
              <c:ext xmlns:c16="http://schemas.microsoft.com/office/drawing/2014/chart" uri="{C3380CC4-5D6E-409C-BE32-E72D297353CC}">
                <c16:uniqueId val="{00000011-C224-4998-BC6D-A641AD6ACA99}"/>
              </c:ext>
            </c:extLst>
          </c:dPt>
          <c:dPt>
            <c:idx val="9"/>
            <c:invertIfNegative val="0"/>
            <c:bubble3D val="0"/>
            <c:spPr>
              <a:solidFill>
                <a:srgbClr val="7C878E"/>
              </a:solidFill>
              <a:ln>
                <a:noFill/>
              </a:ln>
              <a:effectLst/>
            </c:spPr>
            <c:extLst>
              <c:ext xmlns:c16="http://schemas.microsoft.com/office/drawing/2014/chart" uri="{C3380CC4-5D6E-409C-BE32-E72D297353CC}">
                <c16:uniqueId val="{00000013-C224-4998-BC6D-A641AD6ACA9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224-4998-BC6D-A641AD6ACA9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224-4998-BC6D-A641AD6ACA9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224-4998-BC6D-A641AD6ACA99}"/>
              </c:ext>
            </c:extLst>
          </c:dPt>
          <c:dPt>
            <c:idx val="13"/>
            <c:invertIfNegative val="0"/>
            <c:bubble3D val="0"/>
            <c:spPr>
              <a:solidFill>
                <a:srgbClr val="FBBB27"/>
              </a:solidFill>
              <a:ln>
                <a:noFill/>
              </a:ln>
              <a:effectLst/>
            </c:spPr>
            <c:extLst>
              <c:ext xmlns:c16="http://schemas.microsoft.com/office/drawing/2014/chart" uri="{C3380CC4-5D6E-409C-BE32-E72D297353CC}">
                <c16:uniqueId val="{0000001B-C224-4998-BC6D-A641AD6ACA9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224-4998-BC6D-A641AD6ACA9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224-4998-BC6D-A641AD6ACA99}"/>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224-4998-BC6D-A641AD6ACA9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224-4998-BC6D-A641AD6ACA9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'F125'!$A$6:$A$24</c:f>
              <c:strCache>
                <c:ptCount val="19"/>
                <c:pt idx="0">
                  <c:v>Michoacán</c:v>
                </c:pt>
                <c:pt idx="1">
                  <c:v>Veracruz</c:v>
                </c:pt>
                <c:pt idx="2">
                  <c:v>Yucatán</c:v>
                </c:pt>
                <c:pt idx="3">
                  <c:v>Ciudad de México</c:v>
                </c:pt>
                <c:pt idx="4">
                  <c:v>Sinaloa</c:v>
                </c:pt>
                <c:pt idx="5">
                  <c:v>Durango</c:v>
                </c:pt>
                <c:pt idx="6">
                  <c:v>Aguascalientes</c:v>
                </c:pt>
                <c:pt idx="7">
                  <c:v>Puebla</c:v>
                </c:pt>
                <c:pt idx="8">
                  <c:v>San Luis Potosí</c:v>
                </c:pt>
                <c:pt idx="9">
                  <c:v>Querétaro</c:v>
                </c:pt>
                <c:pt idx="10">
                  <c:v>Estado de México</c:v>
                </c:pt>
                <c:pt idx="11">
                  <c:v>Sonora</c:v>
                </c:pt>
                <c:pt idx="12">
                  <c:v>Guanajuato</c:v>
                </c:pt>
                <c:pt idx="13">
                  <c:v>Jalisco</c:v>
                </c:pt>
                <c:pt idx="14">
                  <c:v>Tamaulipas</c:v>
                </c:pt>
                <c:pt idx="15">
                  <c:v>Coahuila</c:v>
                </c:pt>
                <c:pt idx="16">
                  <c:v>Nuevo León</c:v>
                </c:pt>
                <c:pt idx="17">
                  <c:v>Baja California</c:v>
                </c:pt>
                <c:pt idx="18">
                  <c:v>Chihuahua</c:v>
                </c:pt>
              </c:strCache>
            </c:strRef>
          </c:cat>
          <c:val>
            <c:numRef>
              <c:f>'F125'!$B$6:$B$24</c:f>
              <c:numCache>
                <c:formatCode>0.0</c:formatCode>
                <c:ptCount val="19"/>
                <c:pt idx="0">
                  <c:v>0.227497141750927</c:v>
                </c:pt>
                <c:pt idx="1">
                  <c:v>0.65980142161358002</c:v>
                </c:pt>
                <c:pt idx="2">
                  <c:v>0.76863172992736095</c:v>
                </c:pt>
                <c:pt idx="3">
                  <c:v>1.16413546372145</c:v>
                </c:pt>
                <c:pt idx="4">
                  <c:v>1.25791243167072</c:v>
                </c:pt>
                <c:pt idx="5">
                  <c:v>1.5139134976609201</c:v>
                </c:pt>
                <c:pt idx="6">
                  <c:v>2.10143374424658</c:v>
                </c:pt>
                <c:pt idx="7">
                  <c:v>2.5457429844834301</c:v>
                </c:pt>
                <c:pt idx="8">
                  <c:v>3.0322267190191901</c:v>
                </c:pt>
                <c:pt idx="9">
                  <c:v>3.73929374378146</c:v>
                </c:pt>
                <c:pt idx="10">
                  <c:v>4.6647127703237397</c:v>
                </c:pt>
                <c:pt idx="11">
                  <c:v>5.2285687887372099</c:v>
                </c:pt>
                <c:pt idx="12">
                  <c:v>6.2819883482745897</c:v>
                </c:pt>
                <c:pt idx="13">
                  <c:v>7.1375774744203202</c:v>
                </c:pt>
                <c:pt idx="14">
                  <c:v>8.2433223193583398</c:v>
                </c:pt>
                <c:pt idx="15">
                  <c:v>9.7241436094956093</c:v>
                </c:pt>
                <c:pt idx="16">
                  <c:v>11.325863021516501</c:v>
                </c:pt>
                <c:pt idx="17">
                  <c:v>13.2981020220502</c:v>
                </c:pt>
                <c:pt idx="18">
                  <c:v>15.0651881918958</c:v>
                </c:pt>
              </c:numCache>
            </c:numRef>
          </c:val>
          <c:extLst>
            <c:ext xmlns:c16="http://schemas.microsoft.com/office/drawing/2014/chart" uri="{C3380CC4-5D6E-409C-BE32-E72D297353CC}">
              <c16:uniqueId val="{00000024-C224-4998-BC6D-A641AD6ACA9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'F140'!$G$5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6663-42DB-B93C-7AD8C2E9EC2D}"/>
              </c:ext>
            </c:extLst>
          </c:dPt>
          <c:dPt>
            <c:idx val="1"/>
            <c:invertIfNegative val="0"/>
            <c:bubble3D val="0"/>
            <c:extLst>
              <c:ext xmlns:c16="http://schemas.microsoft.com/office/drawing/2014/chart" uri="{C3380CC4-5D6E-409C-BE32-E72D297353CC}">
                <c16:uniqueId val="{00000001-6663-42DB-B93C-7AD8C2E9EC2D}"/>
              </c:ext>
            </c:extLst>
          </c:dPt>
          <c:dPt>
            <c:idx val="4"/>
            <c:invertIfNegative val="0"/>
            <c:bubble3D val="0"/>
            <c:spPr>
              <a:solidFill>
                <a:srgbClr val="FBBB27"/>
              </a:solidFill>
            </c:spPr>
            <c:extLst>
              <c:ext xmlns:c16="http://schemas.microsoft.com/office/drawing/2014/chart" uri="{C3380CC4-5D6E-409C-BE32-E72D297353CC}">
                <c16:uniqueId val="{00000003-6663-42DB-B93C-7AD8C2E9EC2D}"/>
              </c:ext>
            </c:extLst>
          </c:dPt>
          <c:dPt>
            <c:idx val="11"/>
            <c:invertIfNegative val="0"/>
            <c:bubble3D val="0"/>
            <c:extLst>
              <c:ext xmlns:c16="http://schemas.microsoft.com/office/drawing/2014/chart" uri="{C3380CC4-5D6E-409C-BE32-E72D297353CC}">
                <c16:uniqueId val="{00000004-6663-42DB-B93C-7AD8C2E9EC2D}"/>
              </c:ext>
            </c:extLst>
          </c:dPt>
          <c:dPt>
            <c:idx val="12"/>
            <c:invertIfNegative val="0"/>
            <c:bubble3D val="0"/>
            <c:extLst>
              <c:ext xmlns:c16="http://schemas.microsoft.com/office/drawing/2014/chart" uri="{C3380CC4-5D6E-409C-BE32-E72D297353CC}">
                <c16:uniqueId val="{00000005-6663-42DB-B93C-7AD8C2E9EC2D}"/>
              </c:ext>
            </c:extLst>
          </c:dPt>
          <c:dPt>
            <c:idx val="13"/>
            <c:invertIfNegative val="0"/>
            <c:bubble3D val="0"/>
            <c:extLst>
              <c:ext xmlns:c16="http://schemas.microsoft.com/office/drawing/2014/chart" uri="{C3380CC4-5D6E-409C-BE32-E72D297353CC}">
                <c16:uniqueId val="{00000006-6663-42DB-B93C-7AD8C2E9EC2D}"/>
              </c:ext>
            </c:extLst>
          </c:dPt>
          <c:dPt>
            <c:idx val="16"/>
            <c:invertIfNegative val="0"/>
            <c:bubble3D val="0"/>
            <c:spPr>
              <a:solidFill>
                <a:srgbClr val="FBBB27"/>
              </a:solidFill>
            </c:spPr>
            <c:extLst>
              <c:ext xmlns:c16="http://schemas.microsoft.com/office/drawing/2014/chart" uri="{C3380CC4-5D6E-409C-BE32-E72D297353CC}">
                <c16:uniqueId val="{00000008-6663-42DB-B93C-7AD8C2E9EC2D}"/>
              </c:ext>
            </c:extLst>
          </c:dPt>
          <c:dPt>
            <c:idx val="23"/>
            <c:invertIfNegative val="0"/>
            <c:bubble3D val="0"/>
            <c:extLst>
              <c:ext xmlns:c16="http://schemas.microsoft.com/office/drawing/2014/chart" uri="{C3380CC4-5D6E-409C-BE32-E72D297353CC}">
                <c16:uniqueId val="{00000009-6663-42DB-B93C-7AD8C2E9EC2D}"/>
              </c:ext>
            </c:extLst>
          </c:dPt>
          <c:dPt>
            <c:idx val="24"/>
            <c:invertIfNegative val="0"/>
            <c:bubble3D val="0"/>
            <c:extLst>
              <c:ext xmlns:c16="http://schemas.microsoft.com/office/drawing/2014/chart" uri="{C3380CC4-5D6E-409C-BE32-E72D297353CC}">
                <c16:uniqueId val="{0000000A-6663-42DB-B93C-7AD8C2E9EC2D}"/>
              </c:ext>
            </c:extLst>
          </c:dPt>
          <c:dPt>
            <c:idx val="25"/>
            <c:invertIfNegative val="0"/>
            <c:bubble3D val="0"/>
            <c:extLst>
              <c:ext xmlns:c16="http://schemas.microsoft.com/office/drawing/2014/chart" uri="{C3380CC4-5D6E-409C-BE32-E72D297353CC}">
                <c16:uniqueId val="{0000000B-6663-42DB-B93C-7AD8C2E9EC2D}"/>
              </c:ext>
            </c:extLst>
          </c:dPt>
          <c:dPt>
            <c:idx val="28"/>
            <c:invertIfNegative val="0"/>
            <c:bubble3D val="0"/>
            <c:spPr>
              <a:solidFill>
                <a:srgbClr val="FBBB27"/>
              </a:solidFill>
            </c:spPr>
            <c:extLst>
              <c:ext xmlns:c16="http://schemas.microsoft.com/office/drawing/2014/chart" uri="{C3380CC4-5D6E-409C-BE32-E72D297353CC}">
                <c16:uniqueId val="{0000000D-6663-42DB-B93C-7AD8C2E9EC2D}"/>
              </c:ext>
            </c:extLst>
          </c:dPt>
          <c:dPt>
            <c:idx val="35"/>
            <c:invertIfNegative val="0"/>
            <c:bubble3D val="0"/>
            <c:extLst>
              <c:ext xmlns:c16="http://schemas.microsoft.com/office/drawing/2014/chart" uri="{C3380CC4-5D6E-409C-BE32-E72D297353CC}">
                <c16:uniqueId val="{0000000E-6663-42DB-B93C-7AD8C2E9EC2D}"/>
              </c:ext>
            </c:extLst>
          </c:dPt>
          <c:dPt>
            <c:idx val="36"/>
            <c:invertIfNegative val="0"/>
            <c:bubble3D val="0"/>
            <c:extLst>
              <c:ext xmlns:c16="http://schemas.microsoft.com/office/drawing/2014/chart" uri="{C3380CC4-5D6E-409C-BE32-E72D297353CC}">
                <c16:uniqueId val="{0000000F-6663-42DB-B93C-7AD8C2E9EC2D}"/>
              </c:ext>
            </c:extLst>
          </c:dPt>
          <c:dPt>
            <c:idx val="37"/>
            <c:invertIfNegative val="0"/>
            <c:bubble3D val="0"/>
            <c:extLst>
              <c:ext xmlns:c16="http://schemas.microsoft.com/office/drawing/2014/chart" uri="{C3380CC4-5D6E-409C-BE32-E72D297353CC}">
                <c16:uniqueId val="{00000010-6663-42DB-B93C-7AD8C2E9EC2D}"/>
              </c:ext>
            </c:extLst>
          </c:dPt>
          <c:dPt>
            <c:idx val="40"/>
            <c:invertIfNegative val="0"/>
            <c:bubble3D val="0"/>
            <c:spPr>
              <a:solidFill>
                <a:srgbClr val="FBBB27"/>
              </a:solidFill>
            </c:spPr>
            <c:extLst>
              <c:ext xmlns:c16="http://schemas.microsoft.com/office/drawing/2014/chart" uri="{C3380CC4-5D6E-409C-BE32-E72D297353CC}">
                <c16:uniqueId val="{00000012-6663-42DB-B93C-7AD8C2E9EC2D}"/>
              </c:ext>
            </c:extLst>
          </c:dPt>
          <c:dPt>
            <c:idx val="52"/>
            <c:invertIfNegative val="0"/>
            <c:bubble3D val="0"/>
            <c:spPr>
              <a:solidFill>
                <a:srgbClr val="FBBB27"/>
              </a:solidFill>
            </c:spPr>
            <c:extLst>
              <c:ext xmlns:c16="http://schemas.microsoft.com/office/drawing/2014/chart" uri="{C3380CC4-5D6E-409C-BE32-E72D297353CC}">
                <c16:uniqueId val="{00000014-6663-42DB-B93C-7AD8C2E9EC2D}"/>
              </c:ext>
            </c:extLst>
          </c:dPt>
          <c:dPt>
            <c:idx val="64"/>
            <c:invertIfNegative val="0"/>
            <c:bubble3D val="0"/>
            <c:spPr>
              <a:solidFill>
                <a:srgbClr val="FBBB27"/>
              </a:solidFill>
            </c:spPr>
            <c:extLst>
              <c:ext xmlns:c16="http://schemas.microsoft.com/office/drawing/2014/chart" uri="{C3380CC4-5D6E-409C-BE32-E72D297353CC}">
                <c16:uniqueId val="{00000016-6663-42DB-B93C-7AD8C2E9EC2D}"/>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'F140'!$A$6:$B$70</c:f>
              <c:multiLvlStrCache>
                <c:ptCount val="6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lvl>
                <c:lvl>
                  <c:pt idx="0">
                    <c:v>2016</c:v>
                  </c:pt>
                  <c:pt idx="12">
                    <c:v>2017</c:v>
                  </c:pt>
                  <c:pt idx="24">
                    <c:v>2018</c:v>
                  </c:pt>
                  <c:pt idx="36">
                    <c:v>2019</c:v>
                  </c:pt>
                  <c:pt idx="48">
                    <c:v>2020</c:v>
                  </c:pt>
                  <c:pt idx="60">
                    <c:v>2021</c:v>
                  </c:pt>
                </c:lvl>
              </c:multiLvlStrCache>
            </c:multiLvlStrRef>
          </c:cat>
          <c:val>
            <c:numRef>
              <c:f>'F140'!$G$6:$G$70</c:f>
              <c:numCache>
                <c:formatCode>General</c:formatCode>
                <c:ptCount val="65"/>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numCache>
            </c:numRef>
          </c:val>
          <c:extLst>
            <c:ext xmlns:c16="http://schemas.microsoft.com/office/drawing/2014/chart" uri="{C3380CC4-5D6E-409C-BE32-E72D297353CC}">
              <c16:uniqueId val="{00000017-6663-42DB-B93C-7AD8C2E9EC2D}"/>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'F140'!$H$5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6663-42DB-B93C-7AD8C2E9EC2D}"/>
              </c:ext>
            </c:extLst>
          </c:dPt>
          <c:dLbls>
            <c:delete val="1"/>
          </c:dLbls>
          <c:val>
            <c:numRef>
              <c:f>'F140'!$H$6:$H$70</c:f>
              <c:numCache>
                <c:formatCode>#,##0</c:formatCode>
                <c:ptCount val="65"/>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numCache>
            </c:numRef>
          </c:val>
          <c:smooth val="0"/>
          <c:extLst>
            <c:ext xmlns:c16="http://schemas.microsoft.com/office/drawing/2014/chart" uri="{C3380CC4-5D6E-409C-BE32-E72D297353CC}">
              <c16:uniqueId val="{00000019-6663-42DB-B93C-7AD8C2E9EC2D}"/>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'F140'!$G$5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8ABD-4FCF-984D-CB4BCE5893E5}"/>
              </c:ext>
            </c:extLst>
          </c:dPt>
          <c:dPt>
            <c:idx val="1"/>
            <c:invertIfNegative val="0"/>
            <c:bubble3D val="0"/>
            <c:extLst>
              <c:ext xmlns:c16="http://schemas.microsoft.com/office/drawing/2014/chart" uri="{C3380CC4-5D6E-409C-BE32-E72D297353CC}">
                <c16:uniqueId val="{00000001-8ABD-4FCF-984D-CB4BCE5893E5}"/>
              </c:ext>
            </c:extLst>
          </c:dPt>
          <c:dPt>
            <c:idx val="7"/>
            <c:invertIfNegative val="0"/>
            <c:bubble3D val="0"/>
            <c:spPr>
              <a:solidFill>
                <a:srgbClr val="FBBB27"/>
              </a:solidFill>
            </c:spPr>
            <c:extLst>
              <c:ext xmlns:c16="http://schemas.microsoft.com/office/drawing/2014/chart" uri="{C3380CC4-5D6E-409C-BE32-E72D297353CC}">
                <c16:uniqueId val="{00000003-8ABD-4FCF-984D-CB4BCE5893E5}"/>
              </c:ext>
            </c:extLst>
          </c:dPt>
          <c:dPt>
            <c:idx val="11"/>
            <c:invertIfNegative val="0"/>
            <c:bubble3D val="0"/>
            <c:extLst>
              <c:ext xmlns:c16="http://schemas.microsoft.com/office/drawing/2014/chart" uri="{C3380CC4-5D6E-409C-BE32-E72D297353CC}">
                <c16:uniqueId val="{00000004-8ABD-4FCF-984D-CB4BCE5893E5}"/>
              </c:ext>
            </c:extLst>
          </c:dPt>
          <c:dPt>
            <c:idx val="12"/>
            <c:invertIfNegative val="0"/>
            <c:bubble3D val="0"/>
            <c:extLst>
              <c:ext xmlns:c16="http://schemas.microsoft.com/office/drawing/2014/chart" uri="{C3380CC4-5D6E-409C-BE32-E72D297353CC}">
                <c16:uniqueId val="{00000005-8ABD-4FCF-984D-CB4BCE5893E5}"/>
              </c:ext>
            </c:extLst>
          </c:dPt>
          <c:dPt>
            <c:idx val="13"/>
            <c:invertIfNegative val="0"/>
            <c:bubble3D val="0"/>
            <c:extLst>
              <c:ext xmlns:c16="http://schemas.microsoft.com/office/drawing/2014/chart" uri="{C3380CC4-5D6E-409C-BE32-E72D297353CC}">
                <c16:uniqueId val="{00000006-8ABD-4FCF-984D-CB4BCE5893E5}"/>
              </c:ext>
            </c:extLst>
          </c:dPt>
          <c:dPt>
            <c:idx val="19"/>
            <c:invertIfNegative val="0"/>
            <c:bubble3D val="0"/>
            <c:spPr>
              <a:solidFill>
                <a:srgbClr val="FBBB27"/>
              </a:solidFill>
            </c:spPr>
            <c:extLst>
              <c:ext xmlns:c16="http://schemas.microsoft.com/office/drawing/2014/chart" uri="{C3380CC4-5D6E-409C-BE32-E72D297353CC}">
                <c16:uniqueId val="{00000008-8ABD-4FCF-984D-CB4BCE5893E5}"/>
              </c:ext>
            </c:extLst>
          </c:dPt>
          <c:dPt>
            <c:idx val="23"/>
            <c:invertIfNegative val="0"/>
            <c:bubble3D val="0"/>
            <c:extLst>
              <c:ext xmlns:c16="http://schemas.microsoft.com/office/drawing/2014/chart" uri="{C3380CC4-5D6E-409C-BE32-E72D297353CC}">
                <c16:uniqueId val="{00000009-8ABD-4FCF-984D-CB4BCE5893E5}"/>
              </c:ext>
            </c:extLst>
          </c:dPt>
          <c:dPt>
            <c:idx val="24"/>
            <c:invertIfNegative val="0"/>
            <c:bubble3D val="0"/>
            <c:extLst>
              <c:ext xmlns:c16="http://schemas.microsoft.com/office/drawing/2014/chart" uri="{C3380CC4-5D6E-409C-BE32-E72D297353CC}">
                <c16:uniqueId val="{0000000A-8ABD-4FCF-984D-CB4BCE5893E5}"/>
              </c:ext>
            </c:extLst>
          </c:dPt>
          <c:dPt>
            <c:idx val="25"/>
            <c:invertIfNegative val="0"/>
            <c:bubble3D val="0"/>
            <c:extLst>
              <c:ext xmlns:c16="http://schemas.microsoft.com/office/drawing/2014/chart" uri="{C3380CC4-5D6E-409C-BE32-E72D297353CC}">
                <c16:uniqueId val="{0000000B-8ABD-4FCF-984D-CB4BCE5893E5}"/>
              </c:ext>
            </c:extLst>
          </c:dPt>
          <c:dPt>
            <c:idx val="31"/>
            <c:invertIfNegative val="0"/>
            <c:bubble3D val="0"/>
            <c:spPr>
              <a:solidFill>
                <a:srgbClr val="FBBB27"/>
              </a:solidFill>
            </c:spPr>
            <c:extLst>
              <c:ext xmlns:c16="http://schemas.microsoft.com/office/drawing/2014/chart" uri="{C3380CC4-5D6E-409C-BE32-E72D297353CC}">
                <c16:uniqueId val="{0000000D-8ABD-4FCF-984D-CB4BCE5893E5}"/>
              </c:ext>
            </c:extLst>
          </c:dPt>
          <c:dPt>
            <c:idx val="35"/>
            <c:invertIfNegative val="0"/>
            <c:bubble3D val="0"/>
            <c:extLst>
              <c:ext xmlns:c16="http://schemas.microsoft.com/office/drawing/2014/chart" uri="{C3380CC4-5D6E-409C-BE32-E72D297353CC}">
                <c16:uniqueId val="{0000000E-8ABD-4FCF-984D-CB4BCE5893E5}"/>
              </c:ext>
            </c:extLst>
          </c:dPt>
          <c:dPt>
            <c:idx val="36"/>
            <c:invertIfNegative val="0"/>
            <c:bubble3D val="0"/>
            <c:extLst>
              <c:ext xmlns:c16="http://schemas.microsoft.com/office/drawing/2014/chart" uri="{C3380CC4-5D6E-409C-BE32-E72D297353CC}">
                <c16:uniqueId val="{0000000F-8ABD-4FCF-984D-CB4BCE5893E5}"/>
              </c:ext>
            </c:extLst>
          </c:dPt>
          <c:dPt>
            <c:idx val="37"/>
            <c:invertIfNegative val="0"/>
            <c:bubble3D val="0"/>
            <c:extLst>
              <c:ext xmlns:c16="http://schemas.microsoft.com/office/drawing/2014/chart" uri="{C3380CC4-5D6E-409C-BE32-E72D297353CC}">
                <c16:uniqueId val="{00000010-8ABD-4FCF-984D-CB4BCE5893E5}"/>
              </c:ext>
            </c:extLst>
          </c:dPt>
          <c:dPt>
            <c:idx val="43"/>
            <c:invertIfNegative val="0"/>
            <c:bubble3D val="0"/>
            <c:spPr>
              <a:solidFill>
                <a:srgbClr val="FBBB27"/>
              </a:solidFill>
            </c:spPr>
            <c:extLst>
              <c:ext xmlns:c16="http://schemas.microsoft.com/office/drawing/2014/chart" uri="{C3380CC4-5D6E-409C-BE32-E72D297353CC}">
                <c16:uniqueId val="{00000012-8ABD-4FCF-984D-CB4BCE5893E5}"/>
              </c:ext>
            </c:extLst>
          </c:dPt>
          <c:dPt>
            <c:idx val="55"/>
            <c:invertIfNegative val="0"/>
            <c:bubble3D val="0"/>
            <c:spPr>
              <a:solidFill>
                <a:srgbClr val="FBBB27"/>
              </a:solidFill>
            </c:spPr>
            <c:extLst>
              <c:ext xmlns:c16="http://schemas.microsoft.com/office/drawing/2014/chart" uri="{C3380CC4-5D6E-409C-BE32-E72D297353CC}">
                <c16:uniqueId val="{00000014-8ABD-4FCF-984D-CB4BCE5893E5}"/>
              </c:ext>
            </c:extLst>
          </c:dPt>
          <c:dPt>
            <c:idx val="67"/>
            <c:invertIfNegative val="0"/>
            <c:bubble3D val="0"/>
            <c:spPr>
              <a:solidFill>
                <a:srgbClr val="FBBB27"/>
              </a:solidFill>
            </c:spPr>
            <c:extLst>
              <c:ext xmlns:c16="http://schemas.microsoft.com/office/drawing/2014/chart" uri="{C3380CC4-5D6E-409C-BE32-E72D297353CC}">
                <c16:uniqueId val="{00000016-8ABD-4FCF-984D-CB4BCE5893E5}"/>
              </c:ext>
            </c:extLst>
          </c:dPt>
          <c:dLbls>
            <c:spPr>
              <a:noFill/>
              <a:ln>
                <a:noFill/>
              </a:ln>
              <a:effectLst/>
            </c:spPr>
            <c:txPr>
              <a:bodyPr/>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'F140'!$A$6:$B$73</c:f>
              <c:multiLvlStrCache>
                <c:ptCount val="6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lvl>
                <c:lvl>
                  <c:pt idx="0">
                    <c:v>2016</c:v>
                  </c:pt>
                  <c:pt idx="12">
                    <c:v>2017</c:v>
                  </c:pt>
                  <c:pt idx="24">
                    <c:v>2018</c:v>
                  </c:pt>
                  <c:pt idx="36">
                    <c:v>2019</c:v>
                  </c:pt>
                  <c:pt idx="48">
                    <c:v>2020</c:v>
                  </c:pt>
                  <c:pt idx="60">
                    <c:v>2021</c:v>
                  </c:pt>
                </c:lvl>
              </c:multiLvlStrCache>
            </c:multiLvlStrRef>
          </c:cat>
          <c:val>
            <c:numRef>
              <c:f>'F140'!$G$6:$G$73</c:f>
              <c:numCache>
                <c:formatCode>General</c:formatCode>
                <c:ptCount val="68"/>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numCache>
            </c:numRef>
          </c:val>
          <c:extLst>
            <c:ext xmlns:c16="http://schemas.microsoft.com/office/drawing/2014/chart" uri="{C3380CC4-5D6E-409C-BE32-E72D297353CC}">
              <c16:uniqueId val="{00000017-8ABD-4FCF-984D-CB4BCE5893E5}"/>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'F140'!$H$5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8ABD-4FCF-984D-CB4BCE5893E5}"/>
              </c:ext>
            </c:extLst>
          </c:dPt>
          <c:dLbls>
            <c:delete val="1"/>
          </c:dLbls>
          <c:val>
            <c:numRef>
              <c:f>'F140'!$H$6:$H$73</c:f>
              <c:numCache>
                <c:formatCode>#,##0</c:formatCode>
                <c:ptCount val="68"/>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pt idx="65" formatCode="0.00">
                  <c:v>135.75</c:v>
                </c:pt>
                <c:pt idx="66" formatCode="0.00">
                  <c:v>141.22</c:v>
                </c:pt>
                <c:pt idx="67" formatCode="0.00">
                  <c:v>124.5</c:v>
                </c:pt>
              </c:numCache>
            </c:numRef>
          </c:val>
          <c:smooth val="0"/>
          <c:extLst>
            <c:ext xmlns:c16="http://schemas.microsoft.com/office/drawing/2014/chart" uri="{C3380CC4-5D6E-409C-BE32-E72D297353CC}">
              <c16:uniqueId val="{00000019-8ABD-4FCF-984D-CB4BCE5893E5}"/>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'F140'!$G$5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0D10-4AE6-B3BB-A421EA682E31}"/>
              </c:ext>
            </c:extLst>
          </c:dPt>
          <c:dPt>
            <c:idx val="1"/>
            <c:invertIfNegative val="0"/>
            <c:bubble3D val="0"/>
            <c:extLst>
              <c:ext xmlns:c16="http://schemas.microsoft.com/office/drawing/2014/chart" uri="{C3380CC4-5D6E-409C-BE32-E72D297353CC}">
                <c16:uniqueId val="{00000001-0D10-4AE6-B3BB-A421EA682E31}"/>
              </c:ext>
            </c:extLst>
          </c:dPt>
          <c:dPt>
            <c:idx val="8"/>
            <c:invertIfNegative val="0"/>
            <c:bubble3D val="0"/>
            <c:spPr>
              <a:solidFill>
                <a:srgbClr val="FBBB27"/>
              </a:solidFill>
            </c:spPr>
            <c:extLst>
              <c:ext xmlns:c16="http://schemas.microsoft.com/office/drawing/2014/chart" uri="{C3380CC4-5D6E-409C-BE32-E72D297353CC}">
                <c16:uniqueId val="{00000003-0D10-4AE6-B3BB-A421EA682E31}"/>
              </c:ext>
            </c:extLst>
          </c:dPt>
          <c:dPt>
            <c:idx val="11"/>
            <c:invertIfNegative val="0"/>
            <c:bubble3D val="0"/>
            <c:extLst>
              <c:ext xmlns:c16="http://schemas.microsoft.com/office/drawing/2014/chart" uri="{C3380CC4-5D6E-409C-BE32-E72D297353CC}">
                <c16:uniqueId val="{00000004-0D10-4AE6-B3BB-A421EA682E31}"/>
              </c:ext>
            </c:extLst>
          </c:dPt>
          <c:dPt>
            <c:idx val="12"/>
            <c:invertIfNegative val="0"/>
            <c:bubble3D val="0"/>
            <c:extLst>
              <c:ext xmlns:c16="http://schemas.microsoft.com/office/drawing/2014/chart" uri="{C3380CC4-5D6E-409C-BE32-E72D297353CC}">
                <c16:uniqueId val="{00000005-0D10-4AE6-B3BB-A421EA682E31}"/>
              </c:ext>
            </c:extLst>
          </c:dPt>
          <c:dPt>
            <c:idx val="13"/>
            <c:invertIfNegative val="0"/>
            <c:bubble3D val="0"/>
            <c:extLst>
              <c:ext xmlns:c16="http://schemas.microsoft.com/office/drawing/2014/chart" uri="{C3380CC4-5D6E-409C-BE32-E72D297353CC}">
                <c16:uniqueId val="{00000006-0D10-4AE6-B3BB-A421EA682E31}"/>
              </c:ext>
            </c:extLst>
          </c:dPt>
          <c:dPt>
            <c:idx val="20"/>
            <c:invertIfNegative val="0"/>
            <c:bubble3D val="0"/>
            <c:spPr>
              <a:solidFill>
                <a:srgbClr val="FBBB27"/>
              </a:solidFill>
            </c:spPr>
            <c:extLst>
              <c:ext xmlns:c16="http://schemas.microsoft.com/office/drawing/2014/chart" uri="{C3380CC4-5D6E-409C-BE32-E72D297353CC}">
                <c16:uniqueId val="{00000008-0D10-4AE6-B3BB-A421EA682E31}"/>
              </c:ext>
            </c:extLst>
          </c:dPt>
          <c:dPt>
            <c:idx val="23"/>
            <c:invertIfNegative val="0"/>
            <c:bubble3D val="0"/>
            <c:extLst>
              <c:ext xmlns:c16="http://schemas.microsoft.com/office/drawing/2014/chart" uri="{C3380CC4-5D6E-409C-BE32-E72D297353CC}">
                <c16:uniqueId val="{00000009-0D10-4AE6-B3BB-A421EA682E31}"/>
              </c:ext>
            </c:extLst>
          </c:dPt>
          <c:dPt>
            <c:idx val="24"/>
            <c:invertIfNegative val="0"/>
            <c:bubble3D val="0"/>
            <c:extLst>
              <c:ext xmlns:c16="http://schemas.microsoft.com/office/drawing/2014/chart" uri="{C3380CC4-5D6E-409C-BE32-E72D297353CC}">
                <c16:uniqueId val="{0000000A-0D10-4AE6-B3BB-A421EA682E31}"/>
              </c:ext>
            </c:extLst>
          </c:dPt>
          <c:dPt>
            <c:idx val="25"/>
            <c:invertIfNegative val="0"/>
            <c:bubble3D val="0"/>
            <c:extLst>
              <c:ext xmlns:c16="http://schemas.microsoft.com/office/drawing/2014/chart" uri="{C3380CC4-5D6E-409C-BE32-E72D297353CC}">
                <c16:uniqueId val="{0000000B-0D10-4AE6-B3BB-A421EA682E31}"/>
              </c:ext>
            </c:extLst>
          </c:dPt>
          <c:dPt>
            <c:idx val="32"/>
            <c:invertIfNegative val="0"/>
            <c:bubble3D val="0"/>
            <c:spPr>
              <a:solidFill>
                <a:srgbClr val="FBBB27"/>
              </a:solidFill>
            </c:spPr>
            <c:extLst>
              <c:ext xmlns:c16="http://schemas.microsoft.com/office/drawing/2014/chart" uri="{C3380CC4-5D6E-409C-BE32-E72D297353CC}">
                <c16:uniqueId val="{0000000D-0D10-4AE6-B3BB-A421EA682E31}"/>
              </c:ext>
            </c:extLst>
          </c:dPt>
          <c:dPt>
            <c:idx val="35"/>
            <c:invertIfNegative val="0"/>
            <c:bubble3D val="0"/>
            <c:extLst>
              <c:ext xmlns:c16="http://schemas.microsoft.com/office/drawing/2014/chart" uri="{C3380CC4-5D6E-409C-BE32-E72D297353CC}">
                <c16:uniqueId val="{0000000E-0D10-4AE6-B3BB-A421EA682E31}"/>
              </c:ext>
            </c:extLst>
          </c:dPt>
          <c:dPt>
            <c:idx val="36"/>
            <c:invertIfNegative val="0"/>
            <c:bubble3D val="0"/>
            <c:extLst>
              <c:ext xmlns:c16="http://schemas.microsoft.com/office/drawing/2014/chart" uri="{C3380CC4-5D6E-409C-BE32-E72D297353CC}">
                <c16:uniqueId val="{0000000F-0D10-4AE6-B3BB-A421EA682E31}"/>
              </c:ext>
            </c:extLst>
          </c:dPt>
          <c:dPt>
            <c:idx val="37"/>
            <c:invertIfNegative val="0"/>
            <c:bubble3D val="0"/>
            <c:extLst>
              <c:ext xmlns:c16="http://schemas.microsoft.com/office/drawing/2014/chart" uri="{C3380CC4-5D6E-409C-BE32-E72D297353CC}">
                <c16:uniqueId val="{00000010-0D10-4AE6-B3BB-A421EA682E31}"/>
              </c:ext>
            </c:extLst>
          </c:dPt>
          <c:dPt>
            <c:idx val="44"/>
            <c:invertIfNegative val="0"/>
            <c:bubble3D val="0"/>
            <c:spPr>
              <a:solidFill>
                <a:srgbClr val="FBBB27"/>
              </a:solidFill>
            </c:spPr>
            <c:extLst>
              <c:ext xmlns:c16="http://schemas.microsoft.com/office/drawing/2014/chart" uri="{C3380CC4-5D6E-409C-BE32-E72D297353CC}">
                <c16:uniqueId val="{00000012-0D10-4AE6-B3BB-A421EA682E31}"/>
              </c:ext>
            </c:extLst>
          </c:dPt>
          <c:dPt>
            <c:idx val="56"/>
            <c:invertIfNegative val="0"/>
            <c:bubble3D val="0"/>
            <c:spPr>
              <a:solidFill>
                <a:srgbClr val="FBBB27"/>
              </a:solidFill>
            </c:spPr>
            <c:extLst>
              <c:ext xmlns:c16="http://schemas.microsoft.com/office/drawing/2014/chart" uri="{C3380CC4-5D6E-409C-BE32-E72D297353CC}">
                <c16:uniqueId val="{00000014-0D10-4AE6-B3BB-A421EA682E31}"/>
              </c:ext>
            </c:extLst>
          </c:dPt>
          <c:dPt>
            <c:idx val="68"/>
            <c:invertIfNegative val="0"/>
            <c:bubble3D val="0"/>
            <c:spPr>
              <a:solidFill>
                <a:srgbClr val="FBBB27"/>
              </a:solidFill>
            </c:spPr>
            <c:extLst>
              <c:ext xmlns:c16="http://schemas.microsoft.com/office/drawing/2014/chart" uri="{C3380CC4-5D6E-409C-BE32-E72D297353CC}">
                <c16:uniqueId val="{00000016-0D10-4AE6-B3BB-A421EA682E31}"/>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'F140'!$A$6:$B$74</c:f>
              <c:multiLvlStrCache>
                <c:ptCount val="69"/>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lvl>
                <c:lvl>
                  <c:pt idx="0">
                    <c:v>2016</c:v>
                  </c:pt>
                  <c:pt idx="12">
                    <c:v>2017</c:v>
                  </c:pt>
                  <c:pt idx="24">
                    <c:v>2018</c:v>
                  </c:pt>
                  <c:pt idx="36">
                    <c:v>2019</c:v>
                  </c:pt>
                  <c:pt idx="48">
                    <c:v>2020</c:v>
                  </c:pt>
                  <c:pt idx="60">
                    <c:v>2021</c:v>
                  </c:pt>
                </c:lvl>
              </c:multiLvlStrCache>
            </c:multiLvlStrRef>
          </c:cat>
          <c:val>
            <c:numRef>
              <c:f>'F140'!$G$6:$G$74</c:f>
              <c:numCache>
                <c:formatCode>General</c:formatCode>
                <c:ptCount val="69"/>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pt idx="68">
                  <c:v>378</c:v>
                </c:pt>
              </c:numCache>
            </c:numRef>
          </c:val>
          <c:extLst>
            <c:ext xmlns:c16="http://schemas.microsoft.com/office/drawing/2014/chart" uri="{C3380CC4-5D6E-409C-BE32-E72D297353CC}">
              <c16:uniqueId val="{00000017-0D10-4AE6-B3BB-A421EA682E31}"/>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'F140'!$H$5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0D10-4AE6-B3BB-A421EA682E31}"/>
              </c:ext>
            </c:extLst>
          </c:dPt>
          <c:dLbls>
            <c:delete val="1"/>
          </c:dLbls>
          <c:val>
            <c:numRef>
              <c:f>'F140'!$H$6:$H$74</c:f>
              <c:numCache>
                <c:formatCode>#,##0</c:formatCode>
                <c:ptCount val="69"/>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pt idx="65" formatCode="0.00">
                  <c:v>135.75</c:v>
                </c:pt>
                <c:pt idx="66" formatCode="0.00">
                  <c:v>141.22</c:v>
                </c:pt>
                <c:pt idx="67" formatCode="0.00">
                  <c:v>124.5</c:v>
                </c:pt>
                <c:pt idx="68" formatCode="0.00">
                  <c:v>126.56</c:v>
                </c:pt>
              </c:numCache>
            </c:numRef>
          </c:val>
          <c:smooth val="0"/>
          <c:extLst>
            <c:ext xmlns:c16="http://schemas.microsoft.com/office/drawing/2014/chart" uri="{C3380CC4-5D6E-409C-BE32-E72D297353CC}">
              <c16:uniqueId val="{00000019-0D10-4AE6-B3BB-A421EA682E31}"/>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'F140'!$G$5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87B0-424E-961E-C520E0E828B9}"/>
              </c:ext>
            </c:extLst>
          </c:dPt>
          <c:dPt>
            <c:idx val="1"/>
            <c:invertIfNegative val="0"/>
            <c:bubble3D val="0"/>
            <c:extLst>
              <c:ext xmlns:c16="http://schemas.microsoft.com/office/drawing/2014/chart" uri="{C3380CC4-5D6E-409C-BE32-E72D297353CC}">
                <c16:uniqueId val="{00000001-87B0-424E-961E-C520E0E828B9}"/>
              </c:ext>
            </c:extLst>
          </c:dPt>
          <c:dPt>
            <c:idx val="10"/>
            <c:invertIfNegative val="0"/>
            <c:bubble3D val="0"/>
            <c:spPr>
              <a:solidFill>
                <a:srgbClr val="FBBB27"/>
              </a:solidFill>
            </c:spPr>
            <c:extLst>
              <c:ext xmlns:c16="http://schemas.microsoft.com/office/drawing/2014/chart" uri="{C3380CC4-5D6E-409C-BE32-E72D297353CC}">
                <c16:uniqueId val="{00000003-87B0-424E-961E-C520E0E828B9}"/>
              </c:ext>
            </c:extLst>
          </c:dPt>
          <c:dPt>
            <c:idx val="11"/>
            <c:invertIfNegative val="0"/>
            <c:bubble3D val="0"/>
            <c:extLst>
              <c:ext xmlns:c16="http://schemas.microsoft.com/office/drawing/2014/chart" uri="{C3380CC4-5D6E-409C-BE32-E72D297353CC}">
                <c16:uniqueId val="{00000004-87B0-424E-961E-C520E0E828B9}"/>
              </c:ext>
            </c:extLst>
          </c:dPt>
          <c:dPt>
            <c:idx val="12"/>
            <c:invertIfNegative val="0"/>
            <c:bubble3D val="0"/>
            <c:extLst>
              <c:ext xmlns:c16="http://schemas.microsoft.com/office/drawing/2014/chart" uri="{C3380CC4-5D6E-409C-BE32-E72D297353CC}">
                <c16:uniqueId val="{00000005-87B0-424E-961E-C520E0E828B9}"/>
              </c:ext>
            </c:extLst>
          </c:dPt>
          <c:dPt>
            <c:idx val="13"/>
            <c:invertIfNegative val="0"/>
            <c:bubble3D val="0"/>
            <c:extLst>
              <c:ext xmlns:c16="http://schemas.microsoft.com/office/drawing/2014/chart" uri="{C3380CC4-5D6E-409C-BE32-E72D297353CC}">
                <c16:uniqueId val="{00000006-87B0-424E-961E-C520E0E828B9}"/>
              </c:ext>
            </c:extLst>
          </c:dPt>
          <c:dPt>
            <c:idx val="22"/>
            <c:invertIfNegative val="0"/>
            <c:bubble3D val="0"/>
            <c:spPr>
              <a:solidFill>
                <a:srgbClr val="FBBB27"/>
              </a:solidFill>
            </c:spPr>
            <c:extLst>
              <c:ext xmlns:c16="http://schemas.microsoft.com/office/drawing/2014/chart" uri="{C3380CC4-5D6E-409C-BE32-E72D297353CC}">
                <c16:uniqueId val="{00000008-87B0-424E-961E-C520E0E828B9}"/>
              </c:ext>
            </c:extLst>
          </c:dPt>
          <c:dPt>
            <c:idx val="23"/>
            <c:invertIfNegative val="0"/>
            <c:bubble3D val="0"/>
            <c:extLst>
              <c:ext xmlns:c16="http://schemas.microsoft.com/office/drawing/2014/chart" uri="{C3380CC4-5D6E-409C-BE32-E72D297353CC}">
                <c16:uniqueId val="{00000009-87B0-424E-961E-C520E0E828B9}"/>
              </c:ext>
            </c:extLst>
          </c:dPt>
          <c:dPt>
            <c:idx val="24"/>
            <c:invertIfNegative val="0"/>
            <c:bubble3D val="0"/>
            <c:extLst>
              <c:ext xmlns:c16="http://schemas.microsoft.com/office/drawing/2014/chart" uri="{C3380CC4-5D6E-409C-BE32-E72D297353CC}">
                <c16:uniqueId val="{0000000A-87B0-424E-961E-C520E0E828B9}"/>
              </c:ext>
            </c:extLst>
          </c:dPt>
          <c:dPt>
            <c:idx val="25"/>
            <c:invertIfNegative val="0"/>
            <c:bubble3D val="0"/>
            <c:extLst>
              <c:ext xmlns:c16="http://schemas.microsoft.com/office/drawing/2014/chart" uri="{C3380CC4-5D6E-409C-BE32-E72D297353CC}">
                <c16:uniqueId val="{0000000B-87B0-424E-961E-C520E0E828B9}"/>
              </c:ext>
            </c:extLst>
          </c:dPt>
          <c:dPt>
            <c:idx val="34"/>
            <c:invertIfNegative val="0"/>
            <c:bubble3D val="0"/>
            <c:spPr>
              <a:solidFill>
                <a:srgbClr val="FBBB27"/>
              </a:solidFill>
            </c:spPr>
            <c:extLst>
              <c:ext xmlns:c16="http://schemas.microsoft.com/office/drawing/2014/chart" uri="{C3380CC4-5D6E-409C-BE32-E72D297353CC}">
                <c16:uniqueId val="{0000000D-87B0-424E-961E-C520E0E828B9}"/>
              </c:ext>
            </c:extLst>
          </c:dPt>
          <c:dPt>
            <c:idx val="35"/>
            <c:invertIfNegative val="0"/>
            <c:bubble3D val="0"/>
            <c:extLst>
              <c:ext xmlns:c16="http://schemas.microsoft.com/office/drawing/2014/chart" uri="{C3380CC4-5D6E-409C-BE32-E72D297353CC}">
                <c16:uniqueId val="{0000000E-87B0-424E-961E-C520E0E828B9}"/>
              </c:ext>
            </c:extLst>
          </c:dPt>
          <c:dPt>
            <c:idx val="36"/>
            <c:invertIfNegative val="0"/>
            <c:bubble3D val="0"/>
            <c:extLst>
              <c:ext xmlns:c16="http://schemas.microsoft.com/office/drawing/2014/chart" uri="{C3380CC4-5D6E-409C-BE32-E72D297353CC}">
                <c16:uniqueId val="{0000000F-87B0-424E-961E-C520E0E828B9}"/>
              </c:ext>
            </c:extLst>
          </c:dPt>
          <c:dPt>
            <c:idx val="37"/>
            <c:invertIfNegative val="0"/>
            <c:bubble3D val="0"/>
            <c:extLst>
              <c:ext xmlns:c16="http://schemas.microsoft.com/office/drawing/2014/chart" uri="{C3380CC4-5D6E-409C-BE32-E72D297353CC}">
                <c16:uniqueId val="{00000010-87B0-424E-961E-C520E0E828B9}"/>
              </c:ext>
            </c:extLst>
          </c:dPt>
          <c:dPt>
            <c:idx val="46"/>
            <c:invertIfNegative val="0"/>
            <c:bubble3D val="0"/>
            <c:spPr>
              <a:solidFill>
                <a:srgbClr val="FBBB27"/>
              </a:solidFill>
            </c:spPr>
            <c:extLst>
              <c:ext xmlns:c16="http://schemas.microsoft.com/office/drawing/2014/chart" uri="{C3380CC4-5D6E-409C-BE32-E72D297353CC}">
                <c16:uniqueId val="{00000012-87B0-424E-961E-C520E0E828B9}"/>
              </c:ext>
            </c:extLst>
          </c:dPt>
          <c:dPt>
            <c:idx val="58"/>
            <c:invertIfNegative val="0"/>
            <c:bubble3D val="0"/>
            <c:spPr>
              <a:solidFill>
                <a:srgbClr val="FBBB27"/>
              </a:solidFill>
            </c:spPr>
            <c:extLst>
              <c:ext xmlns:c16="http://schemas.microsoft.com/office/drawing/2014/chart" uri="{C3380CC4-5D6E-409C-BE32-E72D297353CC}">
                <c16:uniqueId val="{00000014-87B0-424E-961E-C520E0E828B9}"/>
              </c:ext>
            </c:extLst>
          </c:dPt>
          <c:dPt>
            <c:idx val="70"/>
            <c:invertIfNegative val="0"/>
            <c:bubble3D val="0"/>
            <c:spPr>
              <a:solidFill>
                <a:srgbClr val="FBBB27"/>
              </a:solidFill>
            </c:spPr>
            <c:extLst>
              <c:ext xmlns:c16="http://schemas.microsoft.com/office/drawing/2014/chart" uri="{C3380CC4-5D6E-409C-BE32-E72D297353CC}">
                <c16:uniqueId val="{00000016-87B0-424E-961E-C520E0E828B9}"/>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'F140'!$A$6:$B$78</c:f>
              <c:multiLvlStrCache>
                <c:ptCount val="7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lvl>
                <c:lvl>
                  <c:pt idx="0">
                    <c:v>2016</c:v>
                  </c:pt>
                  <c:pt idx="12">
                    <c:v>2017</c:v>
                  </c:pt>
                  <c:pt idx="24">
                    <c:v>2018</c:v>
                  </c:pt>
                  <c:pt idx="36">
                    <c:v>2019</c:v>
                  </c:pt>
                  <c:pt idx="48">
                    <c:v>2020</c:v>
                  </c:pt>
                  <c:pt idx="60">
                    <c:v>2021</c:v>
                  </c:pt>
                  <c:pt idx="72">
                    <c:v>2022</c:v>
                  </c:pt>
                </c:lvl>
              </c:multiLvlStrCache>
            </c:multiLvlStrRef>
          </c:cat>
          <c:val>
            <c:numRef>
              <c:f>'F140'!$G$6:$G$78</c:f>
              <c:numCache>
                <c:formatCode>General</c:formatCode>
                <c:ptCount val="73"/>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pt idx="68">
                  <c:v>378</c:v>
                </c:pt>
                <c:pt idx="69">
                  <c:v>327</c:v>
                </c:pt>
                <c:pt idx="70">
                  <c:v>385</c:v>
                </c:pt>
                <c:pt idx="71">
                  <c:v>331</c:v>
                </c:pt>
                <c:pt idx="72">
                  <c:v>263</c:v>
                </c:pt>
              </c:numCache>
            </c:numRef>
          </c:val>
          <c:extLst>
            <c:ext xmlns:c16="http://schemas.microsoft.com/office/drawing/2014/chart" uri="{C3380CC4-5D6E-409C-BE32-E72D297353CC}">
              <c16:uniqueId val="{00000017-87B0-424E-961E-C520E0E828B9}"/>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'F140'!$H$5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87B0-424E-961E-C520E0E828B9}"/>
              </c:ext>
            </c:extLst>
          </c:dPt>
          <c:dLbls>
            <c:delete val="1"/>
          </c:dLbls>
          <c:cat>
            <c:multiLvlStrRef>
              <c:f>'F140'!$A$6:$B$78</c:f>
              <c:multiLvlStrCache>
                <c:ptCount val="7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lvl>
                <c:lvl>
                  <c:pt idx="0">
                    <c:v>2016</c:v>
                  </c:pt>
                  <c:pt idx="12">
                    <c:v>2017</c:v>
                  </c:pt>
                  <c:pt idx="24">
                    <c:v>2018</c:v>
                  </c:pt>
                  <c:pt idx="36">
                    <c:v>2019</c:v>
                  </c:pt>
                  <c:pt idx="48">
                    <c:v>2020</c:v>
                  </c:pt>
                  <c:pt idx="60">
                    <c:v>2021</c:v>
                  </c:pt>
                  <c:pt idx="72">
                    <c:v>2022</c:v>
                  </c:pt>
                </c:lvl>
              </c:multiLvlStrCache>
            </c:multiLvlStrRef>
          </c:cat>
          <c:val>
            <c:numRef>
              <c:f>'F140'!$H$6:$H$78</c:f>
              <c:numCache>
                <c:formatCode>#,##0</c:formatCode>
                <c:ptCount val="73"/>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pt idx="65" formatCode="0.00">
                  <c:v>135.75</c:v>
                </c:pt>
                <c:pt idx="66" formatCode="0.00">
                  <c:v>141.22</c:v>
                </c:pt>
                <c:pt idx="67" formatCode="0.00">
                  <c:v>124.5</c:v>
                </c:pt>
                <c:pt idx="68" formatCode="0.00">
                  <c:v>126.56</c:v>
                </c:pt>
                <c:pt idx="69" formatCode="0.00">
                  <c:v>109.31</c:v>
                </c:pt>
                <c:pt idx="70" formatCode="0.00">
                  <c:v>117.97</c:v>
                </c:pt>
                <c:pt idx="71" formatCode="0.00">
                  <c:v>128.44</c:v>
                </c:pt>
                <c:pt idx="72" formatCode="0.00">
                  <c:v>101.78</c:v>
                </c:pt>
              </c:numCache>
            </c:numRef>
          </c:val>
          <c:smooth val="0"/>
          <c:extLst>
            <c:ext xmlns:c16="http://schemas.microsoft.com/office/drawing/2014/chart" uri="{C3380CC4-5D6E-409C-BE32-E72D297353CC}">
              <c16:uniqueId val="{00000019-87B0-424E-961E-C520E0E828B9}"/>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'F140'!$G$5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8990-4EE3-A909-8BE514AFC9DB}"/>
              </c:ext>
            </c:extLst>
          </c:dPt>
          <c:dPt>
            <c:idx val="1"/>
            <c:invertIfNegative val="0"/>
            <c:bubble3D val="0"/>
            <c:spPr>
              <a:solidFill>
                <a:srgbClr val="FBBB27"/>
              </a:solidFill>
            </c:spPr>
            <c:extLst>
              <c:ext xmlns:c16="http://schemas.microsoft.com/office/drawing/2014/chart" uri="{C3380CC4-5D6E-409C-BE32-E72D297353CC}">
                <c16:uniqueId val="{00000002-8990-4EE3-A909-8BE514AFC9DB}"/>
              </c:ext>
            </c:extLst>
          </c:dPt>
          <c:dPt>
            <c:idx val="11"/>
            <c:invertIfNegative val="0"/>
            <c:bubble3D val="0"/>
            <c:extLst>
              <c:ext xmlns:c16="http://schemas.microsoft.com/office/drawing/2014/chart" uri="{C3380CC4-5D6E-409C-BE32-E72D297353CC}">
                <c16:uniqueId val="{00000003-8990-4EE3-A909-8BE514AFC9DB}"/>
              </c:ext>
            </c:extLst>
          </c:dPt>
          <c:dPt>
            <c:idx val="12"/>
            <c:invertIfNegative val="0"/>
            <c:bubble3D val="0"/>
            <c:extLst>
              <c:ext xmlns:c16="http://schemas.microsoft.com/office/drawing/2014/chart" uri="{C3380CC4-5D6E-409C-BE32-E72D297353CC}">
                <c16:uniqueId val="{00000004-8990-4EE3-A909-8BE514AFC9DB}"/>
              </c:ext>
            </c:extLst>
          </c:dPt>
          <c:dPt>
            <c:idx val="13"/>
            <c:invertIfNegative val="0"/>
            <c:bubble3D val="0"/>
            <c:spPr>
              <a:solidFill>
                <a:srgbClr val="FBBB27"/>
              </a:solidFill>
            </c:spPr>
            <c:extLst>
              <c:ext xmlns:c16="http://schemas.microsoft.com/office/drawing/2014/chart" uri="{C3380CC4-5D6E-409C-BE32-E72D297353CC}">
                <c16:uniqueId val="{00000006-8990-4EE3-A909-8BE514AFC9DB}"/>
              </c:ext>
            </c:extLst>
          </c:dPt>
          <c:dPt>
            <c:idx val="23"/>
            <c:invertIfNegative val="0"/>
            <c:bubble3D val="0"/>
            <c:extLst>
              <c:ext xmlns:c16="http://schemas.microsoft.com/office/drawing/2014/chart" uri="{C3380CC4-5D6E-409C-BE32-E72D297353CC}">
                <c16:uniqueId val="{00000007-8990-4EE3-A909-8BE514AFC9DB}"/>
              </c:ext>
            </c:extLst>
          </c:dPt>
          <c:dPt>
            <c:idx val="24"/>
            <c:invertIfNegative val="0"/>
            <c:bubble3D val="0"/>
            <c:extLst>
              <c:ext xmlns:c16="http://schemas.microsoft.com/office/drawing/2014/chart" uri="{C3380CC4-5D6E-409C-BE32-E72D297353CC}">
                <c16:uniqueId val="{00000008-8990-4EE3-A909-8BE514AFC9DB}"/>
              </c:ext>
            </c:extLst>
          </c:dPt>
          <c:dPt>
            <c:idx val="25"/>
            <c:invertIfNegative val="0"/>
            <c:bubble3D val="0"/>
            <c:spPr>
              <a:solidFill>
                <a:srgbClr val="FBBB27"/>
              </a:solidFill>
            </c:spPr>
            <c:extLst>
              <c:ext xmlns:c16="http://schemas.microsoft.com/office/drawing/2014/chart" uri="{C3380CC4-5D6E-409C-BE32-E72D297353CC}">
                <c16:uniqueId val="{0000000A-8990-4EE3-A909-8BE514AFC9DB}"/>
              </c:ext>
            </c:extLst>
          </c:dPt>
          <c:dPt>
            <c:idx val="35"/>
            <c:invertIfNegative val="0"/>
            <c:bubble3D val="0"/>
            <c:extLst>
              <c:ext xmlns:c16="http://schemas.microsoft.com/office/drawing/2014/chart" uri="{C3380CC4-5D6E-409C-BE32-E72D297353CC}">
                <c16:uniqueId val="{0000000B-8990-4EE3-A909-8BE514AFC9DB}"/>
              </c:ext>
            </c:extLst>
          </c:dPt>
          <c:dPt>
            <c:idx val="36"/>
            <c:invertIfNegative val="0"/>
            <c:bubble3D val="0"/>
            <c:extLst>
              <c:ext xmlns:c16="http://schemas.microsoft.com/office/drawing/2014/chart" uri="{C3380CC4-5D6E-409C-BE32-E72D297353CC}">
                <c16:uniqueId val="{0000000C-8990-4EE3-A909-8BE514AFC9DB}"/>
              </c:ext>
            </c:extLst>
          </c:dPt>
          <c:dPt>
            <c:idx val="37"/>
            <c:invertIfNegative val="0"/>
            <c:bubble3D val="0"/>
            <c:spPr>
              <a:solidFill>
                <a:srgbClr val="FBBB27"/>
              </a:solidFill>
            </c:spPr>
            <c:extLst>
              <c:ext xmlns:c16="http://schemas.microsoft.com/office/drawing/2014/chart" uri="{C3380CC4-5D6E-409C-BE32-E72D297353CC}">
                <c16:uniqueId val="{0000000E-8990-4EE3-A909-8BE514AFC9DB}"/>
              </c:ext>
            </c:extLst>
          </c:dPt>
          <c:dPt>
            <c:idx val="49"/>
            <c:invertIfNegative val="0"/>
            <c:bubble3D val="0"/>
            <c:spPr>
              <a:solidFill>
                <a:srgbClr val="FBBB27"/>
              </a:solidFill>
            </c:spPr>
            <c:extLst>
              <c:ext xmlns:c16="http://schemas.microsoft.com/office/drawing/2014/chart" uri="{C3380CC4-5D6E-409C-BE32-E72D297353CC}">
                <c16:uniqueId val="{00000010-8990-4EE3-A909-8BE514AFC9DB}"/>
              </c:ext>
            </c:extLst>
          </c:dPt>
          <c:dPt>
            <c:idx val="61"/>
            <c:invertIfNegative val="0"/>
            <c:bubble3D val="0"/>
            <c:spPr>
              <a:solidFill>
                <a:srgbClr val="FBBB27"/>
              </a:solidFill>
            </c:spPr>
            <c:extLst>
              <c:ext xmlns:c16="http://schemas.microsoft.com/office/drawing/2014/chart" uri="{C3380CC4-5D6E-409C-BE32-E72D297353CC}">
                <c16:uniqueId val="{00000012-8990-4EE3-A909-8BE514AFC9DB}"/>
              </c:ext>
            </c:extLst>
          </c:dPt>
          <c:dPt>
            <c:idx val="73"/>
            <c:invertIfNegative val="0"/>
            <c:bubble3D val="0"/>
            <c:spPr>
              <a:solidFill>
                <a:srgbClr val="FBBB27"/>
              </a:solidFill>
            </c:spPr>
            <c:extLst>
              <c:ext xmlns:c16="http://schemas.microsoft.com/office/drawing/2014/chart" uri="{C3380CC4-5D6E-409C-BE32-E72D297353CC}">
                <c16:uniqueId val="{00000014-8990-4EE3-A909-8BE514AFC9DB}"/>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'F140'!$A$18:$B$79</c:f>
              <c:multiLvlStrCache>
                <c:ptCount val="6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lvl>
                <c:lvl>
                  <c:pt idx="0">
                    <c:v>2017</c:v>
                  </c:pt>
                  <c:pt idx="12">
                    <c:v>2018</c:v>
                  </c:pt>
                  <c:pt idx="24">
                    <c:v>2019</c:v>
                  </c:pt>
                  <c:pt idx="36">
                    <c:v>2020</c:v>
                  </c:pt>
                  <c:pt idx="48">
                    <c:v>2021</c:v>
                  </c:pt>
                  <c:pt idx="60">
                    <c:v>2022</c:v>
                  </c:pt>
                </c:lvl>
              </c:multiLvlStrCache>
            </c:multiLvlStrRef>
          </c:cat>
          <c:val>
            <c:numRef>
              <c:f>'F140'!$G$18:$G$79</c:f>
              <c:numCache>
                <c:formatCode>General</c:formatCode>
                <c:ptCount val="62"/>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numCache>
            </c:numRef>
          </c:val>
          <c:extLst>
            <c:ext xmlns:c16="http://schemas.microsoft.com/office/drawing/2014/chart" uri="{C3380CC4-5D6E-409C-BE32-E72D297353CC}">
              <c16:uniqueId val="{00000015-8990-4EE3-A909-8BE514AFC9DB}"/>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'F140'!$H$5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6-8990-4EE3-A909-8BE514AFC9DB}"/>
              </c:ext>
            </c:extLst>
          </c:dPt>
          <c:dLbls>
            <c:delete val="1"/>
          </c:dLbls>
          <c:cat>
            <c:multiLvlStrRef>
              <c:f>'F140'!$A$18:$B$79</c:f>
              <c:multiLvlStrCache>
                <c:ptCount val="6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lvl>
                <c:lvl>
                  <c:pt idx="0">
                    <c:v>2017</c:v>
                  </c:pt>
                  <c:pt idx="12">
                    <c:v>2018</c:v>
                  </c:pt>
                  <c:pt idx="24">
                    <c:v>2019</c:v>
                  </c:pt>
                  <c:pt idx="36">
                    <c:v>2020</c:v>
                  </c:pt>
                  <c:pt idx="48">
                    <c:v>2021</c:v>
                  </c:pt>
                  <c:pt idx="60">
                    <c:v>2022</c:v>
                  </c:pt>
                </c:lvl>
              </c:multiLvlStrCache>
            </c:multiLvlStrRef>
          </c:cat>
          <c:val>
            <c:numRef>
              <c:f>'F140'!$H$18:$H$79</c:f>
              <c:numCache>
                <c:formatCode>#,##0</c:formatCode>
                <c:ptCount val="62"/>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formatCode="0.00">
                  <c:v>98</c:v>
                </c:pt>
                <c:pt idx="50" formatCode="0.00">
                  <c:v>126.22</c:v>
                </c:pt>
                <c:pt idx="51" formatCode="0.00">
                  <c:v>142.59</c:v>
                </c:pt>
                <c:pt idx="52" formatCode="0.00">
                  <c:v>136.72</c:v>
                </c:pt>
                <c:pt idx="53" formatCode="0.00">
                  <c:v>135.75</c:v>
                </c:pt>
                <c:pt idx="54" formatCode="0.00">
                  <c:v>141.22</c:v>
                </c:pt>
                <c:pt idx="55" formatCode="0.00">
                  <c:v>124.5</c:v>
                </c:pt>
                <c:pt idx="56" formatCode="0.00">
                  <c:v>126.56</c:v>
                </c:pt>
                <c:pt idx="57" formatCode="0.00">
                  <c:v>109.31</c:v>
                </c:pt>
                <c:pt idx="58" formatCode="0.00">
                  <c:v>117.97</c:v>
                </c:pt>
                <c:pt idx="59" formatCode="0.00">
                  <c:v>128.44</c:v>
                </c:pt>
                <c:pt idx="60" formatCode="0.00">
                  <c:v>101.78</c:v>
                </c:pt>
                <c:pt idx="61" formatCode="0.00">
                  <c:v>104.97</c:v>
                </c:pt>
              </c:numCache>
            </c:numRef>
          </c:val>
          <c:smooth val="0"/>
          <c:extLst>
            <c:ext xmlns:c16="http://schemas.microsoft.com/office/drawing/2014/chart" uri="{C3380CC4-5D6E-409C-BE32-E72D297353CC}">
              <c16:uniqueId val="{00000017-8990-4EE3-A909-8BE514AFC9DB}"/>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'F140'!$G$5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72B4-479B-979F-9F932DF4D1D0}"/>
              </c:ext>
            </c:extLst>
          </c:dPt>
          <c:dPt>
            <c:idx val="1"/>
            <c:invertIfNegative val="0"/>
            <c:bubble3D val="0"/>
            <c:extLst>
              <c:ext xmlns:c16="http://schemas.microsoft.com/office/drawing/2014/chart" uri="{C3380CC4-5D6E-409C-BE32-E72D297353CC}">
                <c16:uniqueId val="{00000001-72B4-479B-979F-9F932DF4D1D0}"/>
              </c:ext>
            </c:extLst>
          </c:dPt>
          <c:dPt>
            <c:idx val="2"/>
            <c:invertIfNegative val="0"/>
            <c:bubble3D val="0"/>
            <c:spPr>
              <a:solidFill>
                <a:srgbClr val="FBBB27"/>
              </a:solidFill>
            </c:spPr>
            <c:extLst>
              <c:ext xmlns:c16="http://schemas.microsoft.com/office/drawing/2014/chart" uri="{C3380CC4-5D6E-409C-BE32-E72D297353CC}">
                <c16:uniqueId val="{00000003-72B4-479B-979F-9F932DF4D1D0}"/>
              </c:ext>
            </c:extLst>
          </c:dPt>
          <c:dPt>
            <c:idx val="11"/>
            <c:invertIfNegative val="0"/>
            <c:bubble3D val="0"/>
            <c:extLst>
              <c:ext xmlns:c16="http://schemas.microsoft.com/office/drawing/2014/chart" uri="{C3380CC4-5D6E-409C-BE32-E72D297353CC}">
                <c16:uniqueId val="{00000004-72B4-479B-979F-9F932DF4D1D0}"/>
              </c:ext>
            </c:extLst>
          </c:dPt>
          <c:dPt>
            <c:idx val="12"/>
            <c:invertIfNegative val="0"/>
            <c:bubble3D val="0"/>
            <c:extLst>
              <c:ext xmlns:c16="http://schemas.microsoft.com/office/drawing/2014/chart" uri="{C3380CC4-5D6E-409C-BE32-E72D297353CC}">
                <c16:uniqueId val="{00000005-72B4-479B-979F-9F932DF4D1D0}"/>
              </c:ext>
            </c:extLst>
          </c:dPt>
          <c:dPt>
            <c:idx val="13"/>
            <c:invertIfNegative val="0"/>
            <c:bubble3D val="0"/>
            <c:extLst>
              <c:ext xmlns:c16="http://schemas.microsoft.com/office/drawing/2014/chart" uri="{C3380CC4-5D6E-409C-BE32-E72D297353CC}">
                <c16:uniqueId val="{00000006-72B4-479B-979F-9F932DF4D1D0}"/>
              </c:ext>
            </c:extLst>
          </c:dPt>
          <c:dPt>
            <c:idx val="14"/>
            <c:invertIfNegative val="0"/>
            <c:bubble3D val="0"/>
            <c:spPr>
              <a:solidFill>
                <a:srgbClr val="FBBB27"/>
              </a:solidFill>
            </c:spPr>
            <c:extLst>
              <c:ext xmlns:c16="http://schemas.microsoft.com/office/drawing/2014/chart" uri="{C3380CC4-5D6E-409C-BE32-E72D297353CC}">
                <c16:uniqueId val="{00000008-72B4-479B-979F-9F932DF4D1D0}"/>
              </c:ext>
            </c:extLst>
          </c:dPt>
          <c:dPt>
            <c:idx val="23"/>
            <c:invertIfNegative val="0"/>
            <c:bubble3D val="0"/>
            <c:extLst>
              <c:ext xmlns:c16="http://schemas.microsoft.com/office/drawing/2014/chart" uri="{C3380CC4-5D6E-409C-BE32-E72D297353CC}">
                <c16:uniqueId val="{00000009-72B4-479B-979F-9F932DF4D1D0}"/>
              </c:ext>
            </c:extLst>
          </c:dPt>
          <c:dPt>
            <c:idx val="24"/>
            <c:invertIfNegative val="0"/>
            <c:bubble3D val="0"/>
            <c:extLst>
              <c:ext xmlns:c16="http://schemas.microsoft.com/office/drawing/2014/chart" uri="{C3380CC4-5D6E-409C-BE32-E72D297353CC}">
                <c16:uniqueId val="{0000000A-72B4-479B-979F-9F932DF4D1D0}"/>
              </c:ext>
            </c:extLst>
          </c:dPt>
          <c:dPt>
            <c:idx val="25"/>
            <c:invertIfNegative val="0"/>
            <c:bubble3D val="0"/>
            <c:extLst>
              <c:ext xmlns:c16="http://schemas.microsoft.com/office/drawing/2014/chart" uri="{C3380CC4-5D6E-409C-BE32-E72D297353CC}">
                <c16:uniqueId val="{0000000B-72B4-479B-979F-9F932DF4D1D0}"/>
              </c:ext>
            </c:extLst>
          </c:dPt>
          <c:dPt>
            <c:idx val="26"/>
            <c:invertIfNegative val="0"/>
            <c:bubble3D val="0"/>
            <c:spPr>
              <a:solidFill>
                <a:srgbClr val="FBBB27"/>
              </a:solidFill>
            </c:spPr>
            <c:extLst>
              <c:ext xmlns:c16="http://schemas.microsoft.com/office/drawing/2014/chart" uri="{C3380CC4-5D6E-409C-BE32-E72D297353CC}">
                <c16:uniqueId val="{0000000D-72B4-479B-979F-9F932DF4D1D0}"/>
              </c:ext>
            </c:extLst>
          </c:dPt>
          <c:dPt>
            <c:idx val="35"/>
            <c:invertIfNegative val="0"/>
            <c:bubble3D val="0"/>
            <c:extLst>
              <c:ext xmlns:c16="http://schemas.microsoft.com/office/drawing/2014/chart" uri="{C3380CC4-5D6E-409C-BE32-E72D297353CC}">
                <c16:uniqueId val="{0000000E-72B4-479B-979F-9F932DF4D1D0}"/>
              </c:ext>
            </c:extLst>
          </c:dPt>
          <c:dPt>
            <c:idx val="36"/>
            <c:invertIfNegative val="0"/>
            <c:bubble3D val="0"/>
            <c:extLst>
              <c:ext xmlns:c16="http://schemas.microsoft.com/office/drawing/2014/chart" uri="{C3380CC4-5D6E-409C-BE32-E72D297353CC}">
                <c16:uniqueId val="{0000000F-72B4-479B-979F-9F932DF4D1D0}"/>
              </c:ext>
            </c:extLst>
          </c:dPt>
          <c:dPt>
            <c:idx val="37"/>
            <c:invertIfNegative val="0"/>
            <c:bubble3D val="0"/>
            <c:extLst>
              <c:ext xmlns:c16="http://schemas.microsoft.com/office/drawing/2014/chart" uri="{C3380CC4-5D6E-409C-BE32-E72D297353CC}">
                <c16:uniqueId val="{00000010-72B4-479B-979F-9F932DF4D1D0}"/>
              </c:ext>
            </c:extLst>
          </c:dPt>
          <c:dPt>
            <c:idx val="38"/>
            <c:invertIfNegative val="0"/>
            <c:bubble3D val="0"/>
            <c:spPr>
              <a:solidFill>
                <a:srgbClr val="FBBB27"/>
              </a:solidFill>
            </c:spPr>
            <c:extLst>
              <c:ext xmlns:c16="http://schemas.microsoft.com/office/drawing/2014/chart" uri="{C3380CC4-5D6E-409C-BE32-E72D297353CC}">
                <c16:uniqueId val="{00000012-72B4-479B-979F-9F932DF4D1D0}"/>
              </c:ext>
            </c:extLst>
          </c:dPt>
          <c:dPt>
            <c:idx val="50"/>
            <c:invertIfNegative val="0"/>
            <c:bubble3D val="0"/>
            <c:spPr>
              <a:solidFill>
                <a:srgbClr val="FBBB27"/>
              </a:solidFill>
            </c:spPr>
            <c:extLst>
              <c:ext xmlns:c16="http://schemas.microsoft.com/office/drawing/2014/chart" uri="{C3380CC4-5D6E-409C-BE32-E72D297353CC}">
                <c16:uniqueId val="{00000014-72B4-479B-979F-9F932DF4D1D0}"/>
              </c:ext>
            </c:extLst>
          </c:dPt>
          <c:dPt>
            <c:idx val="62"/>
            <c:invertIfNegative val="0"/>
            <c:bubble3D val="0"/>
            <c:spPr>
              <a:solidFill>
                <a:srgbClr val="FBBB27"/>
              </a:solidFill>
            </c:spPr>
            <c:extLst>
              <c:ext xmlns:c16="http://schemas.microsoft.com/office/drawing/2014/chart" uri="{C3380CC4-5D6E-409C-BE32-E72D297353CC}">
                <c16:uniqueId val="{00000016-72B4-479B-979F-9F932DF4D1D0}"/>
              </c:ext>
            </c:extLst>
          </c:dPt>
          <c:dPt>
            <c:idx val="74"/>
            <c:invertIfNegative val="0"/>
            <c:bubble3D val="0"/>
            <c:spPr>
              <a:solidFill>
                <a:srgbClr val="FBBB27"/>
              </a:solidFill>
            </c:spPr>
            <c:extLst>
              <c:ext xmlns:c16="http://schemas.microsoft.com/office/drawing/2014/chart" uri="{C3380CC4-5D6E-409C-BE32-E72D297353CC}">
                <c16:uniqueId val="{00000018-72B4-479B-979F-9F932DF4D1D0}"/>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'F140'!$A$18:$B$80</c:f>
              <c:multiLvlStrCache>
                <c:ptCount val="6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lvl>
                <c:lvl>
                  <c:pt idx="0">
                    <c:v>2017</c:v>
                  </c:pt>
                  <c:pt idx="12">
                    <c:v>2018</c:v>
                  </c:pt>
                  <c:pt idx="24">
                    <c:v>2019</c:v>
                  </c:pt>
                  <c:pt idx="36">
                    <c:v>2020</c:v>
                  </c:pt>
                  <c:pt idx="48">
                    <c:v>2021</c:v>
                  </c:pt>
                  <c:pt idx="60">
                    <c:v>2022</c:v>
                  </c:pt>
                </c:lvl>
              </c:multiLvlStrCache>
            </c:multiLvlStrRef>
          </c:cat>
          <c:val>
            <c:numRef>
              <c:f>'F140'!$G$18:$G$80</c:f>
              <c:numCache>
                <c:formatCode>General</c:formatCode>
                <c:ptCount val="63"/>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pt idx="62">
                  <c:v>424</c:v>
                </c:pt>
              </c:numCache>
            </c:numRef>
          </c:val>
          <c:extLst>
            <c:ext xmlns:c16="http://schemas.microsoft.com/office/drawing/2014/chart" uri="{C3380CC4-5D6E-409C-BE32-E72D297353CC}">
              <c16:uniqueId val="{00000019-72B4-479B-979F-9F932DF4D1D0}"/>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'F140'!$H$5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A-72B4-479B-979F-9F932DF4D1D0}"/>
              </c:ext>
            </c:extLst>
          </c:dPt>
          <c:dLbls>
            <c:delete val="1"/>
          </c:dLbls>
          <c:cat>
            <c:multiLvlStrRef>
              <c:f>'F140'!$A$18:$B$80</c:f>
              <c:multiLvlStrCache>
                <c:ptCount val="6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lvl>
                <c:lvl>
                  <c:pt idx="0">
                    <c:v>2017</c:v>
                  </c:pt>
                  <c:pt idx="12">
                    <c:v>2018</c:v>
                  </c:pt>
                  <c:pt idx="24">
                    <c:v>2019</c:v>
                  </c:pt>
                  <c:pt idx="36">
                    <c:v>2020</c:v>
                  </c:pt>
                  <c:pt idx="48">
                    <c:v>2021</c:v>
                  </c:pt>
                  <c:pt idx="60">
                    <c:v>2022</c:v>
                  </c:pt>
                </c:lvl>
              </c:multiLvlStrCache>
            </c:multiLvlStrRef>
          </c:cat>
          <c:val>
            <c:numRef>
              <c:f>'F140'!$H$18:$H$80</c:f>
              <c:numCache>
                <c:formatCode>#,##0</c:formatCode>
                <c:ptCount val="63"/>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formatCode="0.00">
                  <c:v>98</c:v>
                </c:pt>
                <c:pt idx="50" formatCode="0.00">
                  <c:v>126.22</c:v>
                </c:pt>
                <c:pt idx="51" formatCode="0.00">
                  <c:v>142.59</c:v>
                </c:pt>
                <c:pt idx="52" formatCode="0.00">
                  <c:v>136.72</c:v>
                </c:pt>
                <c:pt idx="53" formatCode="0.00">
                  <c:v>135.75</c:v>
                </c:pt>
                <c:pt idx="54" formatCode="0.00">
                  <c:v>141.22</c:v>
                </c:pt>
                <c:pt idx="55" formatCode="0.00">
                  <c:v>124.5</c:v>
                </c:pt>
                <c:pt idx="56" formatCode="0.00">
                  <c:v>126.56</c:v>
                </c:pt>
                <c:pt idx="57" formatCode="0.00">
                  <c:v>109.31</c:v>
                </c:pt>
                <c:pt idx="58" formatCode="0.00">
                  <c:v>117.97</c:v>
                </c:pt>
                <c:pt idx="59" formatCode="0.00">
                  <c:v>128.44</c:v>
                </c:pt>
                <c:pt idx="60" formatCode="0.00">
                  <c:v>101.78</c:v>
                </c:pt>
                <c:pt idx="61" formatCode="0.00">
                  <c:v>104.97</c:v>
                </c:pt>
                <c:pt idx="62" formatCode="0.00">
                  <c:v>137.56</c:v>
                </c:pt>
              </c:numCache>
            </c:numRef>
          </c:val>
          <c:smooth val="0"/>
          <c:extLst>
            <c:ext xmlns:c16="http://schemas.microsoft.com/office/drawing/2014/chart" uri="{C3380CC4-5D6E-409C-BE32-E72D297353CC}">
              <c16:uniqueId val="{0000001B-72B4-479B-979F-9F932DF4D1D0}"/>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F5C-4F51-9770-6A6130385A2B}"/>
              </c:ext>
            </c:extLst>
          </c:dPt>
          <c:dPt>
            <c:idx val="1"/>
            <c:invertIfNegative val="0"/>
            <c:bubble3D val="0"/>
            <c:spPr>
              <a:solidFill>
                <a:srgbClr val="7C878E"/>
              </a:solidFill>
              <a:ln>
                <a:noFill/>
              </a:ln>
              <a:effectLst/>
            </c:spPr>
            <c:extLst>
              <c:ext xmlns:c16="http://schemas.microsoft.com/office/drawing/2014/chart" uri="{C3380CC4-5D6E-409C-BE32-E72D297353CC}">
                <c16:uniqueId val="{00000003-4F5C-4F51-9770-6A6130385A2B}"/>
              </c:ext>
            </c:extLst>
          </c:dPt>
          <c:dPt>
            <c:idx val="4"/>
            <c:invertIfNegative val="0"/>
            <c:bubble3D val="0"/>
            <c:spPr>
              <a:solidFill>
                <a:srgbClr val="7C878E"/>
              </a:solidFill>
              <a:ln>
                <a:noFill/>
              </a:ln>
              <a:effectLst/>
            </c:spPr>
            <c:extLst>
              <c:ext xmlns:c16="http://schemas.microsoft.com/office/drawing/2014/chart" uri="{C3380CC4-5D6E-409C-BE32-E72D297353CC}">
                <c16:uniqueId val="{00000005-4F5C-4F51-9770-6A6130385A2B}"/>
              </c:ext>
            </c:extLst>
          </c:dPt>
          <c:dPt>
            <c:idx val="5"/>
            <c:invertIfNegative val="0"/>
            <c:bubble3D val="0"/>
            <c:spPr>
              <a:solidFill>
                <a:srgbClr val="7C878E"/>
              </a:solidFill>
              <a:ln>
                <a:noFill/>
              </a:ln>
              <a:effectLst/>
            </c:spPr>
            <c:extLst>
              <c:ext xmlns:c16="http://schemas.microsoft.com/office/drawing/2014/chart" uri="{C3380CC4-5D6E-409C-BE32-E72D297353CC}">
                <c16:uniqueId val="{00000007-4F5C-4F51-9770-6A6130385A2B}"/>
              </c:ext>
            </c:extLst>
          </c:dPt>
          <c:dPt>
            <c:idx val="8"/>
            <c:invertIfNegative val="0"/>
            <c:bubble3D val="0"/>
            <c:spPr>
              <a:solidFill>
                <a:srgbClr val="7C878E"/>
              </a:solidFill>
              <a:ln>
                <a:noFill/>
              </a:ln>
              <a:effectLst/>
            </c:spPr>
            <c:extLst>
              <c:ext xmlns:c16="http://schemas.microsoft.com/office/drawing/2014/chart" uri="{C3380CC4-5D6E-409C-BE32-E72D297353CC}">
                <c16:uniqueId val="{00000009-4F5C-4F51-9770-6A6130385A2B}"/>
              </c:ext>
            </c:extLst>
          </c:dPt>
          <c:dPt>
            <c:idx val="12"/>
            <c:invertIfNegative val="0"/>
            <c:bubble3D val="0"/>
            <c:spPr>
              <a:solidFill>
                <a:srgbClr val="7C878E"/>
              </a:solidFill>
              <a:ln>
                <a:noFill/>
              </a:ln>
              <a:effectLst/>
            </c:spPr>
            <c:extLst>
              <c:ext xmlns:c16="http://schemas.microsoft.com/office/drawing/2014/chart" uri="{C3380CC4-5D6E-409C-BE32-E72D297353CC}">
                <c16:uniqueId val="{0000000B-4F5C-4F51-9770-6A6130385A2B}"/>
              </c:ext>
            </c:extLst>
          </c:dPt>
          <c:dPt>
            <c:idx val="13"/>
            <c:invertIfNegative val="0"/>
            <c:bubble3D val="0"/>
            <c:spPr>
              <a:solidFill>
                <a:srgbClr val="7C878E"/>
              </a:solidFill>
              <a:ln>
                <a:noFill/>
              </a:ln>
              <a:effectLst/>
            </c:spPr>
            <c:extLst>
              <c:ext xmlns:c16="http://schemas.microsoft.com/office/drawing/2014/chart" uri="{C3380CC4-5D6E-409C-BE32-E72D297353CC}">
                <c16:uniqueId val="{0000000D-4F5C-4F51-9770-6A6130385A2B}"/>
              </c:ext>
            </c:extLst>
          </c:dPt>
          <c:dPt>
            <c:idx val="14"/>
            <c:invertIfNegative val="0"/>
            <c:bubble3D val="0"/>
            <c:spPr>
              <a:solidFill>
                <a:srgbClr val="7C878E"/>
              </a:solidFill>
              <a:ln>
                <a:noFill/>
              </a:ln>
              <a:effectLst/>
            </c:spPr>
            <c:extLst>
              <c:ext xmlns:c16="http://schemas.microsoft.com/office/drawing/2014/chart" uri="{C3380CC4-5D6E-409C-BE32-E72D297353CC}">
                <c16:uniqueId val="{0000000F-4F5C-4F51-9770-6A6130385A2B}"/>
              </c:ext>
            </c:extLst>
          </c:dPt>
          <c:dPt>
            <c:idx val="15"/>
            <c:invertIfNegative val="0"/>
            <c:bubble3D val="0"/>
            <c:spPr>
              <a:solidFill>
                <a:srgbClr val="7C878E"/>
              </a:solidFill>
              <a:ln>
                <a:noFill/>
              </a:ln>
              <a:effectLst/>
            </c:spPr>
            <c:extLst>
              <c:ext xmlns:c16="http://schemas.microsoft.com/office/drawing/2014/chart" uri="{C3380CC4-5D6E-409C-BE32-E72D297353CC}">
                <c16:uniqueId val="{00000011-4F5C-4F51-9770-6A6130385A2B}"/>
              </c:ext>
            </c:extLst>
          </c:dPt>
          <c:dPt>
            <c:idx val="16"/>
            <c:invertIfNegative val="0"/>
            <c:bubble3D val="0"/>
            <c:spPr>
              <a:solidFill>
                <a:srgbClr val="7C878E"/>
              </a:solidFill>
              <a:ln>
                <a:noFill/>
              </a:ln>
              <a:effectLst/>
            </c:spPr>
            <c:extLst>
              <c:ext xmlns:c16="http://schemas.microsoft.com/office/drawing/2014/chart" uri="{C3380CC4-5D6E-409C-BE32-E72D297353CC}">
                <c16:uniqueId val="{00000013-4F5C-4F51-9770-6A6130385A2B}"/>
              </c:ext>
            </c:extLst>
          </c:dPt>
          <c:dPt>
            <c:idx val="17"/>
            <c:invertIfNegative val="0"/>
            <c:bubble3D val="0"/>
            <c:spPr>
              <a:solidFill>
                <a:srgbClr val="7C878E"/>
              </a:solidFill>
              <a:ln>
                <a:noFill/>
              </a:ln>
              <a:effectLst/>
            </c:spPr>
            <c:extLst>
              <c:ext xmlns:c16="http://schemas.microsoft.com/office/drawing/2014/chart" uri="{C3380CC4-5D6E-409C-BE32-E72D297353CC}">
                <c16:uniqueId val="{00000015-4F5C-4F51-9770-6A6130385A2B}"/>
              </c:ext>
            </c:extLst>
          </c:dPt>
          <c:dPt>
            <c:idx val="19"/>
            <c:invertIfNegative val="0"/>
            <c:bubble3D val="0"/>
            <c:spPr>
              <a:solidFill>
                <a:srgbClr val="7C878E"/>
              </a:solidFill>
              <a:ln>
                <a:noFill/>
              </a:ln>
              <a:effectLst/>
            </c:spPr>
            <c:extLst>
              <c:ext xmlns:c16="http://schemas.microsoft.com/office/drawing/2014/chart" uri="{C3380CC4-5D6E-409C-BE32-E72D297353CC}">
                <c16:uniqueId val="{00000017-4F5C-4F51-9770-6A6130385A2B}"/>
              </c:ext>
            </c:extLst>
          </c:dPt>
          <c:dPt>
            <c:idx val="20"/>
            <c:invertIfNegative val="0"/>
            <c:bubble3D val="0"/>
            <c:spPr>
              <a:solidFill>
                <a:srgbClr val="7C878E"/>
              </a:solidFill>
              <a:ln>
                <a:noFill/>
              </a:ln>
              <a:effectLst/>
            </c:spPr>
            <c:extLst>
              <c:ext xmlns:c16="http://schemas.microsoft.com/office/drawing/2014/chart" uri="{C3380CC4-5D6E-409C-BE32-E72D297353CC}">
                <c16:uniqueId val="{00000019-4F5C-4F51-9770-6A6130385A2B}"/>
              </c:ext>
            </c:extLst>
          </c:dPt>
          <c:dPt>
            <c:idx val="22"/>
            <c:invertIfNegative val="0"/>
            <c:bubble3D val="0"/>
            <c:spPr>
              <a:solidFill>
                <a:srgbClr val="7C878E"/>
              </a:solidFill>
              <a:ln>
                <a:noFill/>
              </a:ln>
              <a:effectLst/>
            </c:spPr>
            <c:extLst>
              <c:ext xmlns:c16="http://schemas.microsoft.com/office/drawing/2014/chart" uri="{C3380CC4-5D6E-409C-BE32-E72D297353CC}">
                <c16:uniqueId val="{0000001B-4F5C-4F51-9770-6A6130385A2B}"/>
              </c:ext>
            </c:extLst>
          </c:dPt>
          <c:dPt>
            <c:idx val="25"/>
            <c:invertIfNegative val="0"/>
            <c:bubble3D val="0"/>
            <c:spPr>
              <a:solidFill>
                <a:srgbClr val="7C878E"/>
              </a:solidFill>
              <a:ln>
                <a:noFill/>
              </a:ln>
              <a:effectLst/>
            </c:spPr>
            <c:extLst>
              <c:ext xmlns:c16="http://schemas.microsoft.com/office/drawing/2014/chart" uri="{C3380CC4-5D6E-409C-BE32-E72D297353CC}">
                <c16:uniqueId val="{0000001D-4F5C-4F51-9770-6A6130385A2B}"/>
              </c:ext>
            </c:extLst>
          </c:dPt>
          <c:dPt>
            <c:idx val="26"/>
            <c:invertIfNegative val="0"/>
            <c:bubble3D val="0"/>
            <c:spPr>
              <a:solidFill>
                <a:srgbClr val="7C878E"/>
              </a:solidFill>
              <a:ln>
                <a:noFill/>
              </a:ln>
              <a:effectLst/>
            </c:spPr>
            <c:extLst>
              <c:ext xmlns:c16="http://schemas.microsoft.com/office/drawing/2014/chart" uri="{C3380CC4-5D6E-409C-BE32-E72D297353CC}">
                <c16:uniqueId val="{0000001F-4F5C-4F51-9770-6A6130385A2B}"/>
              </c:ext>
            </c:extLst>
          </c:dPt>
          <c:dPt>
            <c:idx val="28"/>
            <c:invertIfNegative val="0"/>
            <c:bubble3D val="0"/>
            <c:spPr>
              <a:solidFill>
                <a:srgbClr val="7C878E"/>
              </a:solidFill>
              <a:ln>
                <a:noFill/>
              </a:ln>
              <a:effectLst/>
            </c:spPr>
            <c:extLst>
              <c:ext xmlns:c16="http://schemas.microsoft.com/office/drawing/2014/chart" uri="{C3380CC4-5D6E-409C-BE32-E72D297353CC}">
                <c16:uniqueId val="{00000021-4F5C-4F51-9770-6A6130385A2B}"/>
              </c:ext>
            </c:extLst>
          </c:dPt>
          <c:dPt>
            <c:idx val="30"/>
            <c:invertIfNegative val="0"/>
            <c:bubble3D val="0"/>
            <c:spPr>
              <a:solidFill>
                <a:srgbClr val="7C878E"/>
              </a:solidFill>
              <a:ln>
                <a:noFill/>
              </a:ln>
              <a:effectLst/>
            </c:spPr>
            <c:extLst>
              <c:ext xmlns:c16="http://schemas.microsoft.com/office/drawing/2014/chart" uri="{C3380CC4-5D6E-409C-BE32-E72D297353CC}">
                <c16:uniqueId val="{00000023-4F5C-4F51-9770-6A6130385A2B}"/>
              </c:ext>
            </c:extLst>
          </c:dPt>
          <c:dPt>
            <c:idx val="31"/>
            <c:invertIfNegative val="0"/>
            <c:bubble3D val="0"/>
            <c:spPr>
              <a:solidFill>
                <a:srgbClr val="7C878E"/>
              </a:solidFill>
              <a:ln>
                <a:noFill/>
              </a:ln>
              <a:effectLst/>
            </c:spPr>
            <c:extLst>
              <c:ext xmlns:c16="http://schemas.microsoft.com/office/drawing/2014/chart" uri="{C3380CC4-5D6E-409C-BE32-E72D297353CC}">
                <c16:uniqueId val="{00000025-4F5C-4F51-9770-6A6130385A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'F25'!$A$7:$A$39</c:f>
              <c:strCache>
                <c:ptCount val="33"/>
                <c:pt idx="0">
                  <c:v>Tabasco</c:v>
                </c:pt>
                <c:pt idx="1">
                  <c:v>Sonora</c:v>
                </c:pt>
                <c:pt idx="2">
                  <c:v>Guerrero</c:v>
                </c:pt>
                <c:pt idx="3">
                  <c:v>Veracruz</c:v>
                </c:pt>
                <c:pt idx="4">
                  <c:v>Oaxaca</c:v>
                </c:pt>
                <c:pt idx="5">
                  <c:v>Tamaulipas</c:v>
                </c:pt>
                <c:pt idx="6">
                  <c:v>Ciudad de México</c:v>
                </c:pt>
                <c:pt idx="7">
                  <c:v>México</c:v>
                </c:pt>
                <c:pt idx="8">
                  <c:v>Campeche</c:v>
                </c:pt>
                <c:pt idx="9">
                  <c:v>Morelos</c:v>
                </c:pt>
                <c:pt idx="10">
                  <c:v>Quintana Roo</c:v>
                </c:pt>
                <c:pt idx="11">
                  <c:v>Coahuila</c:v>
                </c:pt>
                <c:pt idx="12">
                  <c:v>Chiapas</c:v>
                </c:pt>
                <c:pt idx="13">
                  <c:v>Baja California Sur</c:v>
                </c:pt>
                <c:pt idx="14">
                  <c:v>Puebla</c:v>
                </c:pt>
                <c:pt idx="15">
                  <c:v>Hidalgo</c:v>
                </c:pt>
                <c:pt idx="16">
                  <c:v>Nacional</c:v>
                </c:pt>
                <c:pt idx="17">
                  <c:v>Tlaxcala</c:v>
                </c:pt>
                <c:pt idx="18">
                  <c:v>Yucatán</c:v>
                </c:pt>
                <c:pt idx="19">
                  <c:v>Durango</c:v>
                </c:pt>
                <c:pt idx="20">
                  <c:v>Nuevo León</c:v>
                </c:pt>
                <c:pt idx="21">
                  <c:v>Sinaloa</c:v>
                </c:pt>
                <c:pt idx="22">
                  <c:v>Michoacán</c:v>
                </c:pt>
                <c:pt idx="23">
                  <c:v>Colima</c:v>
                </c:pt>
                <c:pt idx="24">
                  <c:v>Chihuahua</c:v>
                </c:pt>
                <c:pt idx="25">
                  <c:v>Baja California</c:v>
                </c:pt>
                <c:pt idx="26">
                  <c:v>Jalisco</c:v>
                </c:pt>
                <c:pt idx="27">
                  <c:v>Nayarit</c:v>
                </c:pt>
                <c:pt idx="28">
                  <c:v>Guanajuato</c:v>
                </c:pt>
                <c:pt idx="29">
                  <c:v>Querétaro</c:v>
                </c:pt>
                <c:pt idx="30">
                  <c:v>Aguascalientes</c:v>
                </c:pt>
                <c:pt idx="31">
                  <c:v>San Luis Potosí</c:v>
                </c:pt>
                <c:pt idx="32">
                  <c:v>Zacatecas</c:v>
                </c:pt>
              </c:strCache>
            </c:strRef>
          </c:cat>
          <c:val>
            <c:numRef>
              <c:f>'F25'!$B$7:$B$39</c:f>
              <c:numCache>
                <c:formatCode>0.00%</c:formatCode>
                <c:ptCount val="33"/>
                <c:pt idx="0">
                  <c:v>0.29001306591248621</c:v>
                </c:pt>
                <c:pt idx="1">
                  <c:v>0.2407481282565189</c:v>
                </c:pt>
                <c:pt idx="2">
                  <c:v>0.2395291319148431</c:v>
                </c:pt>
                <c:pt idx="3">
                  <c:v>0.23500746936620681</c:v>
                </c:pt>
                <c:pt idx="4">
                  <c:v>0.22567165165113928</c:v>
                </c:pt>
                <c:pt idx="5">
                  <c:v>0.22540801304195124</c:v>
                </c:pt>
                <c:pt idx="6">
                  <c:v>0.2207980222386754</c:v>
                </c:pt>
                <c:pt idx="7">
                  <c:v>0.22008574507689599</c:v>
                </c:pt>
                <c:pt idx="8">
                  <c:v>0.21109806185255711</c:v>
                </c:pt>
                <c:pt idx="9">
                  <c:v>0.20572237170324637</c:v>
                </c:pt>
                <c:pt idx="10">
                  <c:v>0.20386488869881267</c:v>
                </c:pt>
                <c:pt idx="11">
                  <c:v>0.20020206232842</c:v>
                </c:pt>
                <c:pt idx="12">
                  <c:v>0.20020087732593947</c:v>
                </c:pt>
                <c:pt idx="13">
                  <c:v>0.19140486460706116</c:v>
                </c:pt>
                <c:pt idx="14">
                  <c:v>0.19113483361418829</c:v>
                </c:pt>
                <c:pt idx="15">
                  <c:v>0.19109820467360594</c:v>
                </c:pt>
                <c:pt idx="16">
                  <c:v>0.19079697582450275</c:v>
                </c:pt>
                <c:pt idx="17">
                  <c:v>0.18826097053434193</c:v>
                </c:pt>
                <c:pt idx="18">
                  <c:v>0.18725228060996557</c:v>
                </c:pt>
                <c:pt idx="19">
                  <c:v>0.18449520122579843</c:v>
                </c:pt>
                <c:pt idx="20">
                  <c:v>0.18215476272636266</c:v>
                </c:pt>
                <c:pt idx="21">
                  <c:v>0.18055479712254904</c:v>
                </c:pt>
                <c:pt idx="22">
                  <c:v>0.17850104195930408</c:v>
                </c:pt>
                <c:pt idx="23">
                  <c:v>0.17658376809315635</c:v>
                </c:pt>
                <c:pt idx="24">
                  <c:v>0.17052369515345364</c:v>
                </c:pt>
                <c:pt idx="25">
                  <c:v>0.17015517354358695</c:v>
                </c:pt>
                <c:pt idx="26">
                  <c:v>0.16919269560307737</c:v>
                </c:pt>
                <c:pt idx="27">
                  <c:v>0.16206377931210111</c:v>
                </c:pt>
                <c:pt idx="28">
                  <c:v>0.1608338383850122</c:v>
                </c:pt>
                <c:pt idx="29">
                  <c:v>0.14521898289967677</c:v>
                </c:pt>
                <c:pt idx="30">
                  <c:v>0.13895240250905838</c:v>
                </c:pt>
                <c:pt idx="31">
                  <c:v>0.12848105676779262</c:v>
                </c:pt>
                <c:pt idx="32">
                  <c:v>0.1233069443542088</c:v>
                </c:pt>
              </c:numCache>
            </c:numRef>
          </c:val>
          <c:extLst>
            <c:ext xmlns:c16="http://schemas.microsoft.com/office/drawing/2014/chart" uri="{C3380CC4-5D6E-409C-BE32-E72D297353CC}">
              <c16:uniqueId val="{00000026-4F5C-4F51-9770-6A6130385A2B}"/>
            </c:ext>
          </c:extLst>
        </c:ser>
        <c:dLbls>
          <c:dLblPos val="outEnd"/>
          <c:showLegendKey val="0"/>
          <c:showVal val="1"/>
          <c:showCatName val="0"/>
          <c:showSerName val="0"/>
          <c:showPercent val="0"/>
          <c:showBubbleSize val="0"/>
        </c:dLbls>
        <c:gapWidth val="100"/>
        <c:axId val="1043134591"/>
        <c:axId val="850027871"/>
      </c:barChart>
      <c:catAx>
        <c:axId val="104313459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50027871"/>
        <c:crosses val="autoZero"/>
        <c:auto val="1"/>
        <c:lblAlgn val="ctr"/>
        <c:lblOffset val="100"/>
        <c:noMultiLvlLbl val="0"/>
      </c:catAx>
      <c:valAx>
        <c:axId val="850027871"/>
        <c:scaling>
          <c:orientation val="minMax"/>
        </c:scaling>
        <c:delete val="1"/>
        <c:axPos val="b"/>
        <c:numFmt formatCode="0.00%" sourceLinked="1"/>
        <c:majorTickMark val="out"/>
        <c:minorTickMark val="none"/>
        <c:tickLblPos val="nextTo"/>
        <c:crossAx val="1043134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'F140'!$G$5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6CE8-4970-ABD9-3914EE182267}"/>
              </c:ext>
            </c:extLst>
          </c:dPt>
          <c:dPt>
            <c:idx val="1"/>
            <c:invertIfNegative val="0"/>
            <c:bubble3D val="0"/>
            <c:extLst>
              <c:ext xmlns:c16="http://schemas.microsoft.com/office/drawing/2014/chart" uri="{C3380CC4-5D6E-409C-BE32-E72D297353CC}">
                <c16:uniqueId val="{00000001-6CE8-4970-ABD9-3914EE182267}"/>
              </c:ext>
            </c:extLst>
          </c:dPt>
          <c:dPt>
            <c:idx val="2"/>
            <c:invertIfNegative val="0"/>
            <c:bubble3D val="0"/>
            <c:extLst>
              <c:ext xmlns:c16="http://schemas.microsoft.com/office/drawing/2014/chart" uri="{C3380CC4-5D6E-409C-BE32-E72D297353CC}">
                <c16:uniqueId val="{00000002-6CE8-4970-ABD9-3914EE182267}"/>
              </c:ext>
            </c:extLst>
          </c:dPt>
          <c:dPt>
            <c:idx val="3"/>
            <c:invertIfNegative val="0"/>
            <c:bubble3D val="0"/>
            <c:spPr>
              <a:solidFill>
                <a:srgbClr val="FBBB27"/>
              </a:solidFill>
            </c:spPr>
            <c:extLst>
              <c:ext xmlns:c16="http://schemas.microsoft.com/office/drawing/2014/chart" uri="{C3380CC4-5D6E-409C-BE32-E72D297353CC}">
                <c16:uniqueId val="{00000004-6CE8-4970-ABD9-3914EE182267}"/>
              </c:ext>
            </c:extLst>
          </c:dPt>
          <c:dPt>
            <c:idx val="4"/>
            <c:invertIfNegative val="0"/>
            <c:bubble3D val="0"/>
            <c:extLst>
              <c:ext xmlns:c16="http://schemas.microsoft.com/office/drawing/2014/chart" uri="{C3380CC4-5D6E-409C-BE32-E72D297353CC}">
                <c16:uniqueId val="{00000005-6CE8-4970-ABD9-3914EE182267}"/>
              </c:ext>
            </c:extLst>
          </c:dPt>
          <c:dPt>
            <c:idx val="5"/>
            <c:invertIfNegative val="0"/>
            <c:bubble3D val="0"/>
            <c:extLst>
              <c:ext xmlns:c16="http://schemas.microsoft.com/office/drawing/2014/chart" uri="{C3380CC4-5D6E-409C-BE32-E72D297353CC}">
                <c16:uniqueId val="{00000006-6CE8-4970-ABD9-3914EE182267}"/>
              </c:ext>
            </c:extLst>
          </c:dPt>
          <c:dPt>
            <c:idx val="6"/>
            <c:invertIfNegative val="0"/>
            <c:bubble3D val="0"/>
            <c:extLst>
              <c:ext xmlns:c16="http://schemas.microsoft.com/office/drawing/2014/chart" uri="{C3380CC4-5D6E-409C-BE32-E72D297353CC}">
                <c16:uniqueId val="{00000007-6CE8-4970-ABD9-3914EE182267}"/>
              </c:ext>
            </c:extLst>
          </c:dPt>
          <c:dPt>
            <c:idx val="7"/>
            <c:invertIfNegative val="0"/>
            <c:bubble3D val="0"/>
            <c:extLst>
              <c:ext xmlns:c16="http://schemas.microsoft.com/office/drawing/2014/chart" uri="{C3380CC4-5D6E-409C-BE32-E72D297353CC}">
                <c16:uniqueId val="{00000008-6CE8-4970-ABD9-3914EE182267}"/>
              </c:ext>
            </c:extLst>
          </c:dPt>
          <c:dPt>
            <c:idx val="8"/>
            <c:invertIfNegative val="0"/>
            <c:bubble3D val="0"/>
            <c:extLst>
              <c:ext xmlns:c16="http://schemas.microsoft.com/office/drawing/2014/chart" uri="{C3380CC4-5D6E-409C-BE32-E72D297353CC}">
                <c16:uniqueId val="{00000009-6CE8-4970-ABD9-3914EE182267}"/>
              </c:ext>
            </c:extLst>
          </c:dPt>
          <c:dPt>
            <c:idx val="9"/>
            <c:invertIfNegative val="0"/>
            <c:bubble3D val="0"/>
            <c:extLst>
              <c:ext xmlns:c16="http://schemas.microsoft.com/office/drawing/2014/chart" uri="{C3380CC4-5D6E-409C-BE32-E72D297353CC}">
                <c16:uniqueId val="{0000000A-6CE8-4970-ABD9-3914EE182267}"/>
              </c:ext>
            </c:extLst>
          </c:dPt>
          <c:dPt>
            <c:idx val="11"/>
            <c:invertIfNegative val="0"/>
            <c:bubble3D val="0"/>
            <c:extLst>
              <c:ext xmlns:c16="http://schemas.microsoft.com/office/drawing/2014/chart" uri="{C3380CC4-5D6E-409C-BE32-E72D297353CC}">
                <c16:uniqueId val="{0000000B-6CE8-4970-ABD9-3914EE182267}"/>
              </c:ext>
            </c:extLst>
          </c:dPt>
          <c:dPt>
            <c:idx val="12"/>
            <c:invertIfNegative val="0"/>
            <c:bubble3D val="0"/>
            <c:extLst>
              <c:ext xmlns:c16="http://schemas.microsoft.com/office/drawing/2014/chart" uri="{C3380CC4-5D6E-409C-BE32-E72D297353CC}">
                <c16:uniqueId val="{0000000C-6CE8-4970-ABD9-3914EE182267}"/>
              </c:ext>
            </c:extLst>
          </c:dPt>
          <c:dPt>
            <c:idx val="13"/>
            <c:invertIfNegative val="0"/>
            <c:bubble3D val="0"/>
            <c:extLst>
              <c:ext xmlns:c16="http://schemas.microsoft.com/office/drawing/2014/chart" uri="{C3380CC4-5D6E-409C-BE32-E72D297353CC}">
                <c16:uniqueId val="{0000000D-6CE8-4970-ABD9-3914EE182267}"/>
              </c:ext>
            </c:extLst>
          </c:dPt>
          <c:dPt>
            <c:idx val="14"/>
            <c:invertIfNegative val="0"/>
            <c:bubble3D val="0"/>
            <c:extLst>
              <c:ext xmlns:c16="http://schemas.microsoft.com/office/drawing/2014/chart" uri="{C3380CC4-5D6E-409C-BE32-E72D297353CC}">
                <c16:uniqueId val="{0000000E-6CE8-4970-ABD9-3914EE182267}"/>
              </c:ext>
            </c:extLst>
          </c:dPt>
          <c:dPt>
            <c:idx val="15"/>
            <c:invertIfNegative val="0"/>
            <c:bubble3D val="0"/>
            <c:spPr>
              <a:solidFill>
                <a:srgbClr val="FBBB27"/>
              </a:solidFill>
            </c:spPr>
            <c:extLst>
              <c:ext xmlns:c16="http://schemas.microsoft.com/office/drawing/2014/chart" uri="{C3380CC4-5D6E-409C-BE32-E72D297353CC}">
                <c16:uniqueId val="{00000010-6CE8-4970-ABD9-3914EE182267}"/>
              </c:ext>
            </c:extLst>
          </c:dPt>
          <c:dPt>
            <c:idx val="16"/>
            <c:invertIfNegative val="0"/>
            <c:bubble3D val="0"/>
            <c:extLst>
              <c:ext xmlns:c16="http://schemas.microsoft.com/office/drawing/2014/chart" uri="{C3380CC4-5D6E-409C-BE32-E72D297353CC}">
                <c16:uniqueId val="{00000011-6CE8-4970-ABD9-3914EE182267}"/>
              </c:ext>
            </c:extLst>
          </c:dPt>
          <c:dPt>
            <c:idx val="17"/>
            <c:invertIfNegative val="0"/>
            <c:bubble3D val="0"/>
            <c:extLst>
              <c:ext xmlns:c16="http://schemas.microsoft.com/office/drawing/2014/chart" uri="{C3380CC4-5D6E-409C-BE32-E72D297353CC}">
                <c16:uniqueId val="{00000012-6CE8-4970-ABD9-3914EE182267}"/>
              </c:ext>
            </c:extLst>
          </c:dPt>
          <c:dPt>
            <c:idx val="18"/>
            <c:invertIfNegative val="0"/>
            <c:bubble3D val="0"/>
            <c:extLst>
              <c:ext xmlns:c16="http://schemas.microsoft.com/office/drawing/2014/chart" uri="{C3380CC4-5D6E-409C-BE32-E72D297353CC}">
                <c16:uniqueId val="{00000013-6CE8-4970-ABD9-3914EE182267}"/>
              </c:ext>
            </c:extLst>
          </c:dPt>
          <c:dPt>
            <c:idx val="19"/>
            <c:invertIfNegative val="0"/>
            <c:bubble3D val="0"/>
            <c:extLst>
              <c:ext xmlns:c16="http://schemas.microsoft.com/office/drawing/2014/chart" uri="{C3380CC4-5D6E-409C-BE32-E72D297353CC}">
                <c16:uniqueId val="{00000014-6CE8-4970-ABD9-3914EE182267}"/>
              </c:ext>
            </c:extLst>
          </c:dPt>
          <c:dPt>
            <c:idx val="20"/>
            <c:invertIfNegative val="0"/>
            <c:bubble3D val="0"/>
            <c:extLst>
              <c:ext xmlns:c16="http://schemas.microsoft.com/office/drawing/2014/chart" uri="{C3380CC4-5D6E-409C-BE32-E72D297353CC}">
                <c16:uniqueId val="{00000015-6CE8-4970-ABD9-3914EE182267}"/>
              </c:ext>
            </c:extLst>
          </c:dPt>
          <c:dPt>
            <c:idx val="21"/>
            <c:invertIfNegative val="0"/>
            <c:bubble3D val="0"/>
            <c:extLst>
              <c:ext xmlns:c16="http://schemas.microsoft.com/office/drawing/2014/chart" uri="{C3380CC4-5D6E-409C-BE32-E72D297353CC}">
                <c16:uniqueId val="{00000016-6CE8-4970-ABD9-3914EE182267}"/>
              </c:ext>
            </c:extLst>
          </c:dPt>
          <c:dPt>
            <c:idx val="22"/>
            <c:invertIfNegative val="0"/>
            <c:bubble3D val="0"/>
            <c:extLst>
              <c:ext xmlns:c16="http://schemas.microsoft.com/office/drawing/2014/chart" uri="{C3380CC4-5D6E-409C-BE32-E72D297353CC}">
                <c16:uniqueId val="{00000017-6CE8-4970-ABD9-3914EE182267}"/>
              </c:ext>
            </c:extLst>
          </c:dPt>
          <c:dPt>
            <c:idx val="23"/>
            <c:invertIfNegative val="0"/>
            <c:bubble3D val="0"/>
            <c:extLst>
              <c:ext xmlns:c16="http://schemas.microsoft.com/office/drawing/2014/chart" uri="{C3380CC4-5D6E-409C-BE32-E72D297353CC}">
                <c16:uniqueId val="{00000018-6CE8-4970-ABD9-3914EE182267}"/>
              </c:ext>
            </c:extLst>
          </c:dPt>
          <c:dPt>
            <c:idx val="24"/>
            <c:invertIfNegative val="0"/>
            <c:bubble3D val="0"/>
            <c:extLst>
              <c:ext xmlns:c16="http://schemas.microsoft.com/office/drawing/2014/chart" uri="{C3380CC4-5D6E-409C-BE32-E72D297353CC}">
                <c16:uniqueId val="{00000019-6CE8-4970-ABD9-3914EE182267}"/>
              </c:ext>
            </c:extLst>
          </c:dPt>
          <c:dPt>
            <c:idx val="25"/>
            <c:invertIfNegative val="0"/>
            <c:bubble3D val="0"/>
            <c:extLst>
              <c:ext xmlns:c16="http://schemas.microsoft.com/office/drawing/2014/chart" uri="{C3380CC4-5D6E-409C-BE32-E72D297353CC}">
                <c16:uniqueId val="{0000001A-6CE8-4970-ABD9-3914EE182267}"/>
              </c:ext>
            </c:extLst>
          </c:dPt>
          <c:dPt>
            <c:idx val="26"/>
            <c:invertIfNegative val="0"/>
            <c:bubble3D val="0"/>
            <c:extLst>
              <c:ext xmlns:c16="http://schemas.microsoft.com/office/drawing/2014/chart" uri="{C3380CC4-5D6E-409C-BE32-E72D297353CC}">
                <c16:uniqueId val="{0000001B-6CE8-4970-ABD9-3914EE182267}"/>
              </c:ext>
            </c:extLst>
          </c:dPt>
          <c:dPt>
            <c:idx val="27"/>
            <c:invertIfNegative val="0"/>
            <c:bubble3D val="0"/>
            <c:spPr>
              <a:solidFill>
                <a:srgbClr val="FBBB27"/>
              </a:solidFill>
            </c:spPr>
            <c:extLst>
              <c:ext xmlns:c16="http://schemas.microsoft.com/office/drawing/2014/chart" uri="{C3380CC4-5D6E-409C-BE32-E72D297353CC}">
                <c16:uniqueId val="{0000001D-6CE8-4970-ABD9-3914EE182267}"/>
              </c:ext>
            </c:extLst>
          </c:dPt>
          <c:dPt>
            <c:idx val="28"/>
            <c:invertIfNegative val="0"/>
            <c:bubble3D val="0"/>
            <c:extLst>
              <c:ext xmlns:c16="http://schemas.microsoft.com/office/drawing/2014/chart" uri="{C3380CC4-5D6E-409C-BE32-E72D297353CC}">
                <c16:uniqueId val="{0000001E-6CE8-4970-ABD9-3914EE182267}"/>
              </c:ext>
            </c:extLst>
          </c:dPt>
          <c:dPt>
            <c:idx val="29"/>
            <c:invertIfNegative val="0"/>
            <c:bubble3D val="0"/>
            <c:extLst>
              <c:ext xmlns:c16="http://schemas.microsoft.com/office/drawing/2014/chart" uri="{C3380CC4-5D6E-409C-BE32-E72D297353CC}">
                <c16:uniqueId val="{0000001F-6CE8-4970-ABD9-3914EE182267}"/>
              </c:ext>
            </c:extLst>
          </c:dPt>
          <c:dPt>
            <c:idx val="30"/>
            <c:invertIfNegative val="0"/>
            <c:bubble3D val="0"/>
            <c:extLst>
              <c:ext xmlns:c16="http://schemas.microsoft.com/office/drawing/2014/chart" uri="{C3380CC4-5D6E-409C-BE32-E72D297353CC}">
                <c16:uniqueId val="{00000020-6CE8-4970-ABD9-3914EE182267}"/>
              </c:ext>
            </c:extLst>
          </c:dPt>
          <c:dPt>
            <c:idx val="31"/>
            <c:invertIfNegative val="0"/>
            <c:bubble3D val="0"/>
            <c:extLst>
              <c:ext xmlns:c16="http://schemas.microsoft.com/office/drawing/2014/chart" uri="{C3380CC4-5D6E-409C-BE32-E72D297353CC}">
                <c16:uniqueId val="{00000021-6CE8-4970-ABD9-3914EE182267}"/>
              </c:ext>
            </c:extLst>
          </c:dPt>
          <c:dPt>
            <c:idx val="32"/>
            <c:invertIfNegative val="0"/>
            <c:bubble3D val="0"/>
            <c:extLst>
              <c:ext xmlns:c16="http://schemas.microsoft.com/office/drawing/2014/chart" uri="{C3380CC4-5D6E-409C-BE32-E72D297353CC}">
                <c16:uniqueId val="{00000022-6CE8-4970-ABD9-3914EE182267}"/>
              </c:ext>
            </c:extLst>
          </c:dPt>
          <c:dPt>
            <c:idx val="33"/>
            <c:invertIfNegative val="0"/>
            <c:bubble3D val="0"/>
            <c:extLst>
              <c:ext xmlns:c16="http://schemas.microsoft.com/office/drawing/2014/chart" uri="{C3380CC4-5D6E-409C-BE32-E72D297353CC}">
                <c16:uniqueId val="{00000023-6CE8-4970-ABD9-3914EE182267}"/>
              </c:ext>
            </c:extLst>
          </c:dPt>
          <c:dPt>
            <c:idx val="34"/>
            <c:invertIfNegative val="0"/>
            <c:bubble3D val="0"/>
            <c:extLst>
              <c:ext xmlns:c16="http://schemas.microsoft.com/office/drawing/2014/chart" uri="{C3380CC4-5D6E-409C-BE32-E72D297353CC}">
                <c16:uniqueId val="{00000024-6CE8-4970-ABD9-3914EE182267}"/>
              </c:ext>
            </c:extLst>
          </c:dPt>
          <c:dPt>
            <c:idx val="35"/>
            <c:invertIfNegative val="0"/>
            <c:bubble3D val="0"/>
            <c:extLst>
              <c:ext xmlns:c16="http://schemas.microsoft.com/office/drawing/2014/chart" uri="{C3380CC4-5D6E-409C-BE32-E72D297353CC}">
                <c16:uniqueId val="{00000025-6CE8-4970-ABD9-3914EE182267}"/>
              </c:ext>
            </c:extLst>
          </c:dPt>
          <c:dPt>
            <c:idx val="36"/>
            <c:invertIfNegative val="0"/>
            <c:bubble3D val="0"/>
            <c:extLst>
              <c:ext xmlns:c16="http://schemas.microsoft.com/office/drawing/2014/chart" uri="{C3380CC4-5D6E-409C-BE32-E72D297353CC}">
                <c16:uniqueId val="{00000026-6CE8-4970-ABD9-3914EE182267}"/>
              </c:ext>
            </c:extLst>
          </c:dPt>
          <c:dPt>
            <c:idx val="37"/>
            <c:invertIfNegative val="0"/>
            <c:bubble3D val="0"/>
            <c:extLst>
              <c:ext xmlns:c16="http://schemas.microsoft.com/office/drawing/2014/chart" uri="{C3380CC4-5D6E-409C-BE32-E72D297353CC}">
                <c16:uniqueId val="{00000027-6CE8-4970-ABD9-3914EE182267}"/>
              </c:ext>
            </c:extLst>
          </c:dPt>
          <c:dPt>
            <c:idx val="38"/>
            <c:invertIfNegative val="0"/>
            <c:bubble3D val="0"/>
            <c:extLst>
              <c:ext xmlns:c16="http://schemas.microsoft.com/office/drawing/2014/chart" uri="{C3380CC4-5D6E-409C-BE32-E72D297353CC}">
                <c16:uniqueId val="{00000028-6CE8-4970-ABD9-3914EE182267}"/>
              </c:ext>
            </c:extLst>
          </c:dPt>
          <c:dPt>
            <c:idx val="39"/>
            <c:invertIfNegative val="0"/>
            <c:bubble3D val="0"/>
            <c:spPr>
              <a:solidFill>
                <a:srgbClr val="FBBB27"/>
              </a:solidFill>
            </c:spPr>
            <c:extLst>
              <c:ext xmlns:c16="http://schemas.microsoft.com/office/drawing/2014/chart" uri="{C3380CC4-5D6E-409C-BE32-E72D297353CC}">
                <c16:uniqueId val="{0000002A-6CE8-4970-ABD9-3914EE182267}"/>
              </c:ext>
            </c:extLst>
          </c:dPt>
          <c:dPt>
            <c:idx val="40"/>
            <c:invertIfNegative val="0"/>
            <c:bubble3D val="0"/>
            <c:extLst>
              <c:ext xmlns:c16="http://schemas.microsoft.com/office/drawing/2014/chart" uri="{C3380CC4-5D6E-409C-BE32-E72D297353CC}">
                <c16:uniqueId val="{0000002B-6CE8-4970-ABD9-3914EE182267}"/>
              </c:ext>
            </c:extLst>
          </c:dPt>
          <c:dPt>
            <c:idx val="41"/>
            <c:invertIfNegative val="0"/>
            <c:bubble3D val="0"/>
            <c:extLst>
              <c:ext xmlns:c16="http://schemas.microsoft.com/office/drawing/2014/chart" uri="{C3380CC4-5D6E-409C-BE32-E72D297353CC}">
                <c16:uniqueId val="{0000002C-6CE8-4970-ABD9-3914EE182267}"/>
              </c:ext>
            </c:extLst>
          </c:dPt>
          <c:dPt>
            <c:idx val="42"/>
            <c:invertIfNegative val="0"/>
            <c:bubble3D val="0"/>
            <c:extLst>
              <c:ext xmlns:c16="http://schemas.microsoft.com/office/drawing/2014/chart" uri="{C3380CC4-5D6E-409C-BE32-E72D297353CC}">
                <c16:uniqueId val="{0000002D-6CE8-4970-ABD9-3914EE182267}"/>
              </c:ext>
            </c:extLst>
          </c:dPt>
          <c:dPt>
            <c:idx val="43"/>
            <c:invertIfNegative val="0"/>
            <c:bubble3D val="0"/>
            <c:extLst>
              <c:ext xmlns:c16="http://schemas.microsoft.com/office/drawing/2014/chart" uri="{C3380CC4-5D6E-409C-BE32-E72D297353CC}">
                <c16:uniqueId val="{0000002E-6CE8-4970-ABD9-3914EE182267}"/>
              </c:ext>
            </c:extLst>
          </c:dPt>
          <c:dPt>
            <c:idx val="44"/>
            <c:invertIfNegative val="0"/>
            <c:bubble3D val="0"/>
            <c:extLst>
              <c:ext xmlns:c16="http://schemas.microsoft.com/office/drawing/2014/chart" uri="{C3380CC4-5D6E-409C-BE32-E72D297353CC}">
                <c16:uniqueId val="{0000002F-6CE8-4970-ABD9-3914EE182267}"/>
              </c:ext>
            </c:extLst>
          </c:dPt>
          <c:dPt>
            <c:idx val="45"/>
            <c:invertIfNegative val="0"/>
            <c:bubble3D val="0"/>
            <c:extLst>
              <c:ext xmlns:c16="http://schemas.microsoft.com/office/drawing/2014/chart" uri="{C3380CC4-5D6E-409C-BE32-E72D297353CC}">
                <c16:uniqueId val="{00000030-6CE8-4970-ABD9-3914EE182267}"/>
              </c:ext>
            </c:extLst>
          </c:dPt>
          <c:dPt>
            <c:idx val="46"/>
            <c:invertIfNegative val="0"/>
            <c:bubble3D val="0"/>
            <c:extLst>
              <c:ext xmlns:c16="http://schemas.microsoft.com/office/drawing/2014/chart" uri="{C3380CC4-5D6E-409C-BE32-E72D297353CC}">
                <c16:uniqueId val="{00000031-6CE8-4970-ABD9-3914EE182267}"/>
              </c:ext>
            </c:extLst>
          </c:dPt>
          <c:dPt>
            <c:idx val="47"/>
            <c:invertIfNegative val="0"/>
            <c:bubble3D val="0"/>
            <c:extLst>
              <c:ext xmlns:c16="http://schemas.microsoft.com/office/drawing/2014/chart" uri="{C3380CC4-5D6E-409C-BE32-E72D297353CC}">
                <c16:uniqueId val="{00000032-6CE8-4970-ABD9-3914EE182267}"/>
              </c:ext>
            </c:extLst>
          </c:dPt>
          <c:dPt>
            <c:idx val="48"/>
            <c:invertIfNegative val="0"/>
            <c:bubble3D val="0"/>
            <c:extLst>
              <c:ext xmlns:c16="http://schemas.microsoft.com/office/drawing/2014/chart" uri="{C3380CC4-5D6E-409C-BE32-E72D297353CC}">
                <c16:uniqueId val="{00000033-6CE8-4970-ABD9-3914EE182267}"/>
              </c:ext>
            </c:extLst>
          </c:dPt>
          <c:dPt>
            <c:idx val="49"/>
            <c:invertIfNegative val="0"/>
            <c:bubble3D val="0"/>
            <c:extLst>
              <c:ext xmlns:c16="http://schemas.microsoft.com/office/drawing/2014/chart" uri="{C3380CC4-5D6E-409C-BE32-E72D297353CC}">
                <c16:uniqueId val="{00000034-6CE8-4970-ABD9-3914EE182267}"/>
              </c:ext>
            </c:extLst>
          </c:dPt>
          <c:dPt>
            <c:idx val="50"/>
            <c:invertIfNegative val="0"/>
            <c:bubble3D val="0"/>
            <c:extLst>
              <c:ext xmlns:c16="http://schemas.microsoft.com/office/drawing/2014/chart" uri="{C3380CC4-5D6E-409C-BE32-E72D297353CC}">
                <c16:uniqueId val="{00000035-6CE8-4970-ABD9-3914EE182267}"/>
              </c:ext>
            </c:extLst>
          </c:dPt>
          <c:dPt>
            <c:idx val="51"/>
            <c:invertIfNegative val="0"/>
            <c:bubble3D val="0"/>
            <c:spPr>
              <a:solidFill>
                <a:srgbClr val="FBBB27"/>
              </a:solidFill>
            </c:spPr>
            <c:extLst>
              <c:ext xmlns:c16="http://schemas.microsoft.com/office/drawing/2014/chart" uri="{C3380CC4-5D6E-409C-BE32-E72D297353CC}">
                <c16:uniqueId val="{00000037-6CE8-4970-ABD9-3914EE182267}"/>
              </c:ext>
            </c:extLst>
          </c:dPt>
          <c:dPt>
            <c:idx val="52"/>
            <c:invertIfNegative val="0"/>
            <c:bubble3D val="0"/>
            <c:extLst>
              <c:ext xmlns:c16="http://schemas.microsoft.com/office/drawing/2014/chart" uri="{C3380CC4-5D6E-409C-BE32-E72D297353CC}">
                <c16:uniqueId val="{00000038-6CE8-4970-ABD9-3914EE182267}"/>
              </c:ext>
            </c:extLst>
          </c:dPt>
          <c:dPt>
            <c:idx val="53"/>
            <c:invertIfNegative val="0"/>
            <c:bubble3D val="0"/>
            <c:extLst>
              <c:ext xmlns:c16="http://schemas.microsoft.com/office/drawing/2014/chart" uri="{C3380CC4-5D6E-409C-BE32-E72D297353CC}">
                <c16:uniqueId val="{00000039-6CE8-4970-ABD9-3914EE182267}"/>
              </c:ext>
            </c:extLst>
          </c:dPt>
          <c:dPt>
            <c:idx val="54"/>
            <c:invertIfNegative val="0"/>
            <c:bubble3D val="0"/>
            <c:extLst>
              <c:ext xmlns:c16="http://schemas.microsoft.com/office/drawing/2014/chart" uri="{C3380CC4-5D6E-409C-BE32-E72D297353CC}">
                <c16:uniqueId val="{0000003A-6CE8-4970-ABD9-3914EE182267}"/>
              </c:ext>
            </c:extLst>
          </c:dPt>
          <c:dPt>
            <c:idx val="55"/>
            <c:invertIfNegative val="0"/>
            <c:bubble3D val="0"/>
            <c:extLst>
              <c:ext xmlns:c16="http://schemas.microsoft.com/office/drawing/2014/chart" uri="{C3380CC4-5D6E-409C-BE32-E72D297353CC}">
                <c16:uniqueId val="{0000003B-6CE8-4970-ABD9-3914EE182267}"/>
              </c:ext>
            </c:extLst>
          </c:dPt>
          <c:dPt>
            <c:idx val="56"/>
            <c:invertIfNegative val="0"/>
            <c:bubble3D val="0"/>
            <c:extLst>
              <c:ext xmlns:c16="http://schemas.microsoft.com/office/drawing/2014/chart" uri="{C3380CC4-5D6E-409C-BE32-E72D297353CC}">
                <c16:uniqueId val="{0000003C-6CE8-4970-ABD9-3914EE182267}"/>
              </c:ext>
            </c:extLst>
          </c:dPt>
          <c:dPt>
            <c:idx val="57"/>
            <c:invertIfNegative val="0"/>
            <c:bubble3D val="0"/>
            <c:extLst>
              <c:ext xmlns:c16="http://schemas.microsoft.com/office/drawing/2014/chart" uri="{C3380CC4-5D6E-409C-BE32-E72D297353CC}">
                <c16:uniqueId val="{0000003D-6CE8-4970-ABD9-3914EE182267}"/>
              </c:ext>
            </c:extLst>
          </c:dPt>
          <c:dPt>
            <c:idx val="58"/>
            <c:invertIfNegative val="0"/>
            <c:bubble3D val="0"/>
            <c:extLst>
              <c:ext xmlns:c16="http://schemas.microsoft.com/office/drawing/2014/chart" uri="{C3380CC4-5D6E-409C-BE32-E72D297353CC}">
                <c16:uniqueId val="{0000003E-6CE8-4970-ABD9-3914EE182267}"/>
              </c:ext>
            </c:extLst>
          </c:dPt>
          <c:dPt>
            <c:idx val="59"/>
            <c:invertIfNegative val="0"/>
            <c:bubble3D val="0"/>
            <c:extLst>
              <c:ext xmlns:c16="http://schemas.microsoft.com/office/drawing/2014/chart" uri="{C3380CC4-5D6E-409C-BE32-E72D297353CC}">
                <c16:uniqueId val="{0000003F-6CE8-4970-ABD9-3914EE182267}"/>
              </c:ext>
            </c:extLst>
          </c:dPt>
          <c:dPt>
            <c:idx val="60"/>
            <c:invertIfNegative val="0"/>
            <c:bubble3D val="0"/>
            <c:extLst>
              <c:ext xmlns:c16="http://schemas.microsoft.com/office/drawing/2014/chart" uri="{C3380CC4-5D6E-409C-BE32-E72D297353CC}">
                <c16:uniqueId val="{00000040-6CE8-4970-ABD9-3914EE182267}"/>
              </c:ext>
            </c:extLst>
          </c:dPt>
          <c:dPt>
            <c:idx val="61"/>
            <c:invertIfNegative val="0"/>
            <c:bubble3D val="0"/>
            <c:extLst>
              <c:ext xmlns:c16="http://schemas.microsoft.com/office/drawing/2014/chart" uri="{C3380CC4-5D6E-409C-BE32-E72D297353CC}">
                <c16:uniqueId val="{00000041-6CE8-4970-ABD9-3914EE182267}"/>
              </c:ext>
            </c:extLst>
          </c:dPt>
          <c:dPt>
            <c:idx val="62"/>
            <c:invertIfNegative val="0"/>
            <c:bubble3D val="0"/>
            <c:extLst>
              <c:ext xmlns:c16="http://schemas.microsoft.com/office/drawing/2014/chart" uri="{C3380CC4-5D6E-409C-BE32-E72D297353CC}">
                <c16:uniqueId val="{00000042-6CE8-4970-ABD9-3914EE182267}"/>
              </c:ext>
            </c:extLst>
          </c:dPt>
          <c:dPt>
            <c:idx val="63"/>
            <c:invertIfNegative val="0"/>
            <c:bubble3D val="0"/>
            <c:spPr>
              <a:solidFill>
                <a:srgbClr val="FBBB27"/>
              </a:solidFill>
            </c:spPr>
            <c:extLst>
              <c:ext xmlns:c16="http://schemas.microsoft.com/office/drawing/2014/chart" uri="{C3380CC4-5D6E-409C-BE32-E72D297353CC}">
                <c16:uniqueId val="{00000044-6CE8-4970-ABD9-3914EE182267}"/>
              </c:ext>
            </c:extLst>
          </c:dPt>
          <c:dPt>
            <c:idx val="64"/>
            <c:invertIfNegative val="0"/>
            <c:bubble3D val="0"/>
            <c:extLst>
              <c:ext xmlns:c16="http://schemas.microsoft.com/office/drawing/2014/chart" uri="{C3380CC4-5D6E-409C-BE32-E72D297353CC}">
                <c16:uniqueId val="{00000045-6CE8-4970-ABD9-3914EE182267}"/>
              </c:ext>
            </c:extLst>
          </c:dPt>
          <c:dPt>
            <c:idx val="65"/>
            <c:invertIfNegative val="0"/>
            <c:bubble3D val="0"/>
            <c:extLst>
              <c:ext xmlns:c16="http://schemas.microsoft.com/office/drawing/2014/chart" uri="{C3380CC4-5D6E-409C-BE32-E72D297353CC}">
                <c16:uniqueId val="{00000046-6CE8-4970-ABD9-3914EE182267}"/>
              </c:ext>
            </c:extLst>
          </c:dPt>
          <c:dPt>
            <c:idx val="66"/>
            <c:invertIfNegative val="0"/>
            <c:bubble3D val="0"/>
            <c:extLst>
              <c:ext xmlns:c16="http://schemas.microsoft.com/office/drawing/2014/chart" uri="{C3380CC4-5D6E-409C-BE32-E72D297353CC}">
                <c16:uniqueId val="{00000047-6CE8-4970-ABD9-3914EE182267}"/>
              </c:ext>
            </c:extLst>
          </c:dPt>
          <c:dPt>
            <c:idx val="67"/>
            <c:invertIfNegative val="0"/>
            <c:bubble3D val="0"/>
            <c:extLst>
              <c:ext xmlns:c16="http://schemas.microsoft.com/office/drawing/2014/chart" uri="{C3380CC4-5D6E-409C-BE32-E72D297353CC}">
                <c16:uniqueId val="{00000048-6CE8-4970-ABD9-3914EE182267}"/>
              </c:ext>
            </c:extLst>
          </c:dPt>
          <c:dPt>
            <c:idx val="68"/>
            <c:invertIfNegative val="0"/>
            <c:bubble3D val="0"/>
            <c:extLst>
              <c:ext xmlns:c16="http://schemas.microsoft.com/office/drawing/2014/chart" uri="{C3380CC4-5D6E-409C-BE32-E72D297353CC}">
                <c16:uniqueId val="{00000049-6CE8-4970-ABD9-3914EE182267}"/>
              </c:ext>
            </c:extLst>
          </c:dPt>
          <c:dPt>
            <c:idx val="69"/>
            <c:invertIfNegative val="0"/>
            <c:bubble3D val="0"/>
            <c:extLst>
              <c:ext xmlns:c16="http://schemas.microsoft.com/office/drawing/2014/chart" uri="{C3380CC4-5D6E-409C-BE32-E72D297353CC}">
                <c16:uniqueId val="{0000004A-6CE8-4970-ABD9-3914EE182267}"/>
              </c:ext>
            </c:extLst>
          </c:dPt>
          <c:dPt>
            <c:idx val="70"/>
            <c:invertIfNegative val="0"/>
            <c:bubble3D val="0"/>
            <c:extLst>
              <c:ext xmlns:c16="http://schemas.microsoft.com/office/drawing/2014/chart" uri="{C3380CC4-5D6E-409C-BE32-E72D297353CC}">
                <c16:uniqueId val="{0000004B-6CE8-4970-ABD9-3914EE182267}"/>
              </c:ext>
            </c:extLst>
          </c:dPt>
          <c:dPt>
            <c:idx val="71"/>
            <c:invertIfNegative val="0"/>
            <c:bubble3D val="0"/>
            <c:extLst>
              <c:ext xmlns:c16="http://schemas.microsoft.com/office/drawing/2014/chart" uri="{C3380CC4-5D6E-409C-BE32-E72D297353CC}">
                <c16:uniqueId val="{0000004C-6CE8-4970-ABD9-3914EE182267}"/>
              </c:ext>
            </c:extLst>
          </c:dPt>
          <c:dPt>
            <c:idx val="72"/>
            <c:invertIfNegative val="0"/>
            <c:bubble3D val="0"/>
            <c:extLst>
              <c:ext xmlns:c16="http://schemas.microsoft.com/office/drawing/2014/chart" uri="{C3380CC4-5D6E-409C-BE32-E72D297353CC}">
                <c16:uniqueId val="{0000004D-6CE8-4970-ABD9-3914EE182267}"/>
              </c:ext>
            </c:extLst>
          </c:dPt>
          <c:dPt>
            <c:idx val="73"/>
            <c:invertIfNegative val="0"/>
            <c:bubble3D val="0"/>
            <c:extLst>
              <c:ext xmlns:c16="http://schemas.microsoft.com/office/drawing/2014/chart" uri="{C3380CC4-5D6E-409C-BE32-E72D297353CC}">
                <c16:uniqueId val="{0000004E-6CE8-4970-ABD9-3914EE182267}"/>
              </c:ext>
            </c:extLst>
          </c:dPt>
          <c:dPt>
            <c:idx val="74"/>
            <c:invertIfNegative val="0"/>
            <c:bubble3D val="0"/>
            <c:extLst>
              <c:ext xmlns:c16="http://schemas.microsoft.com/office/drawing/2014/chart" uri="{C3380CC4-5D6E-409C-BE32-E72D297353CC}">
                <c16:uniqueId val="{0000004F-6CE8-4970-ABD9-3914EE182267}"/>
              </c:ext>
            </c:extLst>
          </c:dPt>
          <c:dPt>
            <c:idx val="75"/>
            <c:invertIfNegative val="0"/>
            <c:bubble3D val="0"/>
            <c:spPr>
              <a:solidFill>
                <a:srgbClr val="FBBB27"/>
              </a:solidFill>
            </c:spPr>
            <c:extLst>
              <c:ext xmlns:c16="http://schemas.microsoft.com/office/drawing/2014/chart" uri="{C3380CC4-5D6E-409C-BE32-E72D297353CC}">
                <c16:uniqueId val="{00000051-6CE8-4970-ABD9-3914EE182267}"/>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'F140'!$A$18:$B$93</c:f>
              <c:multiLvlStrCache>
                <c:ptCount val="76"/>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lvl>
                <c:lvl>
                  <c:pt idx="0">
                    <c:v>2017</c:v>
                  </c:pt>
                  <c:pt idx="12">
                    <c:v>2018</c:v>
                  </c:pt>
                  <c:pt idx="24">
                    <c:v>2019</c:v>
                  </c:pt>
                  <c:pt idx="36">
                    <c:v>2020</c:v>
                  </c:pt>
                  <c:pt idx="48">
                    <c:v>2021</c:v>
                  </c:pt>
                  <c:pt idx="60">
                    <c:v>2022</c:v>
                  </c:pt>
                  <c:pt idx="72">
                    <c:v>2023</c:v>
                  </c:pt>
                </c:lvl>
              </c:multiLvlStrCache>
            </c:multiLvlStrRef>
          </c:cat>
          <c:val>
            <c:numRef>
              <c:f>'F140'!$G$18:$G$93</c:f>
              <c:numCache>
                <c:formatCode>General</c:formatCode>
                <c:ptCount val="76"/>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pt idx="62">
                  <c:v>424</c:v>
                </c:pt>
                <c:pt idx="63">
                  <c:v>293</c:v>
                </c:pt>
                <c:pt idx="64">
                  <c:v>405</c:v>
                </c:pt>
                <c:pt idx="65">
                  <c:v>360</c:v>
                </c:pt>
                <c:pt idx="66">
                  <c:v>376</c:v>
                </c:pt>
                <c:pt idx="67">
                  <c:v>398</c:v>
                </c:pt>
                <c:pt idx="68">
                  <c:v>448</c:v>
                </c:pt>
                <c:pt idx="69">
                  <c:v>402</c:v>
                </c:pt>
                <c:pt idx="70">
                  <c:v>567</c:v>
                </c:pt>
                <c:pt idx="71">
                  <c:v>517</c:v>
                </c:pt>
                <c:pt idx="72">
                  <c:v>380</c:v>
                </c:pt>
                <c:pt idx="73">
                  <c:v>445</c:v>
                </c:pt>
                <c:pt idx="74">
                  <c:v>524</c:v>
                </c:pt>
                <c:pt idx="75" formatCode="#\ ###\ ##0">
                  <c:v>322</c:v>
                </c:pt>
              </c:numCache>
            </c:numRef>
          </c:val>
          <c:extLst>
            <c:ext xmlns:c16="http://schemas.microsoft.com/office/drawing/2014/chart" uri="{C3380CC4-5D6E-409C-BE32-E72D297353CC}">
              <c16:uniqueId val="{00000052-6CE8-4970-ABD9-3914EE182267}"/>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'F140'!$H$5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53-6CE8-4970-ABD9-3914EE182267}"/>
              </c:ext>
            </c:extLst>
          </c:dPt>
          <c:dLbls>
            <c:delete val="1"/>
          </c:dLbls>
          <c:cat>
            <c:multiLvlStrRef>
              <c:f>'F140'!$A$18:$B$93</c:f>
              <c:multiLvlStrCache>
                <c:ptCount val="76"/>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lvl>
                <c:lvl>
                  <c:pt idx="0">
                    <c:v>2017</c:v>
                  </c:pt>
                  <c:pt idx="12">
                    <c:v>2018</c:v>
                  </c:pt>
                  <c:pt idx="24">
                    <c:v>2019</c:v>
                  </c:pt>
                  <c:pt idx="36">
                    <c:v>2020</c:v>
                  </c:pt>
                  <c:pt idx="48">
                    <c:v>2021</c:v>
                  </c:pt>
                  <c:pt idx="60">
                    <c:v>2022</c:v>
                  </c:pt>
                  <c:pt idx="72">
                    <c:v>2023</c:v>
                  </c:pt>
                </c:lvl>
              </c:multiLvlStrCache>
            </c:multiLvlStrRef>
          </c:cat>
          <c:val>
            <c:numRef>
              <c:f>'F140'!$H$18:$H$93</c:f>
              <c:numCache>
                <c:formatCode>#,##0</c:formatCode>
                <c:ptCount val="76"/>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formatCode="0.00">
                  <c:v>98</c:v>
                </c:pt>
                <c:pt idx="50" formatCode="0.00">
                  <c:v>126.22</c:v>
                </c:pt>
                <c:pt idx="51" formatCode="0.00">
                  <c:v>142.59</c:v>
                </c:pt>
                <c:pt idx="52" formatCode="0.00">
                  <c:v>136.72</c:v>
                </c:pt>
                <c:pt idx="53" formatCode="0.00">
                  <c:v>135.75</c:v>
                </c:pt>
                <c:pt idx="54" formatCode="0.00">
                  <c:v>141.22</c:v>
                </c:pt>
                <c:pt idx="55" formatCode="0.00">
                  <c:v>124.5</c:v>
                </c:pt>
                <c:pt idx="56" formatCode="0.00">
                  <c:v>126.56</c:v>
                </c:pt>
                <c:pt idx="57" formatCode="0.00">
                  <c:v>109.31</c:v>
                </c:pt>
                <c:pt idx="58" formatCode="0.00">
                  <c:v>117.97</c:v>
                </c:pt>
                <c:pt idx="59" formatCode="0.00">
                  <c:v>128.44</c:v>
                </c:pt>
                <c:pt idx="60" formatCode="0.00">
                  <c:v>101.78</c:v>
                </c:pt>
                <c:pt idx="61" formatCode="0.00">
                  <c:v>104.97</c:v>
                </c:pt>
                <c:pt idx="62" formatCode="0.00">
                  <c:v>137.56</c:v>
                </c:pt>
                <c:pt idx="63" formatCode="0.00">
                  <c:v>118.03</c:v>
                </c:pt>
                <c:pt idx="64" formatCode="0.00">
                  <c:v>140.19</c:v>
                </c:pt>
                <c:pt idx="65" formatCode="0.00">
                  <c:v>117.03</c:v>
                </c:pt>
                <c:pt idx="66" formatCode="0.00">
                  <c:v>121.06</c:v>
                </c:pt>
                <c:pt idx="67" formatCode="0.00">
                  <c:v>128.38</c:v>
                </c:pt>
                <c:pt idx="68" formatCode="0.00">
                  <c:v>125.12</c:v>
                </c:pt>
                <c:pt idx="69" formatCode="0.00">
                  <c:v>139.53</c:v>
                </c:pt>
                <c:pt idx="70" formatCode="0.00">
                  <c:v>175</c:v>
                </c:pt>
                <c:pt idx="71" formatCode="0.00">
                  <c:v>180</c:v>
                </c:pt>
                <c:pt idx="72" formatCode="0.00">
                  <c:v>133</c:v>
                </c:pt>
                <c:pt idx="73" formatCode="0.00">
                  <c:v>143.31</c:v>
                </c:pt>
                <c:pt idx="74" formatCode="0.00">
                  <c:v>156.62</c:v>
                </c:pt>
                <c:pt idx="75" formatCode="0.00">
                  <c:v>123</c:v>
                </c:pt>
              </c:numCache>
            </c:numRef>
          </c:val>
          <c:smooth val="0"/>
          <c:extLst>
            <c:ext xmlns:c16="http://schemas.microsoft.com/office/drawing/2014/chart" uri="{C3380CC4-5D6E-409C-BE32-E72D297353CC}">
              <c16:uniqueId val="{00000054-6CE8-4970-ABD9-3914EE182267}"/>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5C37-49EF-BA57-CD9C8F425166}"/>
              </c:ext>
            </c:extLst>
          </c:dPt>
          <c:dPt>
            <c:idx val="1"/>
            <c:bubble3D val="0"/>
            <c:spPr>
              <a:solidFill>
                <a:srgbClr val="FAD496"/>
              </a:solidFill>
            </c:spPr>
            <c:extLst>
              <c:ext xmlns:c16="http://schemas.microsoft.com/office/drawing/2014/chart" uri="{C3380CC4-5D6E-409C-BE32-E72D297353CC}">
                <c16:uniqueId val="{00000003-5C37-49EF-BA57-CD9C8F425166}"/>
              </c:ext>
            </c:extLst>
          </c:dPt>
          <c:dPt>
            <c:idx val="2"/>
            <c:bubble3D val="0"/>
            <c:spPr>
              <a:solidFill>
                <a:srgbClr val="FBBB27"/>
              </a:solidFill>
            </c:spPr>
            <c:extLst>
              <c:ext xmlns:c16="http://schemas.microsoft.com/office/drawing/2014/chart" uri="{C3380CC4-5D6E-409C-BE32-E72D297353CC}">
                <c16:uniqueId val="{00000005-5C37-49EF-BA57-CD9C8F425166}"/>
              </c:ext>
            </c:extLst>
          </c:dPt>
          <c:dLbls>
            <c:dLbl>
              <c:idx val="0"/>
              <c:layout>
                <c:manualLayout>
                  <c:x val="-0.25883195081898186"/>
                  <c:y val="2.60980449339257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C37-49EF-BA57-CD9C8F425166}"/>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C37-49EF-BA57-CD9C8F425166}"/>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C37-49EF-BA57-CD9C8F425166}"/>
                </c:ext>
              </c:extLst>
            </c:dLbl>
            <c:numFmt formatCode="0.00%" sourceLinked="0"/>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'F141'!$C$6:$E$6</c:f>
              <c:strCache>
                <c:ptCount val="3"/>
                <c:pt idx="0">
                  <c:v>Unidades Vehiculares Eléctricas</c:v>
                </c:pt>
                <c:pt idx="1">
                  <c:v>Unidades Vehiculares Híbridas Plugin (conectables)</c:v>
                </c:pt>
                <c:pt idx="2">
                  <c:v>Unidades Vehiculares Híbridas</c:v>
                </c:pt>
              </c:strCache>
            </c:strRef>
          </c:cat>
          <c:val>
            <c:numRef>
              <c:f>'F141'!$C$20:$E$20</c:f>
              <c:numCache>
                <c:formatCode>General</c:formatCode>
                <c:ptCount val="3"/>
                <c:pt idx="0">
                  <c:v>63</c:v>
                </c:pt>
                <c:pt idx="1">
                  <c:v>28</c:v>
                </c:pt>
                <c:pt idx="2">
                  <c:v>231</c:v>
                </c:pt>
              </c:numCache>
            </c:numRef>
          </c:val>
          <c:extLst>
            <c:ext xmlns:c16="http://schemas.microsoft.com/office/drawing/2014/chart" uri="{C3380CC4-5D6E-409C-BE32-E72D297353CC}">
              <c16:uniqueId val="{00000006-5C37-49EF-BA57-CD9C8F425166}"/>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0CB-4C25-867B-12B42C483581}"/>
              </c:ext>
            </c:extLst>
          </c:dPt>
          <c:dPt>
            <c:idx val="1"/>
            <c:invertIfNegative val="0"/>
            <c:bubble3D val="0"/>
            <c:spPr>
              <a:solidFill>
                <a:srgbClr val="7C878E"/>
              </a:solidFill>
              <a:ln>
                <a:noFill/>
              </a:ln>
              <a:effectLst/>
            </c:spPr>
            <c:extLst>
              <c:ext xmlns:c16="http://schemas.microsoft.com/office/drawing/2014/chart" uri="{C3380CC4-5D6E-409C-BE32-E72D297353CC}">
                <c16:uniqueId val="{00000003-A0CB-4C25-867B-12B42C483581}"/>
              </c:ext>
            </c:extLst>
          </c:dPt>
          <c:dPt>
            <c:idx val="2"/>
            <c:invertIfNegative val="0"/>
            <c:bubble3D val="0"/>
            <c:spPr>
              <a:solidFill>
                <a:srgbClr val="7C878E"/>
              </a:solidFill>
              <a:ln>
                <a:noFill/>
              </a:ln>
              <a:effectLst/>
            </c:spPr>
            <c:extLst>
              <c:ext xmlns:c16="http://schemas.microsoft.com/office/drawing/2014/chart" uri="{C3380CC4-5D6E-409C-BE32-E72D297353CC}">
                <c16:uniqueId val="{00000005-A0CB-4C25-867B-12B42C483581}"/>
              </c:ext>
            </c:extLst>
          </c:dPt>
          <c:dPt>
            <c:idx val="3"/>
            <c:invertIfNegative val="0"/>
            <c:bubble3D val="0"/>
            <c:spPr>
              <a:solidFill>
                <a:srgbClr val="7C878E"/>
              </a:solidFill>
              <a:ln>
                <a:noFill/>
              </a:ln>
              <a:effectLst/>
            </c:spPr>
            <c:extLst>
              <c:ext xmlns:c16="http://schemas.microsoft.com/office/drawing/2014/chart" uri="{C3380CC4-5D6E-409C-BE32-E72D297353CC}">
                <c16:uniqueId val="{00000007-A0CB-4C25-867B-12B42C483581}"/>
              </c:ext>
            </c:extLst>
          </c:dPt>
          <c:dPt>
            <c:idx val="4"/>
            <c:invertIfNegative val="0"/>
            <c:bubble3D val="0"/>
            <c:spPr>
              <a:solidFill>
                <a:srgbClr val="7C878E"/>
              </a:solidFill>
              <a:ln>
                <a:noFill/>
              </a:ln>
              <a:effectLst/>
            </c:spPr>
            <c:extLst>
              <c:ext xmlns:c16="http://schemas.microsoft.com/office/drawing/2014/chart" uri="{C3380CC4-5D6E-409C-BE32-E72D297353CC}">
                <c16:uniqueId val="{00000009-A0CB-4C25-867B-12B42C483581}"/>
              </c:ext>
            </c:extLst>
          </c:dPt>
          <c:dPt>
            <c:idx val="5"/>
            <c:invertIfNegative val="0"/>
            <c:bubble3D val="0"/>
            <c:spPr>
              <a:solidFill>
                <a:srgbClr val="7C878E"/>
              </a:solidFill>
              <a:ln>
                <a:noFill/>
              </a:ln>
              <a:effectLst/>
            </c:spPr>
            <c:extLst>
              <c:ext xmlns:c16="http://schemas.microsoft.com/office/drawing/2014/chart" uri="{C3380CC4-5D6E-409C-BE32-E72D297353CC}">
                <c16:uniqueId val="{0000000B-A0CB-4C25-867B-12B42C483581}"/>
              </c:ext>
            </c:extLst>
          </c:dPt>
          <c:dPt>
            <c:idx val="6"/>
            <c:invertIfNegative val="0"/>
            <c:bubble3D val="0"/>
            <c:spPr>
              <a:solidFill>
                <a:srgbClr val="7C878E"/>
              </a:solidFill>
              <a:ln>
                <a:noFill/>
              </a:ln>
              <a:effectLst/>
            </c:spPr>
            <c:extLst>
              <c:ext xmlns:c16="http://schemas.microsoft.com/office/drawing/2014/chart" uri="{C3380CC4-5D6E-409C-BE32-E72D297353CC}">
                <c16:uniqueId val="{0000000D-A0CB-4C25-867B-12B42C483581}"/>
              </c:ext>
            </c:extLst>
          </c:dPt>
          <c:dPt>
            <c:idx val="7"/>
            <c:invertIfNegative val="0"/>
            <c:bubble3D val="0"/>
            <c:spPr>
              <a:solidFill>
                <a:srgbClr val="7C878E"/>
              </a:solidFill>
              <a:ln>
                <a:noFill/>
              </a:ln>
              <a:effectLst/>
            </c:spPr>
            <c:extLst>
              <c:ext xmlns:c16="http://schemas.microsoft.com/office/drawing/2014/chart" uri="{C3380CC4-5D6E-409C-BE32-E72D297353CC}">
                <c16:uniqueId val="{0000000F-A0CB-4C25-867B-12B42C483581}"/>
              </c:ext>
            </c:extLst>
          </c:dPt>
          <c:dPt>
            <c:idx val="8"/>
            <c:invertIfNegative val="0"/>
            <c:bubble3D val="0"/>
            <c:spPr>
              <a:solidFill>
                <a:srgbClr val="7C878E"/>
              </a:solidFill>
              <a:ln>
                <a:noFill/>
              </a:ln>
              <a:effectLst/>
            </c:spPr>
            <c:extLst>
              <c:ext xmlns:c16="http://schemas.microsoft.com/office/drawing/2014/chart" uri="{C3380CC4-5D6E-409C-BE32-E72D297353CC}">
                <c16:uniqueId val="{00000011-A0CB-4C25-867B-12B42C483581}"/>
              </c:ext>
            </c:extLst>
          </c:dPt>
          <c:dPt>
            <c:idx val="9"/>
            <c:invertIfNegative val="0"/>
            <c:bubble3D val="0"/>
            <c:spPr>
              <a:solidFill>
                <a:srgbClr val="7C878E"/>
              </a:solidFill>
              <a:ln>
                <a:noFill/>
              </a:ln>
              <a:effectLst/>
            </c:spPr>
            <c:extLst>
              <c:ext xmlns:c16="http://schemas.microsoft.com/office/drawing/2014/chart" uri="{C3380CC4-5D6E-409C-BE32-E72D297353CC}">
                <c16:uniqueId val="{00000013-A0CB-4C25-867B-12B42C483581}"/>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0CB-4C25-867B-12B42C483581}"/>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0CB-4C25-867B-12B42C483581}"/>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0CB-4C25-867B-12B42C483581}"/>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0CB-4C25-867B-12B42C483581}"/>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0CB-4C25-867B-12B42C483581}"/>
              </c:ext>
            </c:extLst>
          </c:dPt>
          <c:dPt>
            <c:idx val="15"/>
            <c:invertIfNegative val="0"/>
            <c:bubble3D val="0"/>
            <c:spPr>
              <a:solidFill>
                <a:srgbClr val="7C878E"/>
              </a:solidFill>
              <a:ln>
                <a:noFill/>
              </a:ln>
              <a:effectLst/>
            </c:spPr>
            <c:extLst>
              <c:ext xmlns:c16="http://schemas.microsoft.com/office/drawing/2014/chart" uri="{C3380CC4-5D6E-409C-BE32-E72D297353CC}">
                <c16:uniqueId val="{0000001F-A0CB-4C25-867B-12B42C483581}"/>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0CB-4C25-867B-12B42C483581}"/>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0CB-4C25-867B-12B42C483581}"/>
              </c:ext>
            </c:extLst>
          </c:dPt>
          <c:dPt>
            <c:idx val="19"/>
            <c:invertIfNegative val="0"/>
            <c:bubble3D val="0"/>
            <c:spPr>
              <a:solidFill>
                <a:srgbClr val="7C878E"/>
              </a:solidFill>
              <a:ln>
                <a:noFill/>
              </a:ln>
              <a:effectLst/>
            </c:spPr>
            <c:extLst>
              <c:ext xmlns:c16="http://schemas.microsoft.com/office/drawing/2014/chart" uri="{C3380CC4-5D6E-409C-BE32-E72D297353CC}">
                <c16:uniqueId val="{00000025-A0CB-4C25-867B-12B42C483581}"/>
              </c:ext>
            </c:extLst>
          </c:dPt>
          <c:dPt>
            <c:idx val="28"/>
            <c:invertIfNegative val="0"/>
            <c:bubble3D val="0"/>
            <c:spPr>
              <a:solidFill>
                <a:srgbClr val="FBBB27"/>
              </a:solidFill>
              <a:ln>
                <a:noFill/>
              </a:ln>
              <a:effectLst/>
            </c:spPr>
            <c:extLst>
              <c:ext xmlns:c16="http://schemas.microsoft.com/office/drawing/2014/chart" uri="{C3380CC4-5D6E-409C-BE32-E72D297353CC}">
                <c16:uniqueId val="{00000027-A0CB-4C25-867B-12B42C483581}"/>
              </c:ext>
            </c:extLst>
          </c:dPt>
          <c:dPt>
            <c:idx val="29"/>
            <c:invertIfNegative val="0"/>
            <c:bubble3D val="0"/>
            <c:spPr>
              <a:solidFill>
                <a:srgbClr val="7C878E"/>
              </a:solidFill>
              <a:ln>
                <a:noFill/>
              </a:ln>
              <a:effectLst/>
            </c:spPr>
            <c:extLst>
              <c:ext xmlns:c16="http://schemas.microsoft.com/office/drawing/2014/chart" uri="{C3380CC4-5D6E-409C-BE32-E72D297353CC}">
                <c16:uniqueId val="{00000029-A0CB-4C25-867B-12B42C483581}"/>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'F142'!$A$7:$A$38</c:f>
              <c:strCache>
                <c:ptCount val="32"/>
                <c:pt idx="0">
                  <c:v>Zacatecas</c:v>
                </c:pt>
                <c:pt idx="1">
                  <c:v>Nayarit</c:v>
                </c:pt>
                <c:pt idx="2">
                  <c:v>Guerrero</c:v>
                </c:pt>
                <c:pt idx="3">
                  <c:v>Campeche</c:v>
                </c:pt>
                <c:pt idx="4">
                  <c:v>Durango</c:v>
                </c:pt>
                <c:pt idx="5">
                  <c:v>Tlaxcala</c:v>
                </c:pt>
                <c:pt idx="6">
                  <c:v>Tabasco</c:v>
                </c:pt>
                <c:pt idx="7">
                  <c:v>Colima</c:v>
                </c:pt>
                <c:pt idx="8">
                  <c:v>Chiapas</c:v>
                </c:pt>
                <c:pt idx="9">
                  <c:v>Hidalgo</c:v>
                </c:pt>
                <c:pt idx="10">
                  <c:v>Baja California Sur</c:v>
                </c:pt>
                <c:pt idx="11">
                  <c:v>Oaxaca</c:v>
                </c:pt>
                <c:pt idx="12">
                  <c:v>Aguascalientes</c:v>
                </c:pt>
                <c:pt idx="13">
                  <c:v>Quintana Roo</c:v>
                </c:pt>
                <c:pt idx="14">
                  <c:v>San Luis Potosí</c:v>
                </c:pt>
                <c:pt idx="15">
                  <c:v>Morelos</c:v>
                </c:pt>
                <c:pt idx="16">
                  <c:v>Tamaulipas</c:v>
                </c:pt>
                <c:pt idx="17">
                  <c:v>Veracruz</c:v>
                </c:pt>
                <c:pt idx="18">
                  <c:v>Michoacán</c:v>
                </c:pt>
                <c:pt idx="19">
                  <c:v>Chihuahua</c:v>
                </c:pt>
                <c:pt idx="20">
                  <c:v>Sonora</c:v>
                </c:pt>
                <c:pt idx="21">
                  <c:v>Yucatán</c:v>
                </c:pt>
                <c:pt idx="22">
                  <c:v>Querétaro</c:v>
                </c:pt>
                <c:pt idx="23">
                  <c:v>Coahuila</c:v>
                </c:pt>
                <c:pt idx="24">
                  <c:v>Baja California</c:v>
                </c:pt>
                <c:pt idx="25">
                  <c:v>Sinaloa</c:v>
                </c:pt>
                <c:pt idx="26">
                  <c:v>Guanajuato</c:v>
                </c:pt>
                <c:pt idx="27">
                  <c:v>Puebla</c:v>
                </c:pt>
                <c:pt idx="28">
                  <c:v>Jalisco</c:v>
                </c:pt>
                <c:pt idx="29">
                  <c:v>Nuevo León</c:v>
                </c:pt>
                <c:pt idx="30">
                  <c:v>Estado de México</c:v>
                </c:pt>
                <c:pt idx="31">
                  <c:v>Ciudad de México</c:v>
                </c:pt>
              </c:strCache>
            </c:strRef>
          </c:cat>
          <c:val>
            <c:numRef>
              <c:f>'F142'!$B$7:$B$38</c:f>
              <c:numCache>
                <c:formatCode>General</c:formatCode>
                <c:ptCount val="32"/>
                <c:pt idx="0">
                  <c:v>9</c:v>
                </c:pt>
                <c:pt idx="1">
                  <c:v>11</c:v>
                </c:pt>
                <c:pt idx="2">
                  <c:v>13</c:v>
                </c:pt>
                <c:pt idx="3">
                  <c:v>17</c:v>
                </c:pt>
                <c:pt idx="4">
                  <c:v>17</c:v>
                </c:pt>
                <c:pt idx="5">
                  <c:v>19</c:v>
                </c:pt>
                <c:pt idx="6">
                  <c:v>20</c:v>
                </c:pt>
                <c:pt idx="7">
                  <c:v>22</c:v>
                </c:pt>
                <c:pt idx="8">
                  <c:v>23</c:v>
                </c:pt>
                <c:pt idx="9">
                  <c:v>25</c:v>
                </c:pt>
                <c:pt idx="10">
                  <c:v>34</c:v>
                </c:pt>
                <c:pt idx="11">
                  <c:v>34</c:v>
                </c:pt>
                <c:pt idx="12">
                  <c:v>37</c:v>
                </c:pt>
                <c:pt idx="13">
                  <c:v>40</c:v>
                </c:pt>
                <c:pt idx="14">
                  <c:v>41</c:v>
                </c:pt>
                <c:pt idx="15">
                  <c:v>46</c:v>
                </c:pt>
                <c:pt idx="16">
                  <c:v>56</c:v>
                </c:pt>
                <c:pt idx="17">
                  <c:v>72</c:v>
                </c:pt>
                <c:pt idx="18">
                  <c:v>74</c:v>
                </c:pt>
                <c:pt idx="19">
                  <c:v>75</c:v>
                </c:pt>
                <c:pt idx="20">
                  <c:v>76</c:v>
                </c:pt>
                <c:pt idx="21">
                  <c:v>80</c:v>
                </c:pt>
                <c:pt idx="22">
                  <c:v>81</c:v>
                </c:pt>
                <c:pt idx="23">
                  <c:v>95</c:v>
                </c:pt>
                <c:pt idx="24">
                  <c:v>100</c:v>
                </c:pt>
                <c:pt idx="25">
                  <c:v>114</c:v>
                </c:pt>
                <c:pt idx="26">
                  <c:v>129</c:v>
                </c:pt>
                <c:pt idx="27">
                  <c:v>144</c:v>
                </c:pt>
                <c:pt idx="28">
                  <c:v>322</c:v>
                </c:pt>
                <c:pt idx="29">
                  <c:v>422</c:v>
                </c:pt>
                <c:pt idx="30">
                  <c:v>484</c:v>
                </c:pt>
                <c:pt idx="31">
                  <c:v>1190</c:v>
                </c:pt>
              </c:numCache>
            </c:numRef>
          </c:val>
          <c:extLst>
            <c:ext xmlns:c16="http://schemas.microsoft.com/office/drawing/2014/chart" uri="{C3380CC4-5D6E-409C-BE32-E72D297353CC}">
              <c16:uniqueId val="{0000002A-A0CB-4C25-867B-12B42C48358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'F143'!$D$4</c:f>
              <c:strCache>
                <c:ptCount val="1"/>
                <c:pt idx="0">
                  <c:v>Tasa por cada millón de habitantes</c:v>
                </c:pt>
              </c:strCache>
            </c:strRef>
          </c:tx>
          <c:spPr>
            <a:solidFill>
              <a:srgbClr val="7C878E"/>
            </a:solidFill>
            <a:ln>
              <a:noFill/>
            </a:ln>
            <a:effectLst/>
          </c:spPr>
          <c:invertIfNegative val="0"/>
          <c:dPt>
            <c:idx val="26"/>
            <c:invertIfNegative val="0"/>
            <c:bubble3D val="0"/>
            <c:spPr>
              <a:solidFill>
                <a:srgbClr val="7C878E"/>
              </a:solidFill>
              <a:ln>
                <a:noFill/>
              </a:ln>
              <a:effectLst/>
            </c:spPr>
            <c:extLst>
              <c:ext xmlns:c16="http://schemas.microsoft.com/office/drawing/2014/chart" uri="{C3380CC4-5D6E-409C-BE32-E72D297353CC}">
                <c16:uniqueId val="{00000001-B52E-47E3-9936-AC9AC1AE9311}"/>
              </c:ext>
            </c:extLst>
          </c:dPt>
          <c:dPt>
            <c:idx val="27"/>
            <c:invertIfNegative val="0"/>
            <c:bubble3D val="0"/>
            <c:spPr>
              <a:solidFill>
                <a:srgbClr val="7C878E"/>
              </a:solidFill>
              <a:ln>
                <a:noFill/>
              </a:ln>
              <a:effectLst/>
            </c:spPr>
            <c:extLst>
              <c:ext xmlns:c16="http://schemas.microsoft.com/office/drawing/2014/chart" uri="{C3380CC4-5D6E-409C-BE32-E72D297353CC}">
                <c16:uniqueId val="{00000003-B52E-47E3-9936-AC9AC1AE9311}"/>
              </c:ext>
            </c:extLst>
          </c:dPt>
          <c:dPt>
            <c:idx val="28"/>
            <c:invertIfNegative val="0"/>
            <c:bubble3D val="0"/>
            <c:spPr>
              <a:solidFill>
                <a:srgbClr val="FBBB27"/>
              </a:solidFill>
              <a:ln>
                <a:noFill/>
              </a:ln>
              <a:effectLst/>
            </c:spPr>
            <c:extLst>
              <c:ext xmlns:c16="http://schemas.microsoft.com/office/drawing/2014/chart" uri="{C3380CC4-5D6E-409C-BE32-E72D297353CC}">
                <c16:uniqueId val="{00000005-B52E-47E3-9936-AC9AC1AE9311}"/>
              </c:ext>
            </c:extLst>
          </c:dPt>
          <c:dPt>
            <c:idx val="29"/>
            <c:invertIfNegative val="0"/>
            <c:bubble3D val="0"/>
            <c:spPr>
              <a:solidFill>
                <a:srgbClr val="7C878E"/>
              </a:solidFill>
              <a:ln>
                <a:noFill/>
              </a:ln>
              <a:effectLst/>
            </c:spPr>
            <c:extLst>
              <c:ext xmlns:c16="http://schemas.microsoft.com/office/drawing/2014/chart" uri="{C3380CC4-5D6E-409C-BE32-E72D297353CC}">
                <c16:uniqueId val="{00000007-B52E-47E3-9936-AC9AC1AE931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'F143'!$A$5:$A$36</c:f>
              <c:strCache>
                <c:ptCount val="32"/>
                <c:pt idx="0">
                  <c:v>Guerrero</c:v>
                </c:pt>
                <c:pt idx="1">
                  <c:v>Tabasco</c:v>
                </c:pt>
                <c:pt idx="2">
                  <c:v>Durango</c:v>
                </c:pt>
                <c:pt idx="3">
                  <c:v>Zacatecas</c:v>
                </c:pt>
                <c:pt idx="4">
                  <c:v>Chiapas</c:v>
                </c:pt>
                <c:pt idx="5">
                  <c:v>Hidalgo</c:v>
                </c:pt>
                <c:pt idx="6">
                  <c:v>Veracruz</c:v>
                </c:pt>
                <c:pt idx="7">
                  <c:v>Nayarit</c:v>
                </c:pt>
                <c:pt idx="8">
                  <c:v>Oaxaca</c:v>
                </c:pt>
                <c:pt idx="9">
                  <c:v>Tlaxcala</c:v>
                </c:pt>
                <c:pt idx="10">
                  <c:v>San Luis Potosí</c:v>
                </c:pt>
                <c:pt idx="11">
                  <c:v>Michoacán</c:v>
                </c:pt>
                <c:pt idx="12">
                  <c:v>Tamaulipas</c:v>
                </c:pt>
                <c:pt idx="13">
                  <c:v>Campeche</c:v>
                </c:pt>
                <c:pt idx="14">
                  <c:v>Chihuahua</c:v>
                </c:pt>
                <c:pt idx="15">
                  <c:v>Guanajuato</c:v>
                </c:pt>
                <c:pt idx="16">
                  <c:v>Puebla</c:v>
                </c:pt>
                <c:pt idx="17">
                  <c:v>Morelos</c:v>
                </c:pt>
                <c:pt idx="18">
                  <c:v>Quintana Roo</c:v>
                </c:pt>
                <c:pt idx="19">
                  <c:v>Sonora</c:v>
                </c:pt>
                <c:pt idx="20">
                  <c:v>Aguascalientes</c:v>
                </c:pt>
                <c:pt idx="21">
                  <c:v>Baja California</c:v>
                </c:pt>
                <c:pt idx="22">
                  <c:v>Estado de México</c:v>
                </c:pt>
                <c:pt idx="23">
                  <c:v>Colima</c:v>
                </c:pt>
                <c:pt idx="24">
                  <c:v>Coahuila</c:v>
                </c:pt>
                <c:pt idx="25">
                  <c:v>Yucatán</c:v>
                </c:pt>
                <c:pt idx="26">
                  <c:v>Querétaro</c:v>
                </c:pt>
                <c:pt idx="27">
                  <c:v>Sinaloa</c:v>
                </c:pt>
                <c:pt idx="28">
                  <c:v>Jalisco</c:v>
                </c:pt>
                <c:pt idx="29">
                  <c:v>Baja California Sur</c:v>
                </c:pt>
                <c:pt idx="30">
                  <c:v>Nuevo León</c:v>
                </c:pt>
                <c:pt idx="31">
                  <c:v>Ciudad de México</c:v>
                </c:pt>
              </c:strCache>
            </c:strRef>
          </c:cat>
          <c:val>
            <c:numRef>
              <c:f>'F143'!$D$5:$D$36</c:f>
              <c:numCache>
                <c:formatCode>0.00</c:formatCode>
                <c:ptCount val="32"/>
                <c:pt idx="0">
                  <c:v>3.5675336871229049</c:v>
                </c:pt>
                <c:pt idx="1">
                  <c:v>4.1736427365991116</c:v>
                </c:pt>
                <c:pt idx="2">
                  <c:v>5.3532465708519501</c:v>
                </c:pt>
                <c:pt idx="3">
                  <c:v>5.439404131408752</c:v>
                </c:pt>
                <c:pt idx="4">
                  <c:v>5.5815204110134564</c:v>
                </c:pt>
                <c:pt idx="5">
                  <c:v>8.1947868044264958</c:v>
                </c:pt>
                <c:pt idx="6">
                  <c:v>8.4821169290448548</c:v>
                </c:pt>
                <c:pt idx="7">
                  <c:v>8.6570138339081062</c:v>
                </c:pt>
                <c:pt idx="8">
                  <c:v>10.859108812102924</c:v>
                </c:pt>
                <c:pt idx="9">
                  <c:v>13.928117717518713</c:v>
                </c:pt>
                <c:pt idx="10">
                  <c:v>14.406391659191156</c:v>
                </c:pt>
                <c:pt idx="11">
                  <c:v>15.442478125416713</c:v>
                </c:pt>
                <c:pt idx="12">
                  <c:v>15.465725466802546</c:v>
                </c:pt>
                <c:pt idx="13">
                  <c:v>17.27561516433175</c:v>
                </c:pt>
                <c:pt idx="14">
                  <c:v>19.918599324095531</c:v>
                </c:pt>
                <c:pt idx="15">
                  <c:v>20.895026303436602</c:v>
                </c:pt>
                <c:pt idx="16">
                  <c:v>22.009988866613966</c:v>
                </c:pt>
                <c:pt idx="17">
                  <c:v>22.743363881956011</c:v>
                </c:pt>
                <c:pt idx="18">
                  <c:v>23.745340718925807</c:v>
                </c:pt>
                <c:pt idx="19">
                  <c:v>25.018500522754984</c:v>
                </c:pt>
                <c:pt idx="20">
                  <c:v>26.140632363091971</c:v>
                </c:pt>
                <c:pt idx="21">
                  <c:v>27.944193210622927</c:v>
                </c:pt>
                <c:pt idx="22">
                  <c:v>28.065209398064464</c:v>
                </c:pt>
                <c:pt idx="23">
                  <c:v>28.46636181781011</c:v>
                </c:pt>
                <c:pt idx="24">
                  <c:v>29.915201425349135</c:v>
                </c:pt>
                <c:pt idx="25">
                  <c:v>35.812354008700609</c:v>
                </c:pt>
                <c:pt idx="26">
                  <c:v>36.175055111133339</c:v>
                </c:pt>
                <c:pt idx="27">
                  <c:v>36.409953075874512</c:v>
                </c:pt>
                <c:pt idx="28">
                  <c:v>38.674962165797886</c:v>
                </c:pt>
                <c:pt idx="29">
                  <c:v>43.140693220186286</c:v>
                </c:pt>
                <c:pt idx="30">
                  <c:v>76.267628530382439</c:v>
                </c:pt>
                <c:pt idx="31">
                  <c:v>131.76524570951875</c:v>
                </c:pt>
              </c:numCache>
            </c:numRef>
          </c:val>
          <c:extLst>
            <c:ext xmlns:c16="http://schemas.microsoft.com/office/drawing/2014/chart" uri="{C3380CC4-5D6E-409C-BE32-E72D297353CC}">
              <c16:uniqueId val="{00000008-B52E-47E3-9936-AC9AC1AE9311}"/>
            </c:ext>
          </c:extLst>
        </c:ser>
        <c:dLbls>
          <c:showLegendKey val="0"/>
          <c:showVal val="0"/>
          <c:showCatName val="0"/>
          <c:showSerName val="0"/>
          <c:showPercent val="0"/>
          <c:showBubbleSize val="0"/>
        </c:dLbls>
        <c:gapWidth val="75"/>
        <c:axId val="520891648"/>
        <c:axId val="553578480"/>
      </c:barChart>
      <c:catAx>
        <c:axId val="520891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53578480"/>
        <c:crosses val="autoZero"/>
        <c:auto val="1"/>
        <c:lblAlgn val="ctr"/>
        <c:lblOffset val="100"/>
        <c:noMultiLvlLbl val="0"/>
      </c:catAx>
      <c:valAx>
        <c:axId val="553578480"/>
        <c:scaling>
          <c:orientation val="minMax"/>
        </c:scaling>
        <c:delete val="1"/>
        <c:axPos val="b"/>
        <c:numFmt formatCode="0.00" sourceLinked="1"/>
        <c:majorTickMark val="none"/>
        <c:minorTickMark val="none"/>
        <c:tickLblPos val="nextTo"/>
        <c:crossAx val="520891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Nacional</c:v>
          </c:tx>
          <c:spPr>
            <a:solidFill>
              <a:srgbClr val="FFDF79"/>
            </a:solidFill>
            <a:ln w="0" cmpd="sng">
              <a:noFill/>
              <a:prstDash val="solid"/>
            </a:ln>
          </c:spPr>
          <c:invertIfNegative val="0"/>
          <c:dPt>
            <c:idx val="0"/>
            <c:invertIfNegative val="0"/>
            <c:bubble3D val="0"/>
            <c:extLst>
              <c:ext xmlns:c16="http://schemas.microsoft.com/office/drawing/2014/chart" uri="{C3380CC4-5D6E-409C-BE32-E72D297353CC}">
                <c16:uniqueId val="{00000000-A532-4417-B403-E9462EDBEB98}"/>
              </c:ext>
            </c:extLst>
          </c:dPt>
          <c:dPt>
            <c:idx val="1"/>
            <c:invertIfNegative val="0"/>
            <c:bubble3D val="0"/>
            <c:extLst>
              <c:ext xmlns:c16="http://schemas.microsoft.com/office/drawing/2014/chart" uri="{C3380CC4-5D6E-409C-BE32-E72D297353CC}">
                <c16:uniqueId val="{00000001-A532-4417-B403-E9462EDBEB98}"/>
              </c:ext>
            </c:extLst>
          </c:dPt>
          <c:dPt>
            <c:idx val="2"/>
            <c:invertIfNegative val="0"/>
            <c:bubble3D val="0"/>
            <c:extLst>
              <c:ext xmlns:c16="http://schemas.microsoft.com/office/drawing/2014/chart" uri="{C3380CC4-5D6E-409C-BE32-E72D297353CC}">
                <c16:uniqueId val="{00000002-A532-4417-B403-E9462EDBEB98}"/>
              </c:ext>
            </c:extLst>
          </c:dPt>
          <c:dPt>
            <c:idx val="3"/>
            <c:invertIfNegative val="0"/>
            <c:bubble3D val="0"/>
            <c:extLst>
              <c:ext xmlns:c16="http://schemas.microsoft.com/office/drawing/2014/chart" uri="{C3380CC4-5D6E-409C-BE32-E72D297353CC}">
                <c16:uniqueId val="{00000003-A532-4417-B403-E9462EDBEB98}"/>
              </c:ext>
            </c:extLst>
          </c:dPt>
          <c:dPt>
            <c:idx val="4"/>
            <c:invertIfNegative val="0"/>
            <c:bubble3D val="0"/>
            <c:extLst>
              <c:ext xmlns:c16="http://schemas.microsoft.com/office/drawing/2014/chart" uri="{C3380CC4-5D6E-409C-BE32-E72D297353CC}">
                <c16:uniqueId val="{00000004-A532-4417-B403-E9462EDBEB98}"/>
              </c:ext>
            </c:extLst>
          </c:dPt>
          <c:dPt>
            <c:idx val="5"/>
            <c:invertIfNegative val="0"/>
            <c:bubble3D val="0"/>
            <c:spPr>
              <a:solidFill>
                <a:srgbClr val="E2AC00"/>
              </a:solidFill>
              <a:ln w="0" cmpd="sng">
                <a:noFill/>
                <a:prstDash val="solid"/>
              </a:ln>
            </c:spPr>
            <c:extLst>
              <c:ext xmlns:c16="http://schemas.microsoft.com/office/drawing/2014/chart" uri="{C3380CC4-5D6E-409C-BE32-E72D297353CC}">
                <c16:uniqueId val="{00000006-A532-4417-B403-E9462EDBEB98}"/>
              </c:ext>
            </c:extLst>
          </c:dPt>
          <c:dPt>
            <c:idx val="6"/>
            <c:invertIfNegative val="0"/>
            <c:bubble3D val="0"/>
            <c:extLst>
              <c:ext xmlns:c16="http://schemas.microsoft.com/office/drawing/2014/chart" uri="{C3380CC4-5D6E-409C-BE32-E72D297353CC}">
                <c16:uniqueId val="{00000007-A532-4417-B403-E9462EDBEB98}"/>
              </c:ext>
            </c:extLst>
          </c:dPt>
          <c:dPt>
            <c:idx val="7"/>
            <c:invertIfNegative val="0"/>
            <c:bubble3D val="0"/>
            <c:extLst>
              <c:ext xmlns:c16="http://schemas.microsoft.com/office/drawing/2014/chart" uri="{C3380CC4-5D6E-409C-BE32-E72D297353CC}">
                <c16:uniqueId val="{00000008-A532-4417-B403-E9462EDBEB98}"/>
              </c:ext>
            </c:extLst>
          </c:dPt>
          <c:dPt>
            <c:idx val="8"/>
            <c:invertIfNegative val="0"/>
            <c:bubble3D val="0"/>
            <c:extLst>
              <c:ext xmlns:c16="http://schemas.microsoft.com/office/drawing/2014/chart" uri="{C3380CC4-5D6E-409C-BE32-E72D297353CC}">
                <c16:uniqueId val="{00000009-A532-4417-B403-E9462EDBEB98}"/>
              </c:ext>
            </c:extLst>
          </c:dPt>
          <c:dPt>
            <c:idx val="9"/>
            <c:invertIfNegative val="0"/>
            <c:bubble3D val="0"/>
            <c:extLst>
              <c:ext xmlns:c16="http://schemas.microsoft.com/office/drawing/2014/chart" uri="{C3380CC4-5D6E-409C-BE32-E72D297353CC}">
                <c16:uniqueId val="{0000000A-A532-4417-B403-E9462EDBEB98}"/>
              </c:ext>
            </c:extLst>
          </c:dPt>
          <c:dPt>
            <c:idx val="10"/>
            <c:invertIfNegative val="0"/>
            <c:bubble3D val="0"/>
            <c:extLst>
              <c:ext xmlns:c16="http://schemas.microsoft.com/office/drawing/2014/chart" uri="{C3380CC4-5D6E-409C-BE32-E72D297353CC}">
                <c16:uniqueId val="{0000000B-A532-4417-B403-E9462EDBEB98}"/>
              </c:ext>
            </c:extLst>
          </c:dPt>
          <c:dPt>
            <c:idx val="11"/>
            <c:invertIfNegative val="0"/>
            <c:bubble3D val="0"/>
            <c:extLst>
              <c:ext xmlns:c16="http://schemas.microsoft.com/office/drawing/2014/chart" uri="{C3380CC4-5D6E-409C-BE32-E72D297353CC}">
                <c16:uniqueId val="{0000000C-A532-4417-B403-E9462EDBEB98}"/>
              </c:ext>
            </c:extLst>
          </c:dPt>
          <c:dPt>
            <c:idx val="12"/>
            <c:invertIfNegative val="0"/>
            <c:bubble3D val="0"/>
            <c:extLst>
              <c:ext xmlns:c16="http://schemas.microsoft.com/office/drawing/2014/chart" uri="{C3380CC4-5D6E-409C-BE32-E72D297353CC}">
                <c16:uniqueId val="{0000000D-A532-4417-B403-E9462EDBEB98}"/>
              </c:ext>
            </c:extLst>
          </c:dPt>
          <c:dPt>
            <c:idx val="13"/>
            <c:invertIfNegative val="0"/>
            <c:bubble3D val="0"/>
            <c:extLst>
              <c:ext xmlns:c16="http://schemas.microsoft.com/office/drawing/2014/chart" uri="{C3380CC4-5D6E-409C-BE32-E72D297353CC}">
                <c16:uniqueId val="{0000000E-A532-4417-B403-E9462EDBEB98}"/>
              </c:ext>
            </c:extLst>
          </c:dPt>
          <c:dPt>
            <c:idx val="14"/>
            <c:invertIfNegative val="0"/>
            <c:bubble3D val="0"/>
            <c:extLst>
              <c:ext xmlns:c16="http://schemas.microsoft.com/office/drawing/2014/chart" uri="{C3380CC4-5D6E-409C-BE32-E72D297353CC}">
                <c16:uniqueId val="{0000000F-A532-4417-B403-E9462EDBEB98}"/>
              </c:ext>
            </c:extLst>
          </c:dPt>
          <c:dPt>
            <c:idx val="15"/>
            <c:invertIfNegative val="0"/>
            <c:bubble3D val="0"/>
            <c:extLst>
              <c:ext xmlns:c16="http://schemas.microsoft.com/office/drawing/2014/chart" uri="{C3380CC4-5D6E-409C-BE32-E72D297353CC}">
                <c16:uniqueId val="{00000010-A532-4417-B403-E9462EDBEB98}"/>
              </c:ext>
            </c:extLst>
          </c:dPt>
          <c:dPt>
            <c:idx val="16"/>
            <c:invertIfNegative val="0"/>
            <c:bubble3D val="0"/>
            <c:extLst>
              <c:ext xmlns:c16="http://schemas.microsoft.com/office/drawing/2014/chart" uri="{C3380CC4-5D6E-409C-BE32-E72D297353CC}">
                <c16:uniqueId val="{00000011-A532-4417-B403-E9462EDBEB98}"/>
              </c:ext>
            </c:extLst>
          </c:dPt>
          <c:dPt>
            <c:idx val="17"/>
            <c:invertIfNegative val="0"/>
            <c:bubble3D val="0"/>
            <c:spPr>
              <a:solidFill>
                <a:srgbClr val="E2AC00"/>
              </a:solidFill>
              <a:ln w="0" cmpd="sng">
                <a:noFill/>
                <a:prstDash val="solid"/>
              </a:ln>
            </c:spPr>
            <c:extLst>
              <c:ext xmlns:c16="http://schemas.microsoft.com/office/drawing/2014/chart" uri="{C3380CC4-5D6E-409C-BE32-E72D297353CC}">
                <c16:uniqueId val="{00000013-A532-4417-B403-E9462EDBEB98}"/>
              </c:ext>
            </c:extLst>
          </c:dPt>
          <c:dPt>
            <c:idx val="18"/>
            <c:invertIfNegative val="0"/>
            <c:bubble3D val="0"/>
            <c:extLst>
              <c:ext xmlns:c16="http://schemas.microsoft.com/office/drawing/2014/chart" uri="{C3380CC4-5D6E-409C-BE32-E72D297353CC}">
                <c16:uniqueId val="{00000014-A532-4417-B403-E9462EDBEB98}"/>
              </c:ext>
            </c:extLst>
          </c:dPt>
          <c:dPt>
            <c:idx val="19"/>
            <c:invertIfNegative val="0"/>
            <c:bubble3D val="0"/>
            <c:extLst>
              <c:ext xmlns:c16="http://schemas.microsoft.com/office/drawing/2014/chart" uri="{C3380CC4-5D6E-409C-BE32-E72D297353CC}">
                <c16:uniqueId val="{00000015-A532-4417-B403-E9462EDBEB98}"/>
              </c:ext>
            </c:extLst>
          </c:dPt>
          <c:dPt>
            <c:idx val="20"/>
            <c:invertIfNegative val="0"/>
            <c:bubble3D val="0"/>
            <c:extLst>
              <c:ext xmlns:c16="http://schemas.microsoft.com/office/drawing/2014/chart" uri="{C3380CC4-5D6E-409C-BE32-E72D297353CC}">
                <c16:uniqueId val="{00000016-A532-4417-B403-E9462EDBEB98}"/>
              </c:ext>
            </c:extLst>
          </c:dPt>
          <c:dPt>
            <c:idx val="21"/>
            <c:invertIfNegative val="0"/>
            <c:bubble3D val="0"/>
            <c:extLst>
              <c:ext xmlns:c16="http://schemas.microsoft.com/office/drawing/2014/chart" uri="{C3380CC4-5D6E-409C-BE32-E72D297353CC}">
                <c16:uniqueId val="{00000017-A532-4417-B403-E9462EDBEB98}"/>
              </c:ext>
            </c:extLst>
          </c:dPt>
          <c:dPt>
            <c:idx val="22"/>
            <c:invertIfNegative val="0"/>
            <c:bubble3D val="0"/>
            <c:extLst>
              <c:ext xmlns:c16="http://schemas.microsoft.com/office/drawing/2014/chart" uri="{C3380CC4-5D6E-409C-BE32-E72D297353CC}">
                <c16:uniqueId val="{00000018-A532-4417-B403-E9462EDBEB98}"/>
              </c:ext>
            </c:extLst>
          </c:dPt>
          <c:dPt>
            <c:idx val="23"/>
            <c:invertIfNegative val="0"/>
            <c:bubble3D val="0"/>
            <c:extLst>
              <c:ext xmlns:c16="http://schemas.microsoft.com/office/drawing/2014/chart" uri="{C3380CC4-5D6E-409C-BE32-E72D297353CC}">
                <c16:uniqueId val="{00000019-A532-4417-B403-E9462EDBEB98}"/>
              </c:ext>
            </c:extLst>
          </c:dPt>
          <c:dPt>
            <c:idx val="24"/>
            <c:invertIfNegative val="0"/>
            <c:bubble3D val="0"/>
            <c:extLst>
              <c:ext xmlns:c16="http://schemas.microsoft.com/office/drawing/2014/chart" uri="{C3380CC4-5D6E-409C-BE32-E72D297353CC}">
                <c16:uniqueId val="{0000001A-A532-4417-B403-E9462EDBEB98}"/>
              </c:ext>
            </c:extLst>
          </c:dPt>
          <c:dPt>
            <c:idx val="25"/>
            <c:invertIfNegative val="0"/>
            <c:bubble3D val="0"/>
            <c:extLst>
              <c:ext xmlns:c16="http://schemas.microsoft.com/office/drawing/2014/chart" uri="{C3380CC4-5D6E-409C-BE32-E72D297353CC}">
                <c16:uniqueId val="{0000001B-A532-4417-B403-E9462EDBEB98}"/>
              </c:ext>
            </c:extLst>
          </c:dPt>
          <c:dPt>
            <c:idx val="26"/>
            <c:invertIfNegative val="0"/>
            <c:bubble3D val="0"/>
            <c:extLst>
              <c:ext xmlns:c16="http://schemas.microsoft.com/office/drawing/2014/chart" uri="{C3380CC4-5D6E-409C-BE32-E72D297353CC}">
                <c16:uniqueId val="{0000001C-A532-4417-B403-E9462EDBEB98}"/>
              </c:ext>
            </c:extLst>
          </c:dPt>
          <c:dPt>
            <c:idx val="27"/>
            <c:invertIfNegative val="0"/>
            <c:bubble3D val="0"/>
            <c:extLst>
              <c:ext xmlns:c16="http://schemas.microsoft.com/office/drawing/2014/chart" uri="{C3380CC4-5D6E-409C-BE32-E72D297353CC}">
                <c16:uniqueId val="{0000001D-A532-4417-B403-E9462EDBEB98}"/>
              </c:ext>
            </c:extLst>
          </c:dPt>
          <c:dPt>
            <c:idx val="28"/>
            <c:invertIfNegative val="0"/>
            <c:bubble3D val="0"/>
            <c:extLst>
              <c:ext xmlns:c16="http://schemas.microsoft.com/office/drawing/2014/chart" uri="{C3380CC4-5D6E-409C-BE32-E72D297353CC}">
                <c16:uniqueId val="{0000001E-A532-4417-B403-E9462EDBEB98}"/>
              </c:ext>
            </c:extLst>
          </c:dPt>
          <c:dPt>
            <c:idx val="29"/>
            <c:invertIfNegative val="0"/>
            <c:bubble3D val="0"/>
            <c:spPr>
              <a:solidFill>
                <a:srgbClr val="E2AC00"/>
              </a:solidFill>
              <a:ln w="0" cmpd="sng">
                <a:noFill/>
                <a:prstDash val="solid"/>
              </a:ln>
            </c:spPr>
            <c:extLst>
              <c:ext xmlns:c16="http://schemas.microsoft.com/office/drawing/2014/chart" uri="{C3380CC4-5D6E-409C-BE32-E72D297353CC}">
                <c16:uniqueId val="{00000020-A532-4417-B403-E9462EDBEB98}"/>
              </c:ext>
            </c:extLst>
          </c:dPt>
          <c:dPt>
            <c:idx val="30"/>
            <c:invertIfNegative val="0"/>
            <c:bubble3D val="0"/>
            <c:extLst>
              <c:ext xmlns:c16="http://schemas.microsoft.com/office/drawing/2014/chart" uri="{C3380CC4-5D6E-409C-BE32-E72D297353CC}">
                <c16:uniqueId val="{00000021-A532-4417-B403-E9462EDBEB98}"/>
              </c:ext>
            </c:extLst>
          </c:dPt>
          <c:dPt>
            <c:idx val="31"/>
            <c:invertIfNegative val="0"/>
            <c:bubble3D val="0"/>
            <c:extLst>
              <c:ext xmlns:c16="http://schemas.microsoft.com/office/drawing/2014/chart" uri="{C3380CC4-5D6E-409C-BE32-E72D297353CC}">
                <c16:uniqueId val="{00000022-A532-4417-B403-E9462EDBEB98}"/>
              </c:ext>
            </c:extLst>
          </c:dPt>
          <c:dPt>
            <c:idx val="32"/>
            <c:invertIfNegative val="0"/>
            <c:bubble3D val="0"/>
            <c:extLst>
              <c:ext xmlns:c16="http://schemas.microsoft.com/office/drawing/2014/chart" uri="{C3380CC4-5D6E-409C-BE32-E72D297353CC}">
                <c16:uniqueId val="{00000023-A532-4417-B403-E9462EDBEB98}"/>
              </c:ext>
            </c:extLst>
          </c:dPt>
          <c:dPt>
            <c:idx val="33"/>
            <c:invertIfNegative val="0"/>
            <c:bubble3D val="0"/>
            <c:extLst>
              <c:ext xmlns:c16="http://schemas.microsoft.com/office/drawing/2014/chart" uri="{C3380CC4-5D6E-409C-BE32-E72D297353CC}">
                <c16:uniqueId val="{00000024-A532-4417-B403-E9462EDBEB98}"/>
              </c:ext>
            </c:extLst>
          </c:dPt>
          <c:dPt>
            <c:idx val="34"/>
            <c:invertIfNegative val="0"/>
            <c:bubble3D val="0"/>
            <c:extLst>
              <c:ext xmlns:c16="http://schemas.microsoft.com/office/drawing/2014/chart" uri="{C3380CC4-5D6E-409C-BE32-E72D297353CC}">
                <c16:uniqueId val="{00000025-A532-4417-B403-E9462EDBEB98}"/>
              </c:ext>
            </c:extLst>
          </c:dPt>
          <c:dPt>
            <c:idx val="35"/>
            <c:invertIfNegative val="0"/>
            <c:bubble3D val="0"/>
            <c:extLst>
              <c:ext xmlns:c16="http://schemas.microsoft.com/office/drawing/2014/chart" uri="{C3380CC4-5D6E-409C-BE32-E72D297353CC}">
                <c16:uniqueId val="{00000026-A532-4417-B403-E9462EDBEB98}"/>
              </c:ext>
            </c:extLst>
          </c:dPt>
          <c:dPt>
            <c:idx val="36"/>
            <c:invertIfNegative val="0"/>
            <c:bubble3D val="0"/>
            <c:extLst>
              <c:ext xmlns:c16="http://schemas.microsoft.com/office/drawing/2014/chart" uri="{C3380CC4-5D6E-409C-BE32-E72D297353CC}">
                <c16:uniqueId val="{00000027-A532-4417-B403-E9462EDBEB98}"/>
              </c:ext>
            </c:extLst>
          </c:dPt>
          <c:dPt>
            <c:idx val="37"/>
            <c:invertIfNegative val="0"/>
            <c:bubble3D val="0"/>
            <c:extLst>
              <c:ext xmlns:c16="http://schemas.microsoft.com/office/drawing/2014/chart" uri="{C3380CC4-5D6E-409C-BE32-E72D297353CC}">
                <c16:uniqueId val="{00000028-A532-4417-B403-E9462EDBEB98}"/>
              </c:ext>
            </c:extLst>
          </c:dPt>
          <c:dPt>
            <c:idx val="38"/>
            <c:invertIfNegative val="0"/>
            <c:bubble3D val="0"/>
            <c:extLst>
              <c:ext xmlns:c16="http://schemas.microsoft.com/office/drawing/2014/chart" uri="{C3380CC4-5D6E-409C-BE32-E72D297353CC}">
                <c16:uniqueId val="{00000029-A532-4417-B403-E9462EDBEB98}"/>
              </c:ext>
            </c:extLst>
          </c:dPt>
          <c:dPt>
            <c:idx val="39"/>
            <c:invertIfNegative val="0"/>
            <c:bubble3D val="0"/>
            <c:extLst>
              <c:ext xmlns:c16="http://schemas.microsoft.com/office/drawing/2014/chart" uri="{C3380CC4-5D6E-409C-BE32-E72D297353CC}">
                <c16:uniqueId val="{0000002A-A532-4417-B403-E9462EDBEB98}"/>
              </c:ext>
            </c:extLst>
          </c:dPt>
          <c:dPt>
            <c:idx val="40"/>
            <c:invertIfNegative val="0"/>
            <c:bubble3D val="0"/>
            <c:extLst>
              <c:ext xmlns:c16="http://schemas.microsoft.com/office/drawing/2014/chart" uri="{C3380CC4-5D6E-409C-BE32-E72D297353CC}">
                <c16:uniqueId val="{0000002B-A532-4417-B403-E9462EDBEB98}"/>
              </c:ext>
            </c:extLst>
          </c:dPt>
          <c:dPt>
            <c:idx val="41"/>
            <c:invertIfNegative val="0"/>
            <c:bubble3D val="0"/>
            <c:spPr>
              <a:solidFill>
                <a:srgbClr val="E2AC00"/>
              </a:solidFill>
              <a:ln w="0" cmpd="sng">
                <a:noFill/>
                <a:prstDash val="solid"/>
              </a:ln>
            </c:spPr>
            <c:extLst>
              <c:ext xmlns:c16="http://schemas.microsoft.com/office/drawing/2014/chart" uri="{C3380CC4-5D6E-409C-BE32-E72D297353CC}">
                <c16:uniqueId val="{0000002D-A532-4417-B403-E9462EDBEB98}"/>
              </c:ext>
            </c:extLst>
          </c:dPt>
          <c:dPt>
            <c:idx val="42"/>
            <c:invertIfNegative val="0"/>
            <c:bubble3D val="0"/>
            <c:extLst>
              <c:ext xmlns:c16="http://schemas.microsoft.com/office/drawing/2014/chart" uri="{C3380CC4-5D6E-409C-BE32-E72D297353CC}">
                <c16:uniqueId val="{0000002E-A532-4417-B403-E9462EDBEB98}"/>
              </c:ext>
            </c:extLst>
          </c:dPt>
          <c:dPt>
            <c:idx val="43"/>
            <c:invertIfNegative val="0"/>
            <c:bubble3D val="0"/>
            <c:extLst>
              <c:ext xmlns:c16="http://schemas.microsoft.com/office/drawing/2014/chart" uri="{C3380CC4-5D6E-409C-BE32-E72D297353CC}">
                <c16:uniqueId val="{0000002F-A532-4417-B403-E9462EDBEB98}"/>
              </c:ext>
            </c:extLst>
          </c:dPt>
          <c:dPt>
            <c:idx val="44"/>
            <c:invertIfNegative val="0"/>
            <c:bubble3D val="0"/>
            <c:extLst>
              <c:ext xmlns:c16="http://schemas.microsoft.com/office/drawing/2014/chart" uri="{C3380CC4-5D6E-409C-BE32-E72D297353CC}">
                <c16:uniqueId val="{00000030-A532-4417-B403-E9462EDBEB98}"/>
              </c:ext>
            </c:extLst>
          </c:dPt>
          <c:dPt>
            <c:idx val="45"/>
            <c:invertIfNegative val="0"/>
            <c:bubble3D val="0"/>
            <c:extLst>
              <c:ext xmlns:c16="http://schemas.microsoft.com/office/drawing/2014/chart" uri="{C3380CC4-5D6E-409C-BE32-E72D297353CC}">
                <c16:uniqueId val="{00000031-A532-4417-B403-E9462EDBEB98}"/>
              </c:ext>
            </c:extLst>
          </c:dPt>
          <c:dPt>
            <c:idx val="46"/>
            <c:invertIfNegative val="0"/>
            <c:bubble3D val="0"/>
            <c:extLst>
              <c:ext xmlns:c16="http://schemas.microsoft.com/office/drawing/2014/chart" uri="{C3380CC4-5D6E-409C-BE32-E72D297353CC}">
                <c16:uniqueId val="{00000032-A532-4417-B403-E9462EDBEB98}"/>
              </c:ext>
            </c:extLst>
          </c:dPt>
          <c:dPt>
            <c:idx val="47"/>
            <c:invertIfNegative val="0"/>
            <c:bubble3D val="0"/>
            <c:extLst>
              <c:ext xmlns:c16="http://schemas.microsoft.com/office/drawing/2014/chart" uri="{C3380CC4-5D6E-409C-BE32-E72D297353CC}">
                <c16:uniqueId val="{00000033-A532-4417-B403-E9462EDBEB98}"/>
              </c:ext>
            </c:extLst>
          </c:dPt>
          <c:dPt>
            <c:idx val="48"/>
            <c:invertIfNegative val="0"/>
            <c:bubble3D val="0"/>
            <c:extLst>
              <c:ext xmlns:c16="http://schemas.microsoft.com/office/drawing/2014/chart" uri="{C3380CC4-5D6E-409C-BE32-E72D297353CC}">
                <c16:uniqueId val="{00000034-A532-4417-B403-E9462EDBEB98}"/>
              </c:ext>
            </c:extLst>
          </c:dPt>
          <c:dPt>
            <c:idx val="49"/>
            <c:invertIfNegative val="0"/>
            <c:bubble3D val="0"/>
            <c:extLst>
              <c:ext xmlns:c16="http://schemas.microsoft.com/office/drawing/2014/chart" uri="{C3380CC4-5D6E-409C-BE32-E72D297353CC}">
                <c16:uniqueId val="{00000035-A532-4417-B403-E9462EDBEB98}"/>
              </c:ext>
            </c:extLst>
          </c:dPt>
          <c:dPt>
            <c:idx val="50"/>
            <c:invertIfNegative val="0"/>
            <c:bubble3D val="0"/>
            <c:extLst>
              <c:ext xmlns:c16="http://schemas.microsoft.com/office/drawing/2014/chart" uri="{C3380CC4-5D6E-409C-BE32-E72D297353CC}">
                <c16:uniqueId val="{00000036-A532-4417-B403-E9462EDBEB98}"/>
              </c:ext>
            </c:extLst>
          </c:dPt>
          <c:dPt>
            <c:idx val="51"/>
            <c:invertIfNegative val="0"/>
            <c:bubble3D val="0"/>
            <c:extLst>
              <c:ext xmlns:c16="http://schemas.microsoft.com/office/drawing/2014/chart" uri="{C3380CC4-5D6E-409C-BE32-E72D297353CC}">
                <c16:uniqueId val="{00000037-A532-4417-B403-E9462EDBEB98}"/>
              </c:ext>
            </c:extLst>
          </c:dPt>
          <c:dPt>
            <c:idx val="52"/>
            <c:invertIfNegative val="0"/>
            <c:bubble3D val="0"/>
            <c:extLst>
              <c:ext xmlns:c16="http://schemas.microsoft.com/office/drawing/2014/chart" uri="{C3380CC4-5D6E-409C-BE32-E72D297353CC}">
                <c16:uniqueId val="{00000038-A532-4417-B403-E9462EDBEB98}"/>
              </c:ext>
            </c:extLst>
          </c:dPt>
          <c:dPt>
            <c:idx val="53"/>
            <c:invertIfNegative val="0"/>
            <c:bubble3D val="0"/>
            <c:spPr>
              <a:solidFill>
                <a:srgbClr val="E2AC00"/>
              </a:solidFill>
              <a:ln w="0" cmpd="sng">
                <a:noFill/>
                <a:prstDash val="solid"/>
              </a:ln>
            </c:spPr>
            <c:extLst>
              <c:ext xmlns:c16="http://schemas.microsoft.com/office/drawing/2014/chart" uri="{C3380CC4-5D6E-409C-BE32-E72D297353CC}">
                <c16:uniqueId val="{0000003A-A532-4417-B403-E9462EDBEB98}"/>
              </c:ext>
            </c:extLst>
          </c:dPt>
          <c:dPt>
            <c:idx val="54"/>
            <c:invertIfNegative val="0"/>
            <c:bubble3D val="0"/>
            <c:extLst>
              <c:ext xmlns:c16="http://schemas.microsoft.com/office/drawing/2014/chart" uri="{C3380CC4-5D6E-409C-BE32-E72D297353CC}">
                <c16:uniqueId val="{0000003B-A532-4417-B403-E9462EDBEB98}"/>
              </c:ext>
            </c:extLst>
          </c:dPt>
          <c:dPt>
            <c:idx val="55"/>
            <c:invertIfNegative val="0"/>
            <c:bubble3D val="0"/>
            <c:extLst>
              <c:ext xmlns:c16="http://schemas.microsoft.com/office/drawing/2014/chart" uri="{C3380CC4-5D6E-409C-BE32-E72D297353CC}">
                <c16:uniqueId val="{0000003C-A532-4417-B403-E9462EDBEB98}"/>
              </c:ext>
            </c:extLst>
          </c:dPt>
          <c:dPt>
            <c:idx val="56"/>
            <c:invertIfNegative val="0"/>
            <c:bubble3D val="0"/>
            <c:extLst>
              <c:ext xmlns:c16="http://schemas.microsoft.com/office/drawing/2014/chart" uri="{C3380CC4-5D6E-409C-BE32-E72D297353CC}">
                <c16:uniqueId val="{0000003D-A532-4417-B403-E9462EDBEB98}"/>
              </c:ext>
            </c:extLst>
          </c:dPt>
          <c:dPt>
            <c:idx val="57"/>
            <c:invertIfNegative val="0"/>
            <c:bubble3D val="0"/>
            <c:extLst>
              <c:ext xmlns:c16="http://schemas.microsoft.com/office/drawing/2014/chart" uri="{C3380CC4-5D6E-409C-BE32-E72D297353CC}">
                <c16:uniqueId val="{0000003E-A532-4417-B403-E9462EDBEB98}"/>
              </c:ext>
            </c:extLst>
          </c:dPt>
          <c:dPt>
            <c:idx val="58"/>
            <c:invertIfNegative val="0"/>
            <c:bubble3D val="0"/>
            <c:extLst>
              <c:ext xmlns:c16="http://schemas.microsoft.com/office/drawing/2014/chart" uri="{C3380CC4-5D6E-409C-BE32-E72D297353CC}">
                <c16:uniqueId val="{0000003F-A532-4417-B403-E9462EDBEB98}"/>
              </c:ext>
            </c:extLst>
          </c:dPt>
          <c:dPt>
            <c:idx val="59"/>
            <c:invertIfNegative val="0"/>
            <c:bubble3D val="0"/>
            <c:extLst>
              <c:ext xmlns:c16="http://schemas.microsoft.com/office/drawing/2014/chart" uri="{C3380CC4-5D6E-409C-BE32-E72D297353CC}">
                <c16:uniqueId val="{00000040-A532-4417-B403-E9462EDBEB98}"/>
              </c:ext>
            </c:extLst>
          </c:dPt>
          <c:dPt>
            <c:idx val="60"/>
            <c:invertIfNegative val="0"/>
            <c:bubble3D val="0"/>
            <c:extLst>
              <c:ext xmlns:c16="http://schemas.microsoft.com/office/drawing/2014/chart" uri="{C3380CC4-5D6E-409C-BE32-E72D297353CC}">
                <c16:uniqueId val="{00000041-A532-4417-B403-E9462EDBEB98}"/>
              </c:ext>
            </c:extLst>
          </c:dPt>
          <c:dPt>
            <c:idx val="61"/>
            <c:invertIfNegative val="0"/>
            <c:bubble3D val="0"/>
            <c:extLst>
              <c:ext xmlns:c16="http://schemas.microsoft.com/office/drawing/2014/chart" uri="{C3380CC4-5D6E-409C-BE32-E72D297353CC}">
                <c16:uniqueId val="{00000042-A532-4417-B403-E9462EDBEB98}"/>
              </c:ext>
            </c:extLst>
          </c:dPt>
          <c:dPt>
            <c:idx val="62"/>
            <c:invertIfNegative val="0"/>
            <c:bubble3D val="0"/>
            <c:extLst>
              <c:ext xmlns:c16="http://schemas.microsoft.com/office/drawing/2014/chart" uri="{C3380CC4-5D6E-409C-BE32-E72D297353CC}">
                <c16:uniqueId val="{00000043-A532-4417-B403-E9462EDBEB98}"/>
              </c:ext>
            </c:extLst>
          </c:dPt>
          <c:dPt>
            <c:idx val="63"/>
            <c:invertIfNegative val="0"/>
            <c:bubble3D val="0"/>
            <c:extLst>
              <c:ext xmlns:c16="http://schemas.microsoft.com/office/drawing/2014/chart" uri="{C3380CC4-5D6E-409C-BE32-E72D297353CC}">
                <c16:uniqueId val="{00000044-A532-4417-B403-E9462EDBEB98}"/>
              </c:ext>
            </c:extLst>
          </c:dPt>
          <c:dPt>
            <c:idx val="64"/>
            <c:invertIfNegative val="0"/>
            <c:bubble3D val="0"/>
            <c:extLst>
              <c:ext xmlns:c16="http://schemas.microsoft.com/office/drawing/2014/chart" uri="{C3380CC4-5D6E-409C-BE32-E72D297353CC}">
                <c16:uniqueId val="{00000045-A532-4417-B403-E9462EDBEB98}"/>
              </c:ext>
            </c:extLst>
          </c:dPt>
          <c:dPt>
            <c:idx val="65"/>
            <c:invertIfNegative val="0"/>
            <c:bubble3D val="0"/>
            <c:spPr>
              <a:solidFill>
                <a:srgbClr val="E2AC00"/>
              </a:solidFill>
              <a:ln w="0" cmpd="sng">
                <a:noFill/>
                <a:prstDash val="solid"/>
              </a:ln>
            </c:spPr>
            <c:extLst>
              <c:ext xmlns:c16="http://schemas.microsoft.com/office/drawing/2014/chart" uri="{C3380CC4-5D6E-409C-BE32-E72D297353CC}">
                <c16:uniqueId val="{00000047-A532-4417-B403-E9462EDBEB98}"/>
              </c:ext>
            </c:extLst>
          </c:dPt>
          <c:dPt>
            <c:idx val="66"/>
            <c:invertIfNegative val="0"/>
            <c:bubble3D val="0"/>
            <c:extLst>
              <c:ext xmlns:c16="http://schemas.microsoft.com/office/drawing/2014/chart" uri="{C3380CC4-5D6E-409C-BE32-E72D297353CC}">
                <c16:uniqueId val="{00000048-A532-4417-B403-E9462EDBEB98}"/>
              </c:ext>
            </c:extLst>
          </c:dPt>
          <c:dPt>
            <c:idx val="67"/>
            <c:invertIfNegative val="0"/>
            <c:bubble3D val="0"/>
            <c:extLst>
              <c:ext xmlns:c16="http://schemas.microsoft.com/office/drawing/2014/chart" uri="{C3380CC4-5D6E-409C-BE32-E72D297353CC}">
                <c16:uniqueId val="{00000049-A532-4417-B403-E9462EDBEB98}"/>
              </c:ext>
            </c:extLst>
          </c:dPt>
          <c:dPt>
            <c:idx val="68"/>
            <c:invertIfNegative val="0"/>
            <c:bubble3D val="0"/>
            <c:extLst>
              <c:ext xmlns:c16="http://schemas.microsoft.com/office/drawing/2014/chart" uri="{C3380CC4-5D6E-409C-BE32-E72D297353CC}">
                <c16:uniqueId val="{0000004A-A532-4417-B403-E9462EDBEB98}"/>
              </c:ext>
            </c:extLst>
          </c:dPt>
          <c:dPt>
            <c:idx val="69"/>
            <c:invertIfNegative val="0"/>
            <c:bubble3D val="0"/>
            <c:extLst>
              <c:ext xmlns:c16="http://schemas.microsoft.com/office/drawing/2014/chart" uri="{C3380CC4-5D6E-409C-BE32-E72D297353CC}">
                <c16:uniqueId val="{0000004B-A532-4417-B403-E9462EDBEB98}"/>
              </c:ext>
            </c:extLst>
          </c:dPt>
          <c:dPt>
            <c:idx val="70"/>
            <c:invertIfNegative val="0"/>
            <c:bubble3D val="0"/>
            <c:extLst>
              <c:ext xmlns:c16="http://schemas.microsoft.com/office/drawing/2014/chart" uri="{C3380CC4-5D6E-409C-BE32-E72D297353CC}">
                <c16:uniqueId val="{0000004C-A532-4417-B403-E9462EDBEB98}"/>
              </c:ext>
            </c:extLst>
          </c:dPt>
          <c:dPt>
            <c:idx val="71"/>
            <c:invertIfNegative val="0"/>
            <c:bubble3D val="0"/>
            <c:extLst>
              <c:ext xmlns:c16="http://schemas.microsoft.com/office/drawing/2014/chart" uri="{C3380CC4-5D6E-409C-BE32-E72D297353CC}">
                <c16:uniqueId val="{0000004D-A532-4417-B403-E9462EDBEB98}"/>
              </c:ext>
            </c:extLst>
          </c:dPt>
          <c:dPt>
            <c:idx val="72"/>
            <c:invertIfNegative val="0"/>
            <c:bubble3D val="0"/>
            <c:extLst>
              <c:ext xmlns:c16="http://schemas.microsoft.com/office/drawing/2014/chart" uri="{C3380CC4-5D6E-409C-BE32-E72D297353CC}">
                <c16:uniqueId val="{0000004E-A532-4417-B403-E9462EDBEB98}"/>
              </c:ext>
            </c:extLst>
          </c:dPt>
          <c:dPt>
            <c:idx val="73"/>
            <c:invertIfNegative val="0"/>
            <c:bubble3D val="0"/>
            <c:extLst>
              <c:ext xmlns:c16="http://schemas.microsoft.com/office/drawing/2014/chart" uri="{C3380CC4-5D6E-409C-BE32-E72D297353CC}">
                <c16:uniqueId val="{0000004F-A532-4417-B403-E9462EDBEB98}"/>
              </c:ext>
            </c:extLst>
          </c:dPt>
          <c:dPt>
            <c:idx val="74"/>
            <c:invertIfNegative val="0"/>
            <c:bubble3D val="0"/>
            <c:extLst>
              <c:ext xmlns:c16="http://schemas.microsoft.com/office/drawing/2014/chart" uri="{C3380CC4-5D6E-409C-BE32-E72D297353CC}">
                <c16:uniqueId val="{00000050-A532-4417-B403-E9462EDBEB98}"/>
              </c:ext>
            </c:extLst>
          </c:dPt>
          <c:dPt>
            <c:idx val="75"/>
            <c:invertIfNegative val="0"/>
            <c:bubble3D val="0"/>
            <c:extLst>
              <c:ext xmlns:c16="http://schemas.microsoft.com/office/drawing/2014/chart" uri="{C3380CC4-5D6E-409C-BE32-E72D297353CC}">
                <c16:uniqueId val="{00000051-A532-4417-B403-E9462EDBEB98}"/>
              </c:ext>
            </c:extLst>
          </c:dPt>
          <c:dPt>
            <c:idx val="76"/>
            <c:invertIfNegative val="0"/>
            <c:bubble3D val="0"/>
            <c:extLst>
              <c:ext xmlns:c16="http://schemas.microsoft.com/office/drawing/2014/chart" uri="{C3380CC4-5D6E-409C-BE32-E72D297353CC}">
                <c16:uniqueId val="{00000052-A532-4417-B403-E9462EDBEB98}"/>
              </c:ext>
            </c:extLst>
          </c:dPt>
          <c:dPt>
            <c:idx val="77"/>
            <c:invertIfNegative val="0"/>
            <c:bubble3D val="0"/>
            <c:spPr>
              <a:solidFill>
                <a:srgbClr val="E2AC00"/>
              </a:solidFill>
              <a:ln w="0" cmpd="sng">
                <a:noFill/>
                <a:prstDash val="solid"/>
              </a:ln>
            </c:spPr>
            <c:extLst>
              <c:ext xmlns:c16="http://schemas.microsoft.com/office/drawing/2014/chart" uri="{C3380CC4-5D6E-409C-BE32-E72D297353CC}">
                <c16:uniqueId val="{00000054-A532-4417-B403-E9462EDBEB98}"/>
              </c:ext>
            </c:extLst>
          </c:dPt>
          <c:dPt>
            <c:idx val="78"/>
            <c:invertIfNegative val="0"/>
            <c:bubble3D val="0"/>
            <c:extLst>
              <c:ext xmlns:c16="http://schemas.microsoft.com/office/drawing/2014/chart" uri="{C3380CC4-5D6E-409C-BE32-E72D297353CC}">
                <c16:uniqueId val="{00000055-A532-4417-B403-E9462EDBEB98}"/>
              </c:ext>
            </c:extLst>
          </c:dPt>
          <c:dPt>
            <c:idx val="79"/>
            <c:invertIfNegative val="0"/>
            <c:bubble3D val="0"/>
            <c:extLst>
              <c:ext xmlns:c16="http://schemas.microsoft.com/office/drawing/2014/chart" uri="{C3380CC4-5D6E-409C-BE32-E72D297353CC}">
                <c16:uniqueId val="{00000056-A532-4417-B403-E9462EDBEB98}"/>
              </c:ext>
            </c:extLst>
          </c:dPt>
          <c:dPt>
            <c:idx val="80"/>
            <c:invertIfNegative val="0"/>
            <c:bubble3D val="0"/>
            <c:extLst>
              <c:ext xmlns:c16="http://schemas.microsoft.com/office/drawing/2014/chart" uri="{C3380CC4-5D6E-409C-BE32-E72D297353CC}">
                <c16:uniqueId val="{00000057-A532-4417-B403-E9462EDBEB98}"/>
              </c:ext>
            </c:extLst>
          </c:dPt>
          <c:dPt>
            <c:idx val="81"/>
            <c:invertIfNegative val="0"/>
            <c:bubble3D val="0"/>
            <c:extLst>
              <c:ext xmlns:c16="http://schemas.microsoft.com/office/drawing/2014/chart" uri="{C3380CC4-5D6E-409C-BE32-E72D297353CC}">
                <c16:uniqueId val="{00000058-A532-4417-B403-E9462EDBEB98}"/>
              </c:ext>
            </c:extLst>
          </c:dPt>
          <c:dPt>
            <c:idx val="82"/>
            <c:invertIfNegative val="0"/>
            <c:bubble3D val="0"/>
            <c:extLst>
              <c:ext xmlns:c16="http://schemas.microsoft.com/office/drawing/2014/chart" uri="{C3380CC4-5D6E-409C-BE32-E72D297353CC}">
                <c16:uniqueId val="{00000059-A532-4417-B403-E9462EDBEB98}"/>
              </c:ext>
            </c:extLst>
          </c:dPt>
          <c:dPt>
            <c:idx val="83"/>
            <c:invertIfNegative val="0"/>
            <c:bubble3D val="0"/>
            <c:extLst>
              <c:ext xmlns:c16="http://schemas.microsoft.com/office/drawing/2014/chart" uri="{C3380CC4-5D6E-409C-BE32-E72D297353CC}">
                <c16:uniqueId val="{0000005A-A532-4417-B403-E9462EDBEB98}"/>
              </c:ext>
            </c:extLst>
          </c:dPt>
          <c:dPt>
            <c:idx val="84"/>
            <c:invertIfNegative val="0"/>
            <c:bubble3D val="0"/>
            <c:extLst>
              <c:ext xmlns:c16="http://schemas.microsoft.com/office/drawing/2014/chart" uri="{C3380CC4-5D6E-409C-BE32-E72D297353CC}">
                <c16:uniqueId val="{0000005B-A532-4417-B403-E9462EDBEB98}"/>
              </c:ext>
            </c:extLst>
          </c:dPt>
          <c:dPt>
            <c:idx val="85"/>
            <c:invertIfNegative val="0"/>
            <c:bubble3D val="0"/>
            <c:extLst>
              <c:ext xmlns:c16="http://schemas.microsoft.com/office/drawing/2014/chart" uri="{C3380CC4-5D6E-409C-BE32-E72D297353CC}">
                <c16:uniqueId val="{0000005C-A532-4417-B403-E9462EDBEB98}"/>
              </c:ext>
            </c:extLst>
          </c:dPt>
          <c:dPt>
            <c:idx val="86"/>
            <c:invertIfNegative val="0"/>
            <c:bubble3D val="0"/>
            <c:extLst>
              <c:ext xmlns:c16="http://schemas.microsoft.com/office/drawing/2014/chart" uri="{C3380CC4-5D6E-409C-BE32-E72D297353CC}">
                <c16:uniqueId val="{0000005D-A532-4417-B403-E9462EDBEB98}"/>
              </c:ext>
            </c:extLst>
          </c:dPt>
          <c:dPt>
            <c:idx val="87"/>
            <c:invertIfNegative val="0"/>
            <c:bubble3D val="0"/>
            <c:extLst>
              <c:ext xmlns:c16="http://schemas.microsoft.com/office/drawing/2014/chart" uri="{C3380CC4-5D6E-409C-BE32-E72D297353CC}">
                <c16:uniqueId val="{0000005E-A532-4417-B403-E9462EDBEB98}"/>
              </c:ext>
            </c:extLst>
          </c:dPt>
          <c:dPt>
            <c:idx val="88"/>
            <c:invertIfNegative val="0"/>
            <c:bubble3D val="0"/>
            <c:extLst>
              <c:ext xmlns:c16="http://schemas.microsoft.com/office/drawing/2014/chart" uri="{C3380CC4-5D6E-409C-BE32-E72D297353CC}">
                <c16:uniqueId val="{0000005F-A532-4417-B403-E9462EDBEB98}"/>
              </c:ext>
            </c:extLst>
          </c:dPt>
          <c:dPt>
            <c:idx val="89"/>
            <c:invertIfNegative val="0"/>
            <c:bubble3D val="0"/>
            <c:spPr>
              <a:solidFill>
                <a:srgbClr val="E2AC00"/>
              </a:solidFill>
              <a:ln w="0" cmpd="sng">
                <a:noFill/>
                <a:prstDash val="solid"/>
              </a:ln>
            </c:spPr>
            <c:extLst>
              <c:ext xmlns:c16="http://schemas.microsoft.com/office/drawing/2014/chart" uri="{C3380CC4-5D6E-409C-BE32-E72D297353CC}">
                <c16:uniqueId val="{00000061-A532-4417-B403-E9462EDBEB98}"/>
              </c:ext>
            </c:extLst>
          </c:dPt>
          <c:dPt>
            <c:idx val="90"/>
            <c:invertIfNegative val="0"/>
            <c:bubble3D val="0"/>
            <c:extLst>
              <c:ext xmlns:c16="http://schemas.microsoft.com/office/drawing/2014/chart" uri="{C3380CC4-5D6E-409C-BE32-E72D297353CC}">
                <c16:uniqueId val="{00000062-A532-4417-B403-E9462EDBEB98}"/>
              </c:ext>
            </c:extLst>
          </c:dPt>
          <c:dPt>
            <c:idx val="91"/>
            <c:invertIfNegative val="0"/>
            <c:bubble3D val="0"/>
            <c:extLst>
              <c:ext xmlns:c16="http://schemas.microsoft.com/office/drawing/2014/chart" uri="{C3380CC4-5D6E-409C-BE32-E72D297353CC}">
                <c16:uniqueId val="{00000063-A532-4417-B403-E9462EDBEB98}"/>
              </c:ext>
            </c:extLst>
          </c:dPt>
          <c:dPt>
            <c:idx val="92"/>
            <c:invertIfNegative val="0"/>
            <c:bubble3D val="0"/>
            <c:extLst>
              <c:ext xmlns:c16="http://schemas.microsoft.com/office/drawing/2014/chart" uri="{C3380CC4-5D6E-409C-BE32-E72D297353CC}">
                <c16:uniqueId val="{00000064-A532-4417-B403-E9462EDBEB98}"/>
              </c:ext>
            </c:extLst>
          </c:dPt>
          <c:dPt>
            <c:idx val="93"/>
            <c:invertIfNegative val="0"/>
            <c:bubble3D val="0"/>
            <c:extLst>
              <c:ext xmlns:c16="http://schemas.microsoft.com/office/drawing/2014/chart" uri="{C3380CC4-5D6E-409C-BE32-E72D297353CC}">
                <c16:uniqueId val="{00000065-A532-4417-B403-E9462EDBEB98}"/>
              </c:ext>
            </c:extLst>
          </c:dPt>
          <c:dPt>
            <c:idx val="94"/>
            <c:invertIfNegative val="0"/>
            <c:bubble3D val="0"/>
            <c:extLst>
              <c:ext xmlns:c16="http://schemas.microsoft.com/office/drawing/2014/chart" uri="{C3380CC4-5D6E-409C-BE32-E72D297353CC}">
                <c16:uniqueId val="{00000066-A532-4417-B403-E9462EDBEB98}"/>
              </c:ext>
            </c:extLst>
          </c:dPt>
          <c:dPt>
            <c:idx val="95"/>
            <c:invertIfNegative val="0"/>
            <c:bubble3D val="0"/>
            <c:extLst>
              <c:ext xmlns:c16="http://schemas.microsoft.com/office/drawing/2014/chart" uri="{C3380CC4-5D6E-409C-BE32-E72D297353CC}">
                <c16:uniqueId val="{00000067-A532-4417-B403-E9462EDBEB98}"/>
              </c:ext>
            </c:extLst>
          </c:dPt>
          <c:dPt>
            <c:idx val="96"/>
            <c:invertIfNegative val="0"/>
            <c:bubble3D val="0"/>
            <c:extLst>
              <c:ext xmlns:c16="http://schemas.microsoft.com/office/drawing/2014/chart" uri="{C3380CC4-5D6E-409C-BE32-E72D297353CC}">
                <c16:uniqueId val="{00000068-A532-4417-B403-E9462EDBEB98}"/>
              </c:ext>
            </c:extLst>
          </c:dPt>
          <c:dPt>
            <c:idx val="97"/>
            <c:invertIfNegative val="0"/>
            <c:bubble3D val="0"/>
            <c:extLst>
              <c:ext xmlns:c16="http://schemas.microsoft.com/office/drawing/2014/chart" uri="{C3380CC4-5D6E-409C-BE32-E72D297353CC}">
                <c16:uniqueId val="{00000069-A532-4417-B403-E9462EDBEB98}"/>
              </c:ext>
            </c:extLst>
          </c:dPt>
          <c:dPt>
            <c:idx val="98"/>
            <c:invertIfNegative val="0"/>
            <c:bubble3D val="0"/>
            <c:extLst>
              <c:ext xmlns:c16="http://schemas.microsoft.com/office/drawing/2014/chart" uri="{C3380CC4-5D6E-409C-BE32-E72D297353CC}">
                <c16:uniqueId val="{0000006A-A532-4417-B403-E9462EDBEB98}"/>
              </c:ext>
            </c:extLst>
          </c:dPt>
          <c:dPt>
            <c:idx val="99"/>
            <c:invertIfNegative val="0"/>
            <c:bubble3D val="0"/>
            <c:extLst>
              <c:ext xmlns:c16="http://schemas.microsoft.com/office/drawing/2014/chart" uri="{C3380CC4-5D6E-409C-BE32-E72D297353CC}">
                <c16:uniqueId val="{0000006B-A532-4417-B403-E9462EDBEB98}"/>
              </c:ext>
            </c:extLst>
          </c:dPt>
          <c:dPt>
            <c:idx val="100"/>
            <c:invertIfNegative val="0"/>
            <c:bubble3D val="0"/>
            <c:extLst>
              <c:ext xmlns:c16="http://schemas.microsoft.com/office/drawing/2014/chart" uri="{C3380CC4-5D6E-409C-BE32-E72D297353CC}">
                <c16:uniqueId val="{0000006C-A532-4417-B403-E9462EDBEB98}"/>
              </c:ext>
            </c:extLst>
          </c:dPt>
          <c:dPt>
            <c:idx val="101"/>
            <c:invertIfNegative val="0"/>
            <c:bubble3D val="0"/>
            <c:spPr>
              <a:solidFill>
                <a:srgbClr val="E2AC00"/>
              </a:solidFill>
              <a:ln w="0" cmpd="sng">
                <a:noFill/>
                <a:prstDash val="solid"/>
              </a:ln>
            </c:spPr>
            <c:extLst>
              <c:ext xmlns:c16="http://schemas.microsoft.com/office/drawing/2014/chart" uri="{C3380CC4-5D6E-409C-BE32-E72D297353CC}">
                <c16:uniqueId val="{0000006E-A532-4417-B403-E9462EDBEB98}"/>
              </c:ext>
            </c:extLst>
          </c:dPt>
          <c:dPt>
            <c:idx val="102"/>
            <c:invertIfNegative val="0"/>
            <c:bubble3D val="0"/>
            <c:extLst>
              <c:ext xmlns:c16="http://schemas.microsoft.com/office/drawing/2014/chart" uri="{C3380CC4-5D6E-409C-BE32-E72D297353CC}">
                <c16:uniqueId val="{0000006F-A532-4417-B403-E9462EDBEB98}"/>
              </c:ext>
            </c:extLst>
          </c:dPt>
          <c:dPt>
            <c:idx val="103"/>
            <c:invertIfNegative val="0"/>
            <c:bubble3D val="0"/>
            <c:extLst>
              <c:ext xmlns:c16="http://schemas.microsoft.com/office/drawing/2014/chart" uri="{C3380CC4-5D6E-409C-BE32-E72D297353CC}">
                <c16:uniqueId val="{00000070-A532-4417-B403-E9462EDBEB98}"/>
              </c:ext>
            </c:extLst>
          </c:dPt>
          <c:dPt>
            <c:idx val="104"/>
            <c:invertIfNegative val="0"/>
            <c:bubble3D val="0"/>
            <c:extLst>
              <c:ext xmlns:c16="http://schemas.microsoft.com/office/drawing/2014/chart" uri="{C3380CC4-5D6E-409C-BE32-E72D297353CC}">
                <c16:uniqueId val="{00000071-A532-4417-B403-E9462EDBEB98}"/>
              </c:ext>
            </c:extLst>
          </c:dPt>
          <c:dPt>
            <c:idx val="105"/>
            <c:invertIfNegative val="0"/>
            <c:bubble3D val="0"/>
            <c:extLst>
              <c:ext xmlns:c16="http://schemas.microsoft.com/office/drawing/2014/chart" uri="{C3380CC4-5D6E-409C-BE32-E72D297353CC}">
                <c16:uniqueId val="{00000072-A532-4417-B403-E9462EDBEB98}"/>
              </c:ext>
            </c:extLst>
          </c:dPt>
          <c:dPt>
            <c:idx val="113"/>
            <c:invertIfNegative val="0"/>
            <c:bubble3D val="0"/>
            <c:spPr>
              <a:solidFill>
                <a:srgbClr val="E2AC00"/>
              </a:solidFill>
              <a:ln w="0" cmpd="sng">
                <a:noFill/>
                <a:prstDash val="solid"/>
              </a:ln>
            </c:spPr>
            <c:extLst>
              <c:ext xmlns:c16="http://schemas.microsoft.com/office/drawing/2014/chart" uri="{C3380CC4-5D6E-409C-BE32-E72D297353CC}">
                <c16:uniqueId val="{00000074-A532-4417-B403-E9462EDBEB98}"/>
              </c:ext>
            </c:extLst>
          </c:dPt>
          <c:dPt>
            <c:idx val="125"/>
            <c:invertIfNegative val="0"/>
            <c:bubble3D val="0"/>
            <c:spPr>
              <a:solidFill>
                <a:srgbClr val="E2AC59"/>
              </a:solidFill>
              <a:ln w="0" cmpd="sng">
                <a:noFill/>
                <a:prstDash val="solid"/>
              </a:ln>
            </c:spPr>
            <c:extLst>
              <c:ext xmlns:c16="http://schemas.microsoft.com/office/drawing/2014/chart" uri="{C3380CC4-5D6E-409C-BE32-E72D297353CC}">
                <c16:uniqueId val="{00000076-A532-4417-B403-E9462EDBEB98}"/>
              </c:ext>
            </c:extLst>
          </c:dPt>
          <c:dLbls>
            <c:dLbl>
              <c:idx val="125"/>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6-A532-4417-B403-E9462EDBEB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'F26'!$A$7:$B$132</c:f>
              <c:multiLvlStrCache>
                <c:ptCount val="12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'F26'!$F$7:$F$132</c:f>
              <c:numCache>
                <c:formatCode>0.00</c:formatCode>
                <c:ptCount val="126"/>
                <c:pt idx="0">
                  <c:v>3.2545700000000002</c:v>
                </c:pt>
                <c:pt idx="1">
                  <c:v>3.5522900000000002</c:v>
                </c:pt>
                <c:pt idx="2">
                  <c:v>4.2522700000000002</c:v>
                </c:pt>
                <c:pt idx="3">
                  <c:v>4.6494200000000001</c:v>
                </c:pt>
                <c:pt idx="4">
                  <c:v>4.6314200000000003</c:v>
                </c:pt>
                <c:pt idx="5">
                  <c:v>4.0880299999999998</c:v>
                </c:pt>
                <c:pt idx="6">
                  <c:v>3.47262</c:v>
                </c:pt>
                <c:pt idx="7">
                  <c:v>3.4565299999999999</c:v>
                </c:pt>
                <c:pt idx="8">
                  <c:v>3.3902999999999999</c:v>
                </c:pt>
                <c:pt idx="9">
                  <c:v>3.3591099999999998</c:v>
                </c:pt>
                <c:pt idx="10">
                  <c:v>3.61869</c:v>
                </c:pt>
                <c:pt idx="11">
                  <c:v>3.97404</c:v>
                </c:pt>
                <c:pt idx="12">
                  <c:v>4.4828099999999997</c:v>
                </c:pt>
                <c:pt idx="13">
                  <c:v>4.2344400000000002</c:v>
                </c:pt>
                <c:pt idx="14">
                  <c:v>3.7586499999999998</c:v>
                </c:pt>
                <c:pt idx="15">
                  <c:v>3.4967100000000002</c:v>
                </c:pt>
                <c:pt idx="16">
                  <c:v>3.5102199999999999</c:v>
                </c:pt>
                <c:pt idx="17">
                  <c:v>3.7525900000000001</c:v>
                </c:pt>
                <c:pt idx="18">
                  <c:v>4.0724099999999996</c:v>
                </c:pt>
                <c:pt idx="19">
                  <c:v>4.1499100000000002</c:v>
                </c:pt>
                <c:pt idx="20">
                  <c:v>4.2175799999999999</c:v>
                </c:pt>
                <c:pt idx="21">
                  <c:v>4.2977600000000002</c:v>
                </c:pt>
                <c:pt idx="22">
                  <c:v>4.1678699999999997</c:v>
                </c:pt>
                <c:pt idx="23">
                  <c:v>4.0813199999999998</c:v>
                </c:pt>
                <c:pt idx="24">
                  <c:v>3.0656400000000001</c:v>
                </c:pt>
                <c:pt idx="25">
                  <c:v>3.00027</c:v>
                </c:pt>
                <c:pt idx="26">
                  <c:v>3.13707</c:v>
                </c:pt>
                <c:pt idx="27">
                  <c:v>3.0623300000000002</c:v>
                </c:pt>
                <c:pt idx="28">
                  <c:v>2.8766400000000001</c:v>
                </c:pt>
                <c:pt idx="29">
                  <c:v>2.8707799999999999</c:v>
                </c:pt>
                <c:pt idx="30">
                  <c:v>2.7390500000000002</c:v>
                </c:pt>
                <c:pt idx="31">
                  <c:v>2.5873200000000001</c:v>
                </c:pt>
                <c:pt idx="32">
                  <c:v>2.5188899999999999</c:v>
                </c:pt>
                <c:pt idx="33">
                  <c:v>2.47973</c:v>
                </c:pt>
                <c:pt idx="34">
                  <c:v>2.2148500000000002</c:v>
                </c:pt>
                <c:pt idx="35">
                  <c:v>2.1308099999999999</c:v>
                </c:pt>
                <c:pt idx="36">
                  <c:v>2.6131099999999998</c:v>
                </c:pt>
                <c:pt idx="37">
                  <c:v>2.8672499999999999</c:v>
                </c:pt>
                <c:pt idx="38">
                  <c:v>2.60101</c:v>
                </c:pt>
                <c:pt idx="39">
                  <c:v>2.5415800000000002</c:v>
                </c:pt>
                <c:pt idx="40">
                  <c:v>2.59666</c:v>
                </c:pt>
                <c:pt idx="41">
                  <c:v>2.5379900000000002</c:v>
                </c:pt>
                <c:pt idx="42">
                  <c:v>2.65483</c:v>
                </c:pt>
                <c:pt idx="43">
                  <c:v>2.7274400000000001</c:v>
                </c:pt>
                <c:pt idx="44">
                  <c:v>2.96895</c:v>
                </c:pt>
                <c:pt idx="45">
                  <c:v>3.0636199999999998</c:v>
                </c:pt>
                <c:pt idx="46">
                  <c:v>3.3053499999999998</c:v>
                </c:pt>
                <c:pt idx="47">
                  <c:v>3.3602699999999999</c:v>
                </c:pt>
                <c:pt idx="48">
                  <c:v>4.71828</c:v>
                </c:pt>
                <c:pt idx="49">
                  <c:v>4.8642300000000001</c:v>
                </c:pt>
                <c:pt idx="50">
                  <c:v>5.3525600000000004</c:v>
                </c:pt>
                <c:pt idx="51">
                  <c:v>5.81717</c:v>
                </c:pt>
                <c:pt idx="52">
                  <c:v>6.1640100000000002</c:v>
                </c:pt>
                <c:pt idx="53">
                  <c:v>6.3136599999999996</c:v>
                </c:pt>
                <c:pt idx="54">
                  <c:v>6.4381599999999999</c:v>
                </c:pt>
                <c:pt idx="55">
                  <c:v>6.6634900000000004</c:v>
                </c:pt>
                <c:pt idx="56">
                  <c:v>6.3478500000000002</c:v>
                </c:pt>
                <c:pt idx="57">
                  <c:v>6.3715299999999999</c:v>
                </c:pt>
                <c:pt idx="58">
                  <c:v>6.6345200000000002</c:v>
                </c:pt>
                <c:pt idx="59">
                  <c:v>6.7730499999999996</c:v>
                </c:pt>
                <c:pt idx="60">
                  <c:v>5.5458400000000001</c:v>
                </c:pt>
                <c:pt idx="61">
                  <c:v>5.3392200000000001</c:v>
                </c:pt>
                <c:pt idx="62">
                  <c:v>5.0354099999999997</c:v>
                </c:pt>
                <c:pt idx="63">
                  <c:v>4.5507799999999996</c:v>
                </c:pt>
                <c:pt idx="64">
                  <c:v>4.5062699999999998</c:v>
                </c:pt>
                <c:pt idx="65">
                  <c:v>4.6468600000000002</c:v>
                </c:pt>
                <c:pt idx="66">
                  <c:v>4.8114100000000004</c:v>
                </c:pt>
                <c:pt idx="67">
                  <c:v>4.9045300000000003</c:v>
                </c:pt>
                <c:pt idx="68">
                  <c:v>5.0195699999999999</c:v>
                </c:pt>
                <c:pt idx="69">
                  <c:v>4.9036400000000002</c:v>
                </c:pt>
                <c:pt idx="70">
                  <c:v>4.7165299999999997</c:v>
                </c:pt>
                <c:pt idx="71">
                  <c:v>4.8305499999999997</c:v>
                </c:pt>
                <c:pt idx="72">
                  <c:v>4.3656100000000002</c:v>
                </c:pt>
                <c:pt idx="73">
                  <c:v>3.94028</c:v>
                </c:pt>
                <c:pt idx="74">
                  <c:v>4.0041799999999999</c:v>
                </c:pt>
                <c:pt idx="75">
                  <c:v>4.4134500000000001</c:v>
                </c:pt>
                <c:pt idx="76">
                  <c:v>4.2819900000000004</c:v>
                </c:pt>
                <c:pt idx="77">
                  <c:v>3.9471500000000002</c:v>
                </c:pt>
                <c:pt idx="78">
                  <c:v>3.7813400000000001</c:v>
                </c:pt>
                <c:pt idx="79">
                  <c:v>3.1624400000000001</c:v>
                </c:pt>
                <c:pt idx="80">
                  <c:v>2.9975100000000001</c:v>
                </c:pt>
                <c:pt idx="81">
                  <c:v>3.01952</c:v>
                </c:pt>
                <c:pt idx="82">
                  <c:v>2.9744999999999999</c:v>
                </c:pt>
                <c:pt idx="83">
                  <c:v>2.8285800000000001</c:v>
                </c:pt>
                <c:pt idx="84">
                  <c:v>3.2383500000000001</c:v>
                </c:pt>
                <c:pt idx="85">
                  <c:v>3.6961900000000001</c:v>
                </c:pt>
                <c:pt idx="86">
                  <c:v>3.2490600000000001</c:v>
                </c:pt>
                <c:pt idx="87">
                  <c:v>2.1481499999999998</c:v>
                </c:pt>
                <c:pt idx="88">
                  <c:v>2.8372700000000002</c:v>
                </c:pt>
                <c:pt idx="89">
                  <c:v>3.3340100000000001</c:v>
                </c:pt>
                <c:pt idx="90">
                  <c:v>3.6234099999999998</c:v>
                </c:pt>
                <c:pt idx="91">
                  <c:v>4.0484200000000001</c:v>
                </c:pt>
                <c:pt idx="92">
                  <c:v>4.0137799999999997</c:v>
                </c:pt>
                <c:pt idx="93">
                  <c:v>4.0869600000000004</c:v>
                </c:pt>
                <c:pt idx="94">
                  <c:v>3.33188</c:v>
                </c:pt>
                <c:pt idx="95">
                  <c:v>3.1500699999999999</c:v>
                </c:pt>
                <c:pt idx="96">
                  <c:v>3.5350899999999998</c:v>
                </c:pt>
                <c:pt idx="97">
                  <c:v>3.7590400000000002</c:v>
                </c:pt>
                <c:pt idx="98">
                  <c:v>4.6668799999999999</c:v>
                </c:pt>
                <c:pt idx="99">
                  <c:v>6.0848199999999997</c:v>
                </c:pt>
                <c:pt idx="100">
                  <c:v>5.8938199999999998</c:v>
                </c:pt>
                <c:pt idx="101">
                  <c:v>5.8786100000000001</c:v>
                </c:pt>
                <c:pt idx="102">
                  <c:v>5.8058199999999998</c:v>
                </c:pt>
                <c:pt idx="103">
                  <c:v>5.5920699999999997</c:v>
                </c:pt>
                <c:pt idx="104">
                  <c:v>6.0001499999999997</c:v>
                </c:pt>
                <c:pt idx="105">
                  <c:v>6.2395399999999999</c:v>
                </c:pt>
                <c:pt idx="106">
                  <c:v>7.3748800000000001</c:v>
                </c:pt>
                <c:pt idx="107">
                  <c:v>7.3551099999999998</c:v>
                </c:pt>
                <c:pt idx="108">
                  <c:v>7.0701400000000003</c:v>
                </c:pt>
                <c:pt idx="109">
                  <c:v>7.2799699999999996</c:v>
                </c:pt>
                <c:pt idx="110">
                  <c:v>7.4536800000000003</c:v>
                </c:pt>
                <c:pt idx="111">
                  <c:v>7.6825000000000001</c:v>
                </c:pt>
                <c:pt idx="112">
                  <c:v>7.6526199999999998</c:v>
                </c:pt>
                <c:pt idx="113">
                  <c:v>7.9863400000000002</c:v>
                </c:pt>
                <c:pt idx="114">
                  <c:v>8.1508099999999999</c:v>
                </c:pt>
                <c:pt idx="115">
                  <c:v>8.6954200000000004</c:v>
                </c:pt>
                <c:pt idx="116">
                  <c:v>8.6997499999999999</c:v>
                </c:pt>
                <c:pt idx="117">
                  <c:v>8.4068199999999997</c:v>
                </c:pt>
                <c:pt idx="118">
                  <c:v>7.7966199999999999</c:v>
                </c:pt>
                <c:pt idx="119">
                  <c:v>7.8170299999999999</c:v>
                </c:pt>
                <c:pt idx="120">
                  <c:v>7.9100400000000004</c:v>
                </c:pt>
                <c:pt idx="121">
                  <c:v>7.6188599999999997</c:v>
                </c:pt>
                <c:pt idx="122">
                  <c:v>6.8492600000000001</c:v>
                </c:pt>
                <c:pt idx="123">
                  <c:v>6.2528499999999996</c:v>
                </c:pt>
                <c:pt idx="124">
                  <c:v>5.8353000000000002</c:v>
                </c:pt>
                <c:pt idx="125">
                  <c:v>5.0555500000000002</c:v>
                </c:pt>
              </c:numCache>
            </c:numRef>
          </c:val>
          <c:extLst>
            <c:ext xmlns:c16="http://schemas.microsoft.com/office/drawing/2014/chart" uri="{C3380CC4-5D6E-409C-BE32-E72D297353CC}">
              <c16:uniqueId val="{00000077-A532-4417-B403-E9462EDBEB98}"/>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v>Guadalajara</c:v>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79-A532-4417-B403-E9462EDBEB98}"/>
              </c:ext>
            </c:extLst>
          </c:dPt>
          <c:dPt>
            <c:idx val="81"/>
            <c:bubble3D val="0"/>
            <c:extLst>
              <c:ext xmlns:c16="http://schemas.microsoft.com/office/drawing/2014/chart" uri="{C3380CC4-5D6E-409C-BE32-E72D297353CC}">
                <c16:uniqueId val="{0000007A-A532-4417-B403-E9462EDBEB98}"/>
              </c:ext>
            </c:extLst>
          </c:dPt>
          <c:dPt>
            <c:idx val="83"/>
            <c:bubble3D val="0"/>
            <c:extLst>
              <c:ext xmlns:c16="http://schemas.microsoft.com/office/drawing/2014/chart" uri="{C3380CC4-5D6E-409C-BE32-E72D297353CC}">
                <c16:uniqueId val="{0000007B-A532-4417-B403-E9462EDBEB98}"/>
              </c:ext>
            </c:extLst>
          </c:dPt>
          <c:dPt>
            <c:idx val="85"/>
            <c:bubble3D val="0"/>
            <c:extLst>
              <c:ext xmlns:c16="http://schemas.microsoft.com/office/drawing/2014/chart" uri="{C3380CC4-5D6E-409C-BE32-E72D297353CC}">
                <c16:uniqueId val="{0000007C-A532-4417-B403-E9462EDBEB98}"/>
              </c:ext>
            </c:extLst>
          </c:dPt>
          <c:dLbls>
            <c:dLbl>
              <c:idx val="125"/>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D-A532-4417-B403-E9462EDBEB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'F26'!$G$7:$G$132</c:f>
              <c:numCache>
                <c:formatCode>0.00</c:formatCode>
                <c:ptCount val="126"/>
                <c:pt idx="0">
                  <c:v>3.3545099999999999</c:v>
                </c:pt>
                <c:pt idx="1">
                  <c:v>3.6920700000000002</c:v>
                </c:pt>
                <c:pt idx="2">
                  <c:v>4.3492899999999999</c:v>
                </c:pt>
                <c:pt idx="3">
                  <c:v>4.5427799999999996</c:v>
                </c:pt>
                <c:pt idx="4">
                  <c:v>4.6555999999999997</c:v>
                </c:pt>
                <c:pt idx="5">
                  <c:v>3.9207000000000001</c:v>
                </c:pt>
                <c:pt idx="6">
                  <c:v>2.9805700000000002</c:v>
                </c:pt>
                <c:pt idx="7">
                  <c:v>2.91777</c:v>
                </c:pt>
                <c:pt idx="8">
                  <c:v>3.0012099999999999</c:v>
                </c:pt>
                <c:pt idx="9">
                  <c:v>2.7610100000000002</c:v>
                </c:pt>
                <c:pt idx="10">
                  <c:v>3.0890599999999999</c:v>
                </c:pt>
                <c:pt idx="11">
                  <c:v>3.7076799999999999</c:v>
                </c:pt>
                <c:pt idx="12">
                  <c:v>4.1425700000000001</c:v>
                </c:pt>
                <c:pt idx="13">
                  <c:v>4.0471599999999999</c:v>
                </c:pt>
                <c:pt idx="14">
                  <c:v>3.0915599999999999</c:v>
                </c:pt>
                <c:pt idx="15">
                  <c:v>2.8372700000000002</c:v>
                </c:pt>
                <c:pt idx="16">
                  <c:v>3.0365799999999998</c:v>
                </c:pt>
                <c:pt idx="17">
                  <c:v>3.5928200000000001</c:v>
                </c:pt>
                <c:pt idx="18">
                  <c:v>4.0671900000000001</c:v>
                </c:pt>
                <c:pt idx="19">
                  <c:v>4.11599</c:v>
                </c:pt>
                <c:pt idx="20">
                  <c:v>4.2581499999999997</c:v>
                </c:pt>
                <c:pt idx="21">
                  <c:v>4.29819</c:v>
                </c:pt>
                <c:pt idx="22">
                  <c:v>4.1367599999999998</c:v>
                </c:pt>
                <c:pt idx="23">
                  <c:v>3.9573299999999998</c:v>
                </c:pt>
                <c:pt idx="24">
                  <c:v>3.0499399999999999</c:v>
                </c:pt>
                <c:pt idx="25">
                  <c:v>3.0870700000000002</c:v>
                </c:pt>
                <c:pt idx="26">
                  <c:v>3.34511</c:v>
                </c:pt>
                <c:pt idx="27">
                  <c:v>3.3276500000000002</c:v>
                </c:pt>
                <c:pt idx="28">
                  <c:v>2.8898799999999998</c:v>
                </c:pt>
                <c:pt idx="29">
                  <c:v>2.8579599999999998</c:v>
                </c:pt>
                <c:pt idx="30">
                  <c:v>2.8745099999999999</c:v>
                </c:pt>
                <c:pt idx="31">
                  <c:v>2.6866300000000001</c:v>
                </c:pt>
                <c:pt idx="32">
                  <c:v>2.70492</c:v>
                </c:pt>
                <c:pt idx="33">
                  <c:v>2.9957799999999999</c:v>
                </c:pt>
                <c:pt idx="34">
                  <c:v>2.6632099999999999</c:v>
                </c:pt>
                <c:pt idx="35">
                  <c:v>2.56399</c:v>
                </c:pt>
                <c:pt idx="36">
                  <c:v>3.22167</c:v>
                </c:pt>
                <c:pt idx="37">
                  <c:v>3.0128699999999999</c:v>
                </c:pt>
                <c:pt idx="38">
                  <c:v>3.2576700000000001</c:v>
                </c:pt>
                <c:pt idx="39">
                  <c:v>3.46007</c:v>
                </c:pt>
                <c:pt idx="40">
                  <c:v>3.6088499999999999</c:v>
                </c:pt>
                <c:pt idx="41">
                  <c:v>3.3086199999999999</c:v>
                </c:pt>
                <c:pt idx="42">
                  <c:v>3.2184200000000001</c:v>
                </c:pt>
                <c:pt idx="43">
                  <c:v>3.3120699999999998</c:v>
                </c:pt>
                <c:pt idx="44">
                  <c:v>3.1851099999999999</c:v>
                </c:pt>
                <c:pt idx="45">
                  <c:v>2.99492</c:v>
                </c:pt>
                <c:pt idx="46">
                  <c:v>3.33311</c:v>
                </c:pt>
                <c:pt idx="47">
                  <c:v>3.3164500000000001</c:v>
                </c:pt>
                <c:pt idx="48">
                  <c:v>4.3842800000000004</c:v>
                </c:pt>
                <c:pt idx="49">
                  <c:v>4.7241400000000002</c:v>
                </c:pt>
                <c:pt idx="50">
                  <c:v>5.0370699999999999</c:v>
                </c:pt>
                <c:pt idx="51">
                  <c:v>5.1323100000000004</c:v>
                </c:pt>
                <c:pt idx="52">
                  <c:v>5.1148800000000003</c:v>
                </c:pt>
                <c:pt idx="53">
                  <c:v>5.5342200000000004</c:v>
                </c:pt>
                <c:pt idx="54">
                  <c:v>5.76905</c:v>
                </c:pt>
                <c:pt idx="55">
                  <c:v>5.9798099999999996</c:v>
                </c:pt>
                <c:pt idx="56">
                  <c:v>5.7322600000000001</c:v>
                </c:pt>
                <c:pt idx="57">
                  <c:v>5.7161299999999997</c:v>
                </c:pt>
                <c:pt idx="58">
                  <c:v>5.9793900000000004</c:v>
                </c:pt>
                <c:pt idx="59">
                  <c:v>6.1529600000000002</c:v>
                </c:pt>
                <c:pt idx="60">
                  <c:v>4.7772300000000003</c:v>
                </c:pt>
                <c:pt idx="61">
                  <c:v>4.5190900000000003</c:v>
                </c:pt>
                <c:pt idx="62">
                  <c:v>4.2296899999999997</c:v>
                </c:pt>
                <c:pt idx="63">
                  <c:v>3.8251300000000001</c:v>
                </c:pt>
                <c:pt idx="64">
                  <c:v>4.23421</c:v>
                </c:pt>
                <c:pt idx="65">
                  <c:v>4.1778899999999997</c:v>
                </c:pt>
                <c:pt idx="66">
                  <c:v>4.2158300000000004</c:v>
                </c:pt>
                <c:pt idx="67">
                  <c:v>4.3098900000000002</c:v>
                </c:pt>
                <c:pt idx="68">
                  <c:v>4.67293</c:v>
                </c:pt>
                <c:pt idx="69">
                  <c:v>4.6757400000000002</c:v>
                </c:pt>
                <c:pt idx="70">
                  <c:v>4.5433000000000003</c:v>
                </c:pt>
                <c:pt idx="71">
                  <c:v>4.3830099999999996</c:v>
                </c:pt>
                <c:pt idx="72">
                  <c:v>4.0126299999999997</c:v>
                </c:pt>
                <c:pt idx="73">
                  <c:v>4.0245699999999998</c:v>
                </c:pt>
                <c:pt idx="74">
                  <c:v>4.4533800000000001</c:v>
                </c:pt>
                <c:pt idx="75">
                  <c:v>4.94062</c:v>
                </c:pt>
                <c:pt idx="76">
                  <c:v>4.6637000000000004</c:v>
                </c:pt>
                <c:pt idx="77">
                  <c:v>4.3564699999999998</c:v>
                </c:pt>
                <c:pt idx="78">
                  <c:v>4.0222199999999999</c:v>
                </c:pt>
                <c:pt idx="79">
                  <c:v>3.5401799999999999</c:v>
                </c:pt>
                <c:pt idx="80">
                  <c:v>2.99823</c:v>
                </c:pt>
                <c:pt idx="81">
                  <c:v>3.20953</c:v>
                </c:pt>
                <c:pt idx="82">
                  <c:v>3.3841399999999999</c:v>
                </c:pt>
                <c:pt idx="83">
                  <c:v>3.6160399999999999</c:v>
                </c:pt>
                <c:pt idx="84">
                  <c:v>3.6511300000000002</c:v>
                </c:pt>
                <c:pt idx="85">
                  <c:v>3.5074399999999999</c:v>
                </c:pt>
                <c:pt idx="86">
                  <c:v>2.8167499999999999</c:v>
                </c:pt>
                <c:pt idx="87">
                  <c:v>1.79939</c:v>
                </c:pt>
                <c:pt idx="88">
                  <c:v>2.6563400000000001</c:v>
                </c:pt>
                <c:pt idx="89">
                  <c:v>3.0406300000000002</c:v>
                </c:pt>
                <c:pt idx="90">
                  <c:v>3.2925300000000002</c:v>
                </c:pt>
                <c:pt idx="91">
                  <c:v>3.78931</c:v>
                </c:pt>
                <c:pt idx="92">
                  <c:v>4.1075999999999997</c:v>
                </c:pt>
                <c:pt idx="93">
                  <c:v>4.1533100000000003</c:v>
                </c:pt>
                <c:pt idx="94">
                  <c:v>3.5493999999999999</c:v>
                </c:pt>
                <c:pt idx="95">
                  <c:v>3.3442400000000001</c:v>
                </c:pt>
                <c:pt idx="96">
                  <c:v>4.2077400000000003</c:v>
                </c:pt>
                <c:pt idx="97">
                  <c:v>4.5860000000000003</c:v>
                </c:pt>
                <c:pt idx="98">
                  <c:v>5.2691600000000003</c:v>
                </c:pt>
                <c:pt idx="99">
                  <c:v>6.5557100000000004</c:v>
                </c:pt>
                <c:pt idx="100">
                  <c:v>6.3517400000000004</c:v>
                </c:pt>
                <c:pt idx="101">
                  <c:v>6.5052500000000002</c:v>
                </c:pt>
                <c:pt idx="102">
                  <c:v>6.4831500000000002</c:v>
                </c:pt>
                <c:pt idx="103">
                  <c:v>6.4311100000000003</c:v>
                </c:pt>
                <c:pt idx="104">
                  <c:v>6.6503100000000002</c:v>
                </c:pt>
                <c:pt idx="105">
                  <c:v>6.79983</c:v>
                </c:pt>
                <c:pt idx="106">
                  <c:v>7.41343</c:v>
                </c:pt>
                <c:pt idx="107">
                  <c:v>7.2579399999999996</c:v>
                </c:pt>
                <c:pt idx="108">
                  <c:v>6.8603399999999999</c:v>
                </c:pt>
                <c:pt idx="109">
                  <c:v>7.3373200000000001</c:v>
                </c:pt>
                <c:pt idx="110">
                  <c:v>7.6436500000000001</c:v>
                </c:pt>
                <c:pt idx="111">
                  <c:v>7.7809799999999996</c:v>
                </c:pt>
                <c:pt idx="112">
                  <c:v>7.31419</c:v>
                </c:pt>
                <c:pt idx="113">
                  <c:v>7.64717</c:v>
                </c:pt>
                <c:pt idx="114">
                  <c:v>7.8614499999999996</c:v>
                </c:pt>
                <c:pt idx="115">
                  <c:v>8.0749600000000008</c:v>
                </c:pt>
                <c:pt idx="116">
                  <c:v>7.9197300000000004</c:v>
                </c:pt>
                <c:pt idx="117">
                  <c:v>7.9285199999999998</c:v>
                </c:pt>
                <c:pt idx="118">
                  <c:v>7.7250199999999998</c:v>
                </c:pt>
                <c:pt idx="119">
                  <c:v>7.9226200000000002</c:v>
                </c:pt>
                <c:pt idx="120">
                  <c:v>8.2209500000000002</c:v>
                </c:pt>
                <c:pt idx="121">
                  <c:v>7.8763699999999996</c:v>
                </c:pt>
                <c:pt idx="122">
                  <c:v>6.9795499999999997</c:v>
                </c:pt>
                <c:pt idx="123">
                  <c:v>6.3865800000000004</c:v>
                </c:pt>
                <c:pt idx="124">
                  <c:v>6.15639</c:v>
                </c:pt>
                <c:pt idx="125">
                  <c:v>5.5338700000000003</c:v>
                </c:pt>
              </c:numCache>
            </c:numRef>
          </c:val>
          <c:smooth val="0"/>
          <c:extLst>
            <c:ext xmlns:c16="http://schemas.microsoft.com/office/drawing/2014/chart" uri="{C3380CC4-5D6E-409C-BE32-E72D297353CC}">
              <c16:uniqueId val="{0000007E-A532-4417-B403-E9462EDBEB98}"/>
            </c:ext>
          </c:extLst>
        </c:ser>
        <c:ser>
          <c:idx val="2"/>
          <c:order val="2"/>
          <c:tx>
            <c:v>Tepatitlán</c:v>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80-A532-4417-B403-E9462EDBEB98}"/>
              </c:ext>
            </c:extLst>
          </c:dPt>
          <c:dPt>
            <c:idx val="105"/>
            <c:marker>
              <c:symbol val="circle"/>
              <c:size val="2"/>
              <c:spPr>
                <a:solidFill>
                  <a:sysClr val="window" lastClr="FFFFFF">
                    <a:lumMod val="50000"/>
                  </a:sysClr>
                </a:solidFill>
                <a:ln>
                  <a:solidFill>
                    <a:sysClr val="window" lastClr="FFFFFF">
                      <a:lumMod val="50000"/>
                    </a:sysClr>
                  </a:solidFill>
                </a:ln>
              </c:spPr>
            </c:marker>
            <c:bubble3D val="0"/>
            <c:extLst>
              <c:ext xmlns:c16="http://schemas.microsoft.com/office/drawing/2014/chart" uri="{C3380CC4-5D6E-409C-BE32-E72D297353CC}">
                <c16:uniqueId val="{00000081-A532-4417-B403-E9462EDBEB98}"/>
              </c:ext>
            </c:extLst>
          </c:dPt>
          <c:dLbls>
            <c:dLbl>
              <c:idx val="125"/>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82-A532-4417-B403-E9462EDBEB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'F26'!$H$7:$H$132</c:f>
              <c:numCache>
                <c:formatCode>0.00</c:formatCode>
                <c:ptCount val="126"/>
                <c:pt idx="0">
                  <c:v>5.9303299999999997</c:v>
                </c:pt>
                <c:pt idx="1">
                  <c:v>6.1743100000000002</c:v>
                </c:pt>
                <c:pt idx="2">
                  <c:v>6.3327200000000001</c:v>
                </c:pt>
                <c:pt idx="3">
                  <c:v>6.3485300000000002</c:v>
                </c:pt>
                <c:pt idx="4">
                  <c:v>6.0250700000000004</c:v>
                </c:pt>
                <c:pt idx="5">
                  <c:v>5.1428900000000004</c:v>
                </c:pt>
                <c:pt idx="6">
                  <c:v>4.3328199999999999</c:v>
                </c:pt>
                <c:pt idx="7">
                  <c:v>4.8182299999999998</c:v>
                </c:pt>
                <c:pt idx="8">
                  <c:v>4.7384000000000004</c:v>
                </c:pt>
                <c:pt idx="9">
                  <c:v>5.6597200000000001</c:v>
                </c:pt>
                <c:pt idx="10">
                  <c:v>5.6736500000000003</c:v>
                </c:pt>
                <c:pt idx="11">
                  <c:v>4.9171899999999997</c:v>
                </c:pt>
                <c:pt idx="12">
                  <c:v>4.66934</c:v>
                </c:pt>
                <c:pt idx="13">
                  <c:v>5.0506900000000003</c:v>
                </c:pt>
                <c:pt idx="14">
                  <c:v>4.9868699999999997</c:v>
                </c:pt>
                <c:pt idx="15">
                  <c:v>4.9569099999999997</c:v>
                </c:pt>
                <c:pt idx="16">
                  <c:v>4.63096</c:v>
                </c:pt>
                <c:pt idx="17">
                  <c:v>5.1091100000000003</c:v>
                </c:pt>
                <c:pt idx="18">
                  <c:v>5.4696100000000003</c:v>
                </c:pt>
                <c:pt idx="19">
                  <c:v>4.1761299999999997</c:v>
                </c:pt>
                <c:pt idx="20">
                  <c:v>3.5575999999999999</c:v>
                </c:pt>
                <c:pt idx="21">
                  <c:v>3.0667200000000001</c:v>
                </c:pt>
                <c:pt idx="22">
                  <c:v>3.2784200000000001</c:v>
                </c:pt>
                <c:pt idx="23">
                  <c:v>3.8927</c:v>
                </c:pt>
                <c:pt idx="24">
                  <c:v>3.14785</c:v>
                </c:pt>
                <c:pt idx="25">
                  <c:v>2.4411800000000001</c:v>
                </c:pt>
                <c:pt idx="26">
                  <c:v>2.7202600000000001</c:v>
                </c:pt>
                <c:pt idx="27">
                  <c:v>3.03226</c:v>
                </c:pt>
                <c:pt idx="28">
                  <c:v>3.2576800000000001</c:v>
                </c:pt>
                <c:pt idx="29">
                  <c:v>3.3986499999999999</c:v>
                </c:pt>
                <c:pt idx="30">
                  <c:v>3.8506900000000002</c:v>
                </c:pt>
                <c:pt idx="31">
                  <c:v>4.1554599999999997</c:v>
                </c:pt>
                <c:pt idx="32">
                  <c:v>4.7127400000000002</c:v>
                </c:pt>
                <c:pt idx="33">
                  <c:v>4.7907700000000002</c:v>
                </c:pt>
                <c:pt idx="34">
                  <c:v>4.6475200000000001</c:v>
                </c:pt>
                <c:pt idx="35">
                  <c:v>4.1641899999999996</c:v>
                </c:pt>
                <c:pt idx="36">
                  <c:v>3.81013</c:v>
                </c:pt>
                <c:pt idx="37">
                  <c:v>4.5746000000000002</c:v>
                </c:pt>
                <c:pt idx="38">
                  <c:v>4.4613399999999999</c:v>
                </c:pt>
                <c:pt idx="39">
                  <c:v>4.2295600000000002</c:v>
                </c:pt>
                <c:pt idx="40">
                  <c:v>3.71611</c:v>
                </c:pt>
                <c:pt idx="41">
                  <c:v>3.4447800000000002</c:v>
                </c:pt>
                <c:pt idx="42">
                  <c:v>3.9741599999999999</c:v>
                </c:pt>
                <c:pt idx="43">
                  <c:v>4.8757200000000003</c:v>
                </c:pt>
                <c:pt idx="44">
                  <c:v>4.6681999999999997</c:v>
                </c:pt>
                <c:pt idx="45">
                  <c:v>4.6224400000000001</c:v>
                </c:pt>
                <c:pt idx="46">
                  <c:v>4.4290599999999998</c:v>
                </c:pt>
                <c:pt idx="47">
                  <c:v>5.1699200000000003</c:v>
                </c:pt>
                <c:pt idx="48">
                  <c:v>7.4744200000000003</c:v>
                </c:pt>
                <c:pt idx="49">
                  <c:v>7.5204599999999999</c:v>
                </c:pt>
                <c:pt idx="50">
                  <c:v>7.9871800000000004</c:v>
                </c:pt>
                <c:pt idx="51">
                  <c:v>8.1839899999999997</c:v>
                </c:pt>
                <c:pt idx="52">
                  <c:v>8.6940000000000008</c:v>
                </c:pt>
                <c:pt idx="53">
                  <c:v>8.6153200000000005</c:v>
                </c:pt>
                <c:pt idx="54">
                  <c:v>7.5063199999999997</c:v>
                </c:pt>
                <c:pt idx="55">
                  <c:v>6.9289199999999997</c:v>
                </c:pt>
                <c:pt idx="56">
                  <c:v>6.8373200000000001</c:v>
                </c:pt>
                <c:pt idx="57">
                  <c:v>6.3016199999999998</c:v>
                </c:pt>
                <c:pt idx="58">
                  <c:v>6.88957</c:v>
                </c:pt>
                <c:pt idx="59">
                  <c:v>7.0516100000000002</c:v>
                </c:pt>
                <c:pt idx="60">
                  <c:v>6.2028800000000004</c:v>
                </c:pt>
                <c:pt idx="61">
                  <c:v>6.7357500000000003</c:v>
                </c:pt>
                <c:pt idx="62">
                  <c:v>6.0270299999999999</c:v>
                </c:pt>
                <c:pt idx="63">
                  <c:v>5.6066599999999998</c:v>
                </c:pt>
                <c:pt idx="64">
                  <c:v>5.1628100000000003</c:v>
                </c:pt>
                <c:pt idx="65">
                  <c:v>5.0217999999999998</c:v>
                </c:pt>
                <c:pt idx="66">
                  <c:v>5.3875299999999999</c:v>
                </c:pt>
                <c:pt idx="67">
                  <c:v>5.8467799999999999</c:v>
                </c:pt>
                <c:pt idx="68">
                  <c:v>5.8775399999999998</c:v>
                </c:pt>
                <c:pt idx="69">
                  <c:v>6.1013700000000002</c:v>
                </c:pt>
                <c:pt idx="70">
                  <c:v>6.0763299999999996</c:v>
                </c:pt>
                <c:pt idx="71">
                  <c:v>6.3148799999999996</c:v>
                </c:pt>
                <c:pt idx="72">
                  <c:v>5.1159400000000002</c:v>
                </c:pt>
                <c:pt idx="73">
                  <c:v>3.7354599999999998</c:v>
                </c:pt>
                <c:pt idx="74">
                  <c:v>4.0413899999999998</c:v>
                </c:pt>
                <c:pt idx="75">
                  <c:v>4.48813</c:v>
                </c:pt>
                <c:pt idx="76">
                  <c:v>4.5877699999999999</c:v>
                </c:pt>
                <c:pt idx="77">
                  <c:v>4.6835000000000004</c:v>
                </c:pt>
                <c:pt idx="78">
                  <c:v>4.1772900000000002</c:v>
                </c:pt>
                <c:pt idx="79">
                  <c:v>3.7180900000000001</c:v>
                </c:pt>
                <c:pt idx="80">
                  <c:v>3.57504</c:v>
                </c:pt>
                <c:pt idx="81">
                  <c:v>3.80009</c:v>
                </c:pt>
                <c:pt idx="82">
                  <c:v>3.2183000000000002</c:v>
                </c:pt>
                <c:pt idx="83">
                  <c:v>2.8170299999999999</c:v>
                </c:pt>
                <c:pt idx="84">
                  <c:v>3.7404099999999998</c:v>
                </c:pt>
                <c:pt idx="85">
                  <c:v>4.2183200000000003</c:v>
                </c:pt>
                <c:pt idx="86">
                  <c:v>3.2649300000000001</c:v>
                </c:pt>
                <c:pt idx="87">
                  <c:v>1.5443899999999999</c:v>
                </c:pt>
                <c:pt idx="88">
                  <c:v>1.4904200000000001</c:v>
                </c:pt>
                <c:pt idx="89">
                  <c:v>2.0338099999999999</c:v>
                </c:pt>
                <c:pt idx="90">
                  <c:v>2.5983000000000001</c:v>
                </c:pt>
                <c:pt idx="91">
                  <c:v>3.34185</c:v>
                </c:pt>
                <c:pt idx="92">
                  <c:v>3.10859</c:v>
                </c:pt>
                <c:pt idx="93">
                  <c:v>3.5007600000000001</c:v>
                </c:pt>
                <c:pt idx="94">
                  <c:v>3.4703400000000002</c:v>
                </c:pt>
                <c:pt idx="95">
                  <c:v>3.5360800000000001</c:v>
                </c:pt>
                <c:pt idx="96">
                  <c:v>4.2140000000000004</c:v>
                </c:pt>
                <c:pt idx="97">
                  <c:v>4.2046999999999999</c:v>
                </c:pt>
                <c:pt idx="98">
                  <c:v>5.29359</c:v>
                </c:pt>
                <c:pt idx="99">
                  <c:v>6.7496499999999999</c:v>
                </c:pt>
                <c:pt idx="100">
                  <c:v>7.5970899999999997</c:v>
                </c:pt>
                <c:pt idx="101">
                  <c:v>7.2957999999999998</c:v>
                </c:pt>
                <c:pt idx="102">
                  <c:v>7.4627299999999996</c:v>
                </c:pt>
                <c:pt idx="103">
                  <c:v>6.8085899999999997</c:v>
                </c:pt>
                <c:pt idx="104">
                  <c:v>7.2286200000000003</c:v>
                </c:pt>
                <c:pt idx="105">
                  <c:v>7.1765499999999998</c:v>
                </c:pt>
                <c:pt idx="106">
                  <c:v>8.2436500000000006</c:v>
                </c:pt>
                <c:pt idx="107">
                  <c:v>8.3366199999999999</c:v>
                </c:pt>
                <c:pt idx="108">
                  <c:v>7.1397000000000004</c:v>
                </c:pt>
                <c:pt idx="109">
                  <c:v>7.61775</c:v>
                </c:pt>
                <c:pt idx="110">
                  <c:v>8.1844400000000004</c:v>
                </c:pt>
                <c:pt idx="111">
                  <c:v>9.6220800000000004</c:v>
                </c:pt>
                <c:pt idx="112">
                  <c:v>9.1101600000000005</c:v>
                </c:pt>
                <c:pt idx="113">
                  <c:v>10.077959999999999</c:v>
                </c:pt>
                <c:pt idx="114">
                  <c:v>10.23906</c:v>
                </c:pt>
                <c:pt idx="115">
                  <c:v>9.8789800000000003</c:v>
                </c:pt>
                <c:pt idx="116">
                  <c:v>10.16398</c:v>
                </c:pt>
                <c:pt idx="117">
                  <c:v>9.7306600000000003</c:v>
                </c:pt>
                <c:pt idx="118">
                  <c:v>9.0431600000000003</c:v>
                </c:pt>
                <c:pt idx="119">
                  <c:v>8.5961800000000004</c:v>
                </c:pt>
                <c:pt idx="120">
                  <c:v>8.8706200000000006</c:v>
                </c:pt>
                <c:pt idx="121">
                  <c:v>8.3161000000000005</c:v>
                </c:pt>
                <c:pt idx="122">
                  <c:v>7.6081200000000004</c:v>
                </c:pt>
                <c:pt idx="123">
                  <c:v>6.3321899999999998</c:v>
                </c:pt>
                <c:pt idx="124">
                  <c:v>6.01187</c:v>
                </c:pt>
                <c:pt idx="125">
                  <c:v>4.8563999999999998</c:v>
                </c:pt>
              </c:numCache>
            </c:numRef>
          </c:val>
          <c:smooth val="0"/>
          <c:extLst>
            <c:ext xmlns:c16="http://schemas.microsoft.com/office/drawing/2014/chart" uri="{C3380CC4-5D6E-409C-BE32-E72D297353CC}">
              <c16:uniqueId val="{00000083-A532-4417-B403-E9462EDBEB98}"/>
            </c:ext>
          </c:extLst>
        </c:ser>
        <c:dLbls>
          <c:showLegendKey val="0"/>
          <c:showVal val="0"/>
          <c:showCatName val="0"/>
          <c:showSerName val="0"/>
          <c:showPercent val="0"/>
          <c:showBubbleSize val="0"/>
        </c:dLbls>
        <c:marker val="1"/>
        <c:smooth val="0"/>
        <c:axId val="125943168"/>
        <c:axId val="134166016"/>
      </c:lineChart>
      <c:scatterChart>
        <c:scatterStyle val="lineMarker"/>
        <c:varyColors val="0"/>
        <c:ser>
          <c:idx val="3"/>
          <c:order val="3"/>
          <c:tx>
            <c:v>L. I. Banxico</c:v>
          </c:tx>
          <c:spPr>
            <a:ln>
              <a:solidFill>
                <a:srgbClr val="FF0000"/>
              </a:solidFill>
            </a:ln>
          </c:spPr>
          <c:marker>
            <c:symbol val="none"/>
          </c:marker>
          <c:xVal>
            <c:numLit>
              <c:formatCode>General</c:formatCode>
              <c:ptCount val="2"/>
              <c:pt idx="0">
                <c:v>126</c:v>
              </c:pt>
              <c:pt idx="1">
                <c:v>1</c:v>
              </c:pt>
            </c:numLit>
          </c:xVal>
          <c:yVal>
            <c:numLit>
              <c:formatCode>General</c:formatCode>
              <c:ptCount val="2"/>
              <c:pt idx="0">
                <c:v>2</c:v>
              </c:pt>
              <c:pt idx="1">
                <c:v>2</c:v>
              </c:pt>
            </c:numLit>
          </c:yVal>
          <c:smooth val="0"/>
          <c:extLst>
            <c:ext xmlns:c16="http://schemas.microsoft.com/office/drawing/2014/chart" uri="{C3380CC4-5D6E-409C-BE32-E72D297353CC}">
              <c16:uniqueId val="{00000084-A532-4417-B403-E9462EDBEB98}"/>
            </c:ext>
          </c:extLst>
        </c:ser>
        <c:ser>
          <c:idx val="4"/>
          <c:order val="4"/>
          <c:tx>
            <c:v>L. S. Banxico</c:v>
          </c:tx>
          <c:spPr>
            <a:ln>
              <a:solidFill>
                <a:srgbClr val="FF0000"/>
              </a:solidFill>
            </a:ln>
          </c:spPr>
          <c:marker>
            <c:symbol val="none"/>
          </c:marker>
          <c:xVal>
            <c:numLit>
              <c:formatCode>General</c:formatCode>
              <c:ptCount val="2"/>
              <c:pt idx="0">
                <c:v>126</c:v>
              </c:pt>
              <c:pt idx="1">
                <c:v>1</c:v>
              </c:pt>
            </c:numLit>
          </c:xVal>
          <c:yVal>
            <c:numLit>
              <c:formatCode>General</c:formatCode>
              <c:ptCount val="2"/>
              <c:pt idx="0">
                <c:v>4</c:v>
              </c:pt>
              <c:pt idx="1">
                <c:v>4</c:v>
              </c:pt>
            </c:numLit>
          </c:yVal>
          <c:smooth val="0"/>
          <c:extLst>
            <c:ext xmlns:c16="http://schemas.microsoft.com/office/drawing/2014/chart" uri="{C3380CC4-5D6E-409C-BE32-E72D297353CC}">
              <c16:uniqueId val="{00000085-A532-4417-B403-E9462EDBEB98}"/>
            </c:ext>
          </c:extLst>
        </c:ser>
        <c:dLbls>
          <c:showLegendKey val="0"/>
          <c:showVal val="0"/>
          <c:showCatName val="0"/>
          <c:showSerName val="0"/>
          <c:showPercent val="0"/>
          <c:showBubbleSize val="0"/>
        </c:dLbls>
        <c:axId val="125943168"/>
        <c:axId val="134166016"/>
      </c:scatterChart>
      <c:catAx>
        <c:axId val="125943168"/>
        <c:scaling>
          <c:orientation val="minMax"/>
        </c:scaling>
        <c:delete val="0"/>
        <c:axPos val="b"/>
        <c:numFmt formatCode="General" sourceLinked="1"/>
        <c:majorTickMark val="none"/>
        <c:minorTickMark val="none"/>
        <c:tickLblPos val="low"/>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tickMarkSkip val="1"/>
        <c:noMultiLvlLbl val="0"/>
      </c:catAx>
      <c:valAx>
        <c:axId val="134166016"/>
        <c:scaling>
          <c:orientation val="minMax"/>
          <c:max val="11.73906"/>
          <c:min val="1"/>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effectLst/>
          </c:spPr>
          <c:invertIfNegative val="0"/>
          <c:dPt>
            <c:idx val="2"/>
            <c:invertIfNegative val="0"/>
            <c:bubble3D val="0"/>
            <c:extLst>
              <c:ext xmlns:c16="http://schemas.microsoft.com/office/drawing/2014/chart" uri="{C3380CC4-5D6E-409C-BE32-E72D297353CC}">
                <c16:uniqueId val="{00000000-993D-4EF5-8815-223D4797E73D}"/>
              </c:ext>
            </c:extLst>
          </c:dPt>
          <c:dPt>
            <c:idx val="4"/>
            <c:invertIfNegative val="0"/>
            <c:bubble3D val="0"/>
            <c:extLst>
              <c:ext xmlns:c16="http://schemas.microsoft.com/office/drawing/2014/chart" uri="{C3380CC4-5D6E-409C-BE32-E72D297353CC}">
                <c16:uniqueId val="{00000001-993D-4EF5-8815-223D4797E73D}"/>
              </c:ext>
            </c:extLst>
          </c:dPt>
          <c:dPt>
            <c:idx val="5"/>
            <c:invertIfNegative val="0"/>
            <c:bubble3D val="0"/>
            <c:extLst>
              <c:ext xmlns:c16="http://schemas.microsoft.com/office/drawing/2014/chart" uri="{C3380CC4-5D6E-409C-BE32-E72D297353CC}">
                <c16:uniqueId val="{00000002-993D-4EF5-8815-223D4797E73D}"/>
              </c:ext>
            </c:extLst>
          </c:dPt>
          <c:dPt>
            <c:idx val="8"/>
            <c:invertIfNegative val="0"/>
            <c:bubble3D val="0"/>
            <c:extLst>
              <c:ext xmlns:c16="http://schemas.microsoft.com/office/drawing/2014/chart" uri="{C3380CC4-5D6E-409C-BE32-E72D297353CC}">
                <c16:uniqueId val="{00000003-993D-4EF5-8815-223D4797E73D}"/>
              </c:ext>
            </c:extLst>
          </c:dPt>
          <c:dPt>
            <c:idx val="10"/>
            <c:invertIfNegative val="0"/>
            <c:bubble3D val="0"/>
            <c:extLst>
              <c:ext xmlns:c16="http://schemas.microsoft.com/office/drawing/2014/chart" uri="{C3380CC4-5D6E-409C-BE32-E72D297353CC}">
                <c16:uniqueId val="{00000004-993D-4EF5-8815-223D4797E73D}"/>
              </c:ext>
            </c:extLst>
          </c:dPt>
          <c:dPt>
            <c:idx val="13"/>
            <c:invertIfNegative val="0"/>
            <c:bubble3D val="0"/>
            <c:extLst>
              <c:ext xmlns:c16="http://schemas.microsoft.com/office/drawing/2014/chart" uri="{C3380CC4-5D6E-409C-BE32-E72D297353CC}">
                <c16:uniqueId val="{00000005-993D-4EF5-8815-223D4797E73D}"/>
              </c:ext>
            </c:extLst>
          </c:dPt>
          <c:dPt>
            <c:idx val="14"/>
            <c:invertIfNegative val="0"/>
            <c:bubble3D val="0"/>
            <c:extLst>
              <c:ext xmlns:c16="http://schemas.microsoft.com/office/drawing/2014/chart" uri="{C3380CC4-5D6E-409C-BE32-E72D297353CC}">
                <c16:uniqueId val="{00000006-993D-4EF5-8815-223D4797E73D}"/>
              </c:ext>
            </c:extLst>
          </c:dPt>
          <c:dPt>
            <c:idx val="16"/>
            <c:invertIfNegative val="0"/>
            <c:bubble3D val="0"/>
            <c:extLst>
              <c:ext xmlns:c16="http://schemas.microsoft.com/office/drawing/2014/chart" uri="{C3380CC4-5D6E-409C-BE32-E72D297353CC}">
                <c16:uniqueId val="{00000007-993D-4EF5-8815-223D4797E73D}"/>
              </c:ext>
            </c:extLst>
          </c:dPt>
          <c:dPt>
            <c:idx val="17"/>
            <c:invertIfNegative val="0"/>
            <c:bubble3D val="0"/>
            <c:extLst>
              <c:ext xmlns:c16="http://schemas.microsoft.com/office/drawing/2014/chart" uri="{C3380CC4-5D6E-409C-BE32-E72D297353CC}">
                <c16:uniqueId val="{00000008-993D-4EF5-8815-223D4797E73D}"/>
              </c:ext>
            </c:extLst>
          </c:dPt>
          <c:dPt>
            <c:idx val="18"/>
            <c:invertIfNegative val="0"/>
            <c:bubble3D val="0"/>
            <c:extLst>
              <c:ext xmlns:c16="http://schemas.microsoft.com/office/drawing/2014/chart" uri="{C3380CC4-5D6E-409C-BE32-E72D297353CC}">
                <c16:uniqueId val="{00000009-993D-4EF5-8815-223D4797E73D}"/>
              </c:ext>
            </c:extLst>
          </c:dPt>
          <c:dPt>
            <c:idx val="20"/>
            <c:invertIfNegative val="0"/>
            <c:bubble3D val="0"/>
            <c:extLst>
              <c:ext xmlns:c16="http://schemas.microsoft.com/office/drawing/2014/chart" uri="{C3380CC4-5D6E-409C-BE32-E72D297353CC}">
                <c16:uniqueId val="{0000000A-993D-4EF5-8815-223D4797E73D}"/>
              </c:ext>
            </c:extLst>
          </c:dPt>
          <c:dPt>
            <c:idx val="23"/>
            <c:invertIfNegative val="0"/>
            <c:bubble3D val="0"/>
            <c:spPr>
              <a:solidFill>
                <a:srgbClr val="FFC000"/>
              </a:solidFill>
              <a:effectLst/>
            </c:spPr>
            <c:extLst>
              <c:ext xmlns:c16="http://schemas.microsoft.com/office/drawing/2014/chart" uri="{C3380CC4-5D6E-409C-BE32-E72D297353CC}">
                <c16:uniqueId val="{0000000C-993D-4EF5-8815-223D4797E73D}"/>
              </c:ext>
            </c:extLst>
          </c:dPt>
          <c:dPt>
            <c:idx val="25"/>
            <c:invertIfNegative val="0"/>
            <c:bubble3D val="0"/>
            <c:extLst>
              <c:ext xmlns:c16="http://schemas.microsoft.com/office/drawing/2014/chart" uri="{C3380CC4-5D6E-409C-BE32-E72D297353CC}">
                <c16:uniqueId val="{0000000D-993D-4EF5-8815-223D4797E73D}"/>
              </c:ext>
            </c:extLst>
          </c:dPt>
          <c:dPt>
            <c:idx val="26"/>
            <c:invertIfNegative val="0"/>
            <c:bubble3D val="0"/>
            <c:extLst>
              <c:ext xmlns:c16="http://schemas.microsoft.com/office/drawing/2014/chart" uri="{C3380CC4-5D6E-409C-BE32-E72D297353CC}">
                <c16:uniqueId val="{0000000E-993D-4EF5-8815-223D4797E73D}"/>
              </c:ext>
            </c:extLst>
          </c:dPt>
          <c:dPt>
            <c:idx val="28"/>
            <c:invertIfNegative val="0"/>
            <c:bubble3D val="0"/>
            <c:extLst>
              <c:ext xmlns:c16="http://schemas.microsoft.com/office/drawing/2014/chart" uri="{C3380CC4-5D6E-409C-BE32-E72D297353CC}">
                <c16:uniqueId val="{0000000F-993D-4EF5-8815-223D4797E73D}"/>
              </c:ext>
            </c:extLst>
          </c:dPt>
          <c:dPt>
            <c:idx val="29"/>
            <c:invertIfNegative val="0"/>
            <c:bubble3D val="0"/>
            <c:extLst>
              <c:ext xmlns:c16="http://schemas.microsoft.com/office/drawing/2014/chart" uri="{C3380CC4-5D6E-409C-BE32-E72D297353CC}">
                <c16:uniqueId val="{00000010-993D-4EF5-8815-223D4797E73D}"/>
              </c:ext>
            </c:extLst>
          </c:dPt>
          <c:dPt>
            <c:idx val="30"/>
            <c:invertIfNegative val="0"/>
            <c:bubble3D val="0"/>
            <c:extLst>
              <c:ext xmlns:c16="http://schemas.microsoft.com/office/drawing/2014/chart" uri="{C3380CC4-5D6E-409C-BE32-E72D297353CC}">
                <c16:uniqueId val="{00000011-993D-4EF5-8815-223D4797E73D}"/>
              </c:ext>
            </c:extLst>
          </c:dPt>
          <c:dPt>
            <c:idx val="31"/>
            <c:invertIfNegative val="0"/>
            <c:bubble3D val="0"/>
            <c:extLst>
              <c:ext xmlns:c16="http://schemas.microsoft.com/office/drawing/2014/chart" uri="{C3380CC4-5D6E-409C-BE32-E72D297353CC}">
                <c16:uniqueId val="{00000012-993D-4EF5-8815-223D4797E73D}"/>
              </c:ext>
            </c:extLst>
          </c:dPt>
          <c:dPt>
            <c:idx val="32"/>
            <c:invertIfNegative val="0"/>
            <c:bubble3D val="0"/>
            <c:extLst>
              <c:ext xmlns:c16="http://schemas.microsoft.com/office/drawing/2014/chart" uri="{C3380CC4-5D6E-409C-BE32-E72D297353CC}">
                <c16:uniqueId val="{00000013-993D-4EF5-8815-223D4797E73D}"/>
              </c:ext>
            </c:extLst>
          </c:dPt>
          <c:dPt>
            <c:idx val="33"/>
            <c:invertIfNegative val="0"/>
            <c:bubble3D val="0"/>
            <c:extLst>
              <c:ext xmlns:c16="http://schemas.microsoft.com/office/drawing/2014/chart" uri="{C3380CC4-5D6E-409C-BE32-E72D297353CC}">
                <c16:uniqueId val="{00000014-993D-4EF5-8815-223D4797E73D}"/>
              </c:ext>
            </c:extLst>
          </c:dPt>
          <c:dPt>
            <c:idx val="34"/>
            <c:invertIfNegative val="0"/>
            <c:bubble3D val="0"/>
            <c:extLst>
              <c:ext xmlns:c16="http://schemas.microsoft.com/office/drawing/2014/chart" uri="{C3380CC4-5D6E-409C-BE32-E72D297353CC}">
                <c16:uniqueId val="{00000015-993D-4EF5-8815-223D4797E73D}"/>
              </c:ext>
            </c:extLst>
          </c:dPt>
          <c:dPt>
            <c:idx val="35"/>
            <c:invertIfNegative val="0"/>
            <c:bubble3D val="0"/>
            <c:spPr>
              <a:solidFill>
                <a:srgbClr val="FFC000"/>
              </a:solidFill>
              <a:effectLst/>
            </c:spPr>
            <c:extLst>
              <c:ext xmlns:c16="http://schemas.microsoft.com/office/drawing/2014/chart" uri="{C3380CC4-5D6E-409C-BE32-E72D297353CC}">
                <c16:uniqueId val="{00000017-993D-4EF5-8815-223D4797E73D}"/>
              </c:ext>
            </c:extLst>
          </c:dPt>
          <c:dPt>
            <c:idx val="36"/>
            <c:invertIfNegative val="0"/>
            <c:bubble3D val="0"/>
            <c:extLst>
              <c:ext xmlns:c16="http://schemas.microsoft.com/office/drawing/2014/chart" uri="{C3380CC4-5D6E-409C-BE32-E72D297353CC}">
                <c16:uniqueId val="{00000018-993D-4EF5-8815-223D4797E73D}"/>
              </c:ext>
            </c:extLst>
          </c:dPt>
          <c:dPt>
            <c:idx val="37"/>
            <c:invertIfNegative val="0"/>
            <c:bubble3D val="0"/>
            <c:extLst>
              <c:ext xmlns:c16="http://schemas.microsoft.com/office/drawing/2014/chart" uri="{C3380CC4-5D6E-409C-BE32-E72D297353CC}">
                <c16:uniqueId val="{00000019-993D-4EF5-8815-223D4797E73D}"/>
              </c:ext>
            </c:extLst>
          </c:dPt>
          <c:dPt>
            <c:idx val="38"/>
            <c:invertIfNegative val="0"/>
            <c:bubble3D val="0"/>
            <c:extLst>
              <c:ext xmlns:c16="http://schemas.microsoft.com/office/drawing/2014/chart" uri="{C3380CC4-5D6E-409C-BE32-E72D297353CC}">
                <c16:uniqueId val="{0000001A-993D-4EF5-8815-223D4797E73D}"/>
              </c:ext>
            </c:extLst>
          </c:dPt>
          <c:dPt>
            <c:idx val="39"/>
            <c:invertIfNegative val="0"/>
            <c:bubble3D val="0"/>
            <c:extLst>
              <c:ext xmlns:c16="http://schemas.microsoft.com/office/drawing/2014/chart" uri="{C3380CC4-5D6E-409C-BE32-E72D297353CC}">
                <c16:uniqueId val="{0000001B-993D-4EF5-8815-223D4797E73D}"/>
              </c:ext>
            </c:extLst>
          </c:dPt>
          <c:dPt>
            <c:idx val="41"/>
            <c:invertIfNegative val="0"/>
            <c:bubble3D val="0"/>
            <c:extLst>
              <c:ext xmlns:c16="http://schemas.microsoft.com/office/drawing/2014/chart" uri="{C3380CC4-5D6E-409C-BE32-E72D297353CC}">
                <c16:uniqueId val="{0000001C-993D-4EF5-8815-223D4797E73D}"/>
              </c:ext>
            </c:extLst>
          </c:dPt>
          <c:dPt>
            <c:idx val="42"/>
            <c:invertIfNegative val="0"/>
            <c:bubble3D val="0"/>
            <c:extLst>
              <c:ext xmlns:c16="http://schemas.microsoft.com/office/drawing/2014/chart" uri="{C3380CC4-5D6E-409C-BE32-E72D297353CC}">
                <c16:uniqueId val="{0000001D-993D-4EF5-8815-223D4797E73D}"/>
              </c:ext>
            </c:extLst>
          </c:dPt>
          <c:dPt>
            <c:idx val="43"/>
            <c:invertIfNegative val="0"/>
            <c:bubble3D val="0"/>
            <c:extLst>
              <c:ext xmlns:c16="http://schemas.microsoft.com/office/drawing/2014/chart" uri="{C3380CC4-5D6E-409C-BE32-E72D297353CC}">
                <c16:uniqueId val="{0000001E-993D-4EF5-8815-223D4797E73D}"/>
              </c:ext>
            </c:extLst>
          </c:dPt>
          <c:dPt>
            <c:idx val="45"/>
            <c:invertIfNegative val="0"/>
            <c:bubble3D val="0"/>
            <c:extLst>
              <c:ext xmlns:c16="http://schemas.microsoft.com/office/drawing/2014/chart" uri="{C3380CC4-5D6E-409C-BE32-E72D297353CC}">
                <c16:uniqueId val="{0000001F-993D-4EF5-8815-223D4797E73D}"/>
              </c:ext>
            </c:extLst>
          </c:dPt>
          <c:dPt>
            <c:idx val="47"/>
            <c:invertIfNegative val="0"/>
            <c:bubble3D val="0"/>
            <c:extLst>
              <c:ext xmlns:c16="http://schemas.microsoft.com/office/drawing/2014/chart" uri="{C3380CC4-5D6E-409C-BE32-E72D297353CC}">
                <c16:uniqueId val="{00000020-993D-4EF5-8815-223D4797E73D}"/>
              </c:ext>
            </c:extLst>
          </c:dPt>
          <c:dPt>
            <c:idx val="48"/>
            <c:invertIfNegative val="0"/>
            <c:bubble3D val="0"/>
            <c:extLst>
              <c:ext xmlns:c16="http://schemas.microsoft.com/office/drawing/2014/chart" uri="{C3380CC4-5D6E-409C-BE32-E72D297353CC}">
                <c16:uniqueId val="{00000021-993D-4EF5-8815-223D4797E73D}"/>
              </c:ext>
            </c:extLst>
          </c:dPt>
          <c:dPt>
            <c:idx val="49"/>
            <c:invertIfNegative val="0"/>
            <c:bubble3D val="0"/>
            <c:extLst>
              <c:ext xmlns:c16="http://schemas.microsoft.com/office/drawing/2014/chart" uri="{C3380CC4-5D6E-409C-BE32-E72D297353CC}">
                <c16:uniqueId val="{00000022-993D-4EF5-8815-223D4797E73D}"/>
              </c:ext>
            </c:extLst>
          </c:dPt>
          <c:dPt>
            <c:idx val="50"/>
            <c:invertIfNegative val="0"/>
            <c:bubble3D val="0"/>
            <c:extLst>
              <c:ext xmlns:c16="http://schemas.microsoft.com/office/drawing/2014/chart" uri="{C3380CC4-5D6E-409C-BE32-E72D297353CC}">
                <c16:uniqueId val="{00000023-993D-4EF5-8815-223D4797E73D}"/>
              </c:ext>
            </c:extLst>
          </c:dPt>
          <c:dPt>
            <c:idx val="51"/>
            <c:invertIfNegative val="0"/>
            <c:bubble3D val="0"/>
            <c:extLst>
              <c:ext xmlns:c16="http://schemas.microsoft.com/office/drawing/2014/chart" uri="{C3380CC4-5D6E-409C-BE32-E72D297353CC}">
                <c16:uniqueId val="{00000024-993D-4EF5-8815-223D4797E73D}"/>
              </c:ext>
            </c:extLst>
          </c:dPt>
          <c:dPt>
            <c:idx val="52"/>
            <c:invertIfNegative val="0"/>
            <c:bubble3D val="0"/>
            <c:extLst>
              <c:ext xmlns:c16="http://schemas.microsoft.com/office/drawing/2014/chart" uri="{C3380CC4-5D6E-409C-BE32-E72D297353CC}">
                <c16:uniqueId val="{00000025-993D-4EF5-8815-223D4797E73D}"/>
              </c:ext>
            </c:extLst>
          </c:dPt>
          <c:dPt>
            <c:idx val="53"/>
            <c:invertIfNegative val="0"/>
            <c:bubble3D val="0"/>
            <c:extLst>
              <c:ext xmlns:c16="http://schemas.microsoft.com/office/drawing/2014/chart" uri="{C3380CC4-5D6E-409C-BE32-E72D297353CC}">
                <c16:uniqueId val="{00000026-993D-4EF5-8815-223D4797E73D}"/>
              </c:ext>
            </c:extLst>
          </c:dPt>
          <c:dLbls>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'F27'!$A$7:$A$61</c:f>
              <c:strCache>
                <c:ptCount val="55"/>
                <c:pt idx="0">
                  <c:v>Monclova, Coah.</c:v>
                </c:pt>
                <c:pt idx="1">
                  <c:v>Cd. Jiménez, Chih.</c:v>
                </c:pt>
                <c:pt idx="2">
                  <c:v>Cd. Juárez, Chih</c:v>
                </c:pt>
                <c:pt idx="3">
                  <c:v>Toluca, Edo. de Méx.</c:v>
                </c:pt>
                <c:pt idx="4">
                  <c:v>Tulancingo, Hgo.</c:v>
                </c:pt>
                <c:pt idx="5">
                  <c:v>Hermosillo, Son.</c:v>
                </c:pt>
                <c:pt idx="6">
                  <c:v>Tlaxcala, Tlax.</c:v>
                </c:pt>
                <c:pt idx="7">
                  <c:v>Torreón, Coah.</c:v>
                </c:pt>
                <c:pt idx="8">
                  <c:v>Tijuana, B. C.</c:v>
                </c:pt>
                <c:pt idx="9">
                  <c:v>Tuxtla Gutiérrez, Chis.</c:v>
                </c:pt>
                <c:pt idx="10">
                  <c:v>A. M.Cd. de México</c:v>
                </c:pt>
                <c:pt idx="11">
                  <c:v>Puebla, Pue.</c:v>
                </c:pt>
                <c:pt idx="12">
                  <c:v>Fresnillo, Zac.</c:v>
                </c:pt>
                <c:pt idx="13">
                  <c:v>Monterrey, N. L.</c:v>
                </c:pt>
                <c:pt idx="14">
                  <c:v>Querétaro, Qro.</c:v>
                </c:pt>
                <c:pt idx="15">
                  <c:v>Cortazar, Gto.</c:v>
                </c:pt>
                <c:pt idx="16">
                  <c:v>Tampico, Tamps.</c:v>
                </c:pt>
                <c:pt idx="17">
                  <c:v>Atlacomulco, Méx.</c:v>
                </c:pt>
                <c:pt idx="18">
                  <c:v>Coatzacoalcos, Ver.</c:v>
                </c:pt>
                <c:pt idx="19">
                  <c:v>Villahermosa, Tab.</c:v>
                </c:pt>
                <c:pt idx="20">
                  <c:v>Cuernavaca, Mor.</c:v>
                </c:pt>
                <c:pt idx="21">
                  <c:v>Pachuca, Hgo.</c:v>
                </c:pt>
                <c:pt idx="22">
                  <c:v>Chihuahua, Chih.</c:v>
                </c:pt>
                <c:pt idx="23">
                  <c:v>Tepatitlán, Jal.</c:v>
                </c:pt>
                <c:pt idx="24">
                  <c:v>Veracruz, Ver.</c:v>
                </c:pt>
                <c:pt idx="25">
                  <c:v>Cd. Acuña, Coah.</c:v>
                </c:pt>
                <c:pt idx="26">
                  <c:v>Izúcar de Matamoros, Pue.</c:v>
                </c:pt>
                <c:pt idx="27">
                  <c:v>Morelia, Mich</c:v>
                </c:pt>
                <c:pt idx="28">
                  <c:v>Esperanza, Son.</c:v>
                </c:pt>
                <c:pt idx="29">
                  <c:v>Tehuantepec, Oax.</c:v>
                </c:pt>
                <c:pt idx="30">
                  <c:v>Durango, Dgo.</c:v>
                </c:pt>
                <c:pt idx="31">
                  <c:v>Saltillo, Coah.</c:v>
                </c:pt>
                <c:pt idx="32">
                  <c:v>San Andrés Tuxtla, Ver.</c:v>
                </c:pt>
                <c:pt idx="33">
                  <c:v>Iguala, Gro.</c:v>
                </c:pt>
                <c:pt idx="34">
                  <c:v>San Luis Potosí, S. L. P.</c:v>
                </c:pt>
                <c:pt idx="35">
                  <c:v>Guadalajara, Jal.</c:v>
                </c:pt>
                <c:pt idx="36">
                  <c:v>Oaxaca, Oax.</c:v>
                </c:pt>
                <c:pt idx="37">
                  <c:v>La Paz, B. C. S.</c:v>
                </c:pt>
                <c:pt idx="38">
                  <c:v>Colima, Col.</c:v>
                </c:pt>
                <c:pt idx="39">
                  <c:v>Córdoba, Ver.</c:v>
                </c:pt>
                <c:pt idx="40">
                  <c:v>Zacatecas, Zac.</c:v>
                </c:pt>
                <c:pt idx="41">
                  <c:v>Acapulco, Gro.</c:v>
                </c:pt>
                <c:pt idx="42">
                  <c:v>Aguascalientes, Ags.</c:v>
                </c:pt>
                <c:pt idx="43">
                  <c:v>Cancún, Q. Roo.</c:v>
                </c:pt>
                <c:pt idx="44">
                  <c:v>León, Gto.</c:v>
                </c:pt>
                <c:pt idx="45">
                  <c:v>Culiacán, Sin.</c:v>
                </c:pt>
                <c:pt idx="46">
                  <c:v>Mexicali, B. C.</c:v>
                </c:pt>
                <c:pt idx="47">
                  <c:v>Chetumal, Q. R.</c:v>
                </c:pt>
                <c:pt idx="48">
                  <c:v>Tapachula, Chis.</c:v>
                </c:pt>
                <c:pt idx="49">
                  <c:v>Matamoros, Tamps.</c:v>
                </c:pt>
                <c:pt idx="50">
                  <c:v>Tepic, Nay.</c:v>
                </c:pt>
                <c:pt idx="51">
                  <c:v>Campeche, Camp.</c:v>
                </c:pt>
                <c:pt idx="52">
                  <c:v>Huatabampo, Son.</c:v>
                </c:pt>
                <c:pt idx="53">
                  <c:v>Mérida, Yuc.</c:v>
                </c:pt>
                <c:pt idx="54">
                  <c:v>Jacona, Mich.</c:v>
                </c:pt>
              </c:strCache>
            </c:strRef>
          </c:cat>
          <c:val>
            <c:numRef>
              <c:f>'F27'!$D$7:$D$61</c:f>
              <c:numCache>
                <c:formatCode>General</c:formatCode>
                <c:ptCount val="55"/>
                <c:pt idx="0">
                  <c:v>3.08</c:v>
                </c:pt>
                <c:pt idx="1">
                  <c:v>3.18</c:v>
                </c:pt>
                <c:pt idx="2">
                  <c:v>3.74</c:v>
                </c:pt>
                <c:pt idx="3">
                  <c:v>3.89</c:v>
                </c:pt>
                <c:pt idx="4">
                  <c:v>3.9</c:v>
                </c:pt>
                <c:pt idx="5">
                  <c:v>4.01</c:v>
                </c:pt>
                <c:pt idx="6">
                  <c:v>4.17</c:v>
                </c:pt>
                <c:pt idx="7">
                  <c:v>4.28</c:v>
                </c:pt>
                <c:pt idx="8">
                  <c:v>4.42</c:v>
                </c:pt>
                <c:pt idx="9">
                  <c:v>4.45</c:v>
                </c:pt>
                <c:pt idx="10">
                  <c:v>4.59</c:v>
                </c:pt>
                <c:pt idx="11">
                  <c:v>4.5999999999999996</c:v>
                </c:pt>
                <c:pt idx="12">
                  <c:v>4.62</c:v>
                </c:pt>
                <c:pt idx="13">
                  <c:v>4.6399999999999997</c:v>
                </c:pt>
                <c:pt idx="14">
                  <c:v>4.72</c:v>
                </c:pt>
                <c:pt idx="15">
                  <c:v>4.74</c:v>
                </c:pt>
                <c:pt idx="16">
                  <c:v>4.74</c:v>
                </c:pt>
                <c:pt idx="17">
                  <c:v>4.79</c:v>
                </c:pt>
                <c:pt idx="18">
                  <c:v>4.8</c:v>
                </c:pt>
                <c:pt idx="19">
                  <c:v>4.8</c:v>
                </c:pt>
                <c:pt idx="20">
                  <c:v>4.8499999999999996</c:v>
                </c:pt>
                <c:pt idx="21">
                  <c:v>4.8499999999999996</c:v>
                </c:pt>
                <c:pt idx="22">
                  <c:v>4.8600000000000003</c:v>
                </c:pt>
                <c:pt idx="23">
                  <c:v>4.8600000000000003</c:v>
                </c:pt>
                <c:pt idx="24">
                  <c:v>4.8899999999999997</c:v>
                </c:pt>
                <c:pt idx="25">
                  <c:v>4.96</c:v>
                </c:pt>
                <c:pt idx="26">
                  <c:v>5.0199999999999996</c:v>
                </c:pt>
                <c:pt idx="27">
                  <c:v>5.04</c:v>
                </c:pt>
                <c:pt idx="28">
                  <c:v>5.15</c:v>
                </c:pt>
                <c:pt idx="29">
                  <c:v>5.23</c:v>
                </c:pt>
                <c:pt idx="30">
                  <c:v>5.28</c:v>
                </c:pt>
                <c:pt idx="31">
                  <c:v>5.32</c:v>
                </c:pt>
                <c:pt idx="32">
                  <c:v>5.38</c:v>
                </c:pt>
                <c:pt idx="33">
                  <c:v>5.4</c:v>
                </c:pt>
                <c:pt idx="34">
                  <c:v>5.41</c:v>
                </c:pt>
                <c:pt idx="35">
                  <c:v>5.53</c:v>
                </c:pt>
                <c:pt idx="36">
                  <c:v>5.53</c:v>
                </c:pt>
                <c:pt idx="37">
                  <c:v>5.54</c:v>
                </c:pt>
                <c:pt idx="38">
                  <c:v>5.58</c:v>
                </c:pt>
                <c:pt idx="39">
                  <c:v>5.58</c:v>
                </c:pt>
                <c:pt idx="40">
                  <c:v>5.63</c:v>
                </c:pt>
                <c:pt idx="41">
                  <c:v>5.67</c:v>
                </c:pt>
                <c:pt idx="42">
                  <c:v>5.68</c:v>
                </c:pt>
                <c:pt idx="43">
                  <c:v>5.69</c:v>
                </c:pt>
                <c:pt idx="44">
                  <c:v>5.81</c:v>
                </c:pt>
                <c:pt idx="45">
                  <c:v>5.88</c:v>
                </c:pt>
                <c:pt idx="46">
                  <c:v>5.89</c:v>
                </c:pt>
                <c:pt idx="47">
                  <c:v>6.01</c:v>
                </c:pt>
                <c:pt idx="48">
                  <c:v>6.1</c:v>
                </c:pt>
                <c:pt idx="49">
                  <c:v>6.36</c:v>
                </c:pt>
                <c:pt idx="50">
                  <c:v>6.65</c:v>
                </c:pt>
                <c:pt idx="51">
                  <c:v>6.66</c:v>
                </c:pt>
                <c:pt idx="52">
                  <c:v>6.67</c:v>
                </c:pt>
                <c:pt idx="53">
                  <c:v>7.49</c:v>
                </c:pt>
                <c:pt idx="54">
                  <c:v>7.53</c:v>
                </c:pt>
              </c:numCache>
            </c:numRef>
          </c:val>
          <c:extLst>
            <c:ext xmlns:c16="http://schemas.microsoft.com/office/drawing/2014/chart" uri="{C3380CC4-5D6E-409C-BE32-E72D297353CC}">
              <c16:uniqueId val="{00000027-993D-4EF5-8815-223D4797E73D}"/>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1505095371228177"/>
                  <c:y val="-0.54106031746031746"/>
                </c:manualLayout>
              </c:layout>
              <c:tx>
                <c:rich>
                  <a:bodyPr rot="-5400000" vert="horz" wrap="square" lIns="38100" tIns="19050" rIns="38100" bIns="19050" anchor="ctr">
                    <a:noAutofit/>
                  </a:bodyPr>
                  <a:lstStyle/>
                  <a:p>
                    <a:pPr>
                      <a:defRPr sz="900" b="1"/>
                    </a:pPr>
                    <a:r>
                      <a:rPr lang="en-US" sz="900" b="1"/>
                      <a:t>Nacional</a:t>
                    </a:r>
                    <a:r>
                      <a:rPr lang="en-US" sz="900" b="1" baseline="0"/>
                      <a:t>, 5.06</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728906351667736"/>
                      <c:h val="4.7701603174603181E-2"/>
                    </c:manualLayout>
                  </c15:layout>
                </c:ext>
                <c:ext xmlns:c16="http://schemas.microsoft.com/office/drawing/2014/chart" uri="{C3380CC4-5D6E-409C-BE32-E72D297353CC}">
                  <c16:uniqueId val="{00000028-993D-4EF5-8815-223D4797E73D}"/>
                </c:ext>
              </c:extLst>
            </c:dLbl>
            <c:dLbl>
              <c:idx val="1"/>
              <c:delete val="1"/>
              <c:extLst>
                <c:ext xmlns:c15="http://schemas.microsoft.com/office/drawing/2012/chart" uri="{CE6537A1-D6FC-4f65-9D91-7224C49458BB}"/>
                <c:ext xmlns:c16="http://schemas.microsoft.com/office/drawing/2014/chart" uri="{C3380CC4-5D6E-409C-BE32-E72D297353CC}">
                  <c16:uniqueId val="{00000029-993D-4EF5-8815-223D4797E73D}"/>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5.0599999999999996</c:v>
              </c:pt>
              <c:pt idx="1">
                <c:v>5.0599999999999996</c:v>
              </c:pt>
            </c:numLit>
          </c:xVal>
          <c:yVal>
            <c:numLit>
              <c:formatCode>General</c:formatCode>
              <c:ptCount val="2"/>
              <c:pt idx="0">
                <c:v>0</c:v>
              </c:pt>
              <c:pt idx="1">
                <c:v>1</c:v>
              </c:pt>
            </c:numLit>
          </c:yVal>
          <c:smooth val="0"/>
          <c:extLst>
            <c:ext xmlns:c16="http://schemas.microsoft.com/office/drawing/2014/chart" uri="{C3380CC4-5D6E-409C-BE32-E72D297353CC}">
              <c16:uniqueId val="{0000002A-993D-4EF5-8815-223D4797E73D}"/>
            </c:ext>
          </c:extLst>
        </c:ser>
        <c:dLbls>
          <c:showLegendKey val="0"/>
          <c:showVal val="0"/>
          <c:showCatName val="0"/>
          <c:showSerName val="0"/>
          <c:showPercent val="0"/>
          <c:showBubbleSize val="0"/>
        </c:dLbls>
        <c:axId val="1873191952"/>
        <c:axId val="1701632976"/>
      </c:scatte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valAx>
        <c:axId val="1701632976"/>
        <c:scaling>
          <c:orientation val="minMax"/>
          <c:max val="1"/>
        </c:scaling>
        <c:delete val="1"/>
        <c:axPos val="r"/>
        <c:numFmt formatCode="General" sourceLinked="1"/>
        <c:majorTickMark val="out"/>
        <c:minorTickMark val="none"/>
        <c:tickLblPos val="nextTo"/>
        <c:crossAx val="1873191952"/>
        <c:crosses val="max"/>
        <c:crossBetween val="midCat"/>
      </c:valAx>
      <c:valAx>
        <c:axId val="1873191952"/>
        <c:scaling>
          <c:orientation val="minMax"/>
        </c:scaling>
        <c:delete val="1"/>
        <c:axPos val="b"/>
        <c:numFmt formatCode="General" sourceLinked="1"/>
        <c:majorTickMark val="out"/>
        <c:minorTickMark val="none"/>
        <c:tickLblPos val="nextTo"/>
        <c:crossAx val="17016329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3462-4CC1-8E28-C4DFABE329FD}"/>
              </c:ext>
            </c:extLst>
          </c:dPt>
          <c:dPt>
            <c:idx val="4"/>
            <c:invertIfNegative val="0"/>
            <c:bubble3D val="0"/>
            <c:extLst>
              <c:ext xmlns:c16="http://schemas.microsoft.com/office/drawing/2014/chart" uri="{C3380CC4-5D6E-409C-BE32-E72D297353CC}">
                <c16:uniqueId val="{00000001-3462-4CC1-8E28-C4DFABE329FD}"/>
              </c:ext>
            </c:extLst>
          </c:dPt>
          <c:dPt>
            <c:idx val="5"/>
            <c:invertIfNegative val="0"/>
            <c:bubble3D val="0"/>
            <c:extLst>
              <c:ext xmlns:c16="http://schemas.microsoft.com/office/drawing/2014/chart" uri="{C3380CC4-5D6E-409C-BE32-E72D297353CC}">
                <c16:uniqueId val="{00000002-3462-4CC1-8E28-C4DFABE329FD}"/>
              </c:ext>
            </c:extLst>
          </c:dPt>
          <c:dPt>
            <c:idx val="7"/>
            <c:invertIfNegative val="0"/>
            <c:bubble3D val="0"/>
            <c:extLst>
              <c:ext xmlns:c16="http://schemas.microsoft.com/office/drawing/2014/chart" uri="{C3380CC4-5D6E-409C-BE32-E72D297353CC}">
                <c16:uniqueId val="{00000003-3462-4CC1-8E28-C4DFABE329FD}"/>
              </c:ext>
            </c:extLst>
          </c:dPt>
          <c:dPt>
            <c:idx val="8"/>
            <c:invertIfNegative val="0"/>
            <c:bubble3D val="0"/>
            <c:extLst>
              <c:ext xmlns:c16="http://schemas.microsoft.com/office/drawing/2014/chart" uri="{C3380CC4-5D6E-409C-BE32-E72D297353CC}">
                <c16:uniqueId val="{00000004-3462-4CC1-8E28-C4DFABE329FD}"/>
              </c:ext>
            </c:extLst>
          </c:dPt>
          <c:dPt>
            <c:idx val="13"/>
            <c:invertIfNegative val="0"/>
            <c:bubble3D val="0"/>
            <c:extLst>
              <c:ext xmlns:c16="http://schemas.microsoft.com/office/drawing/2014/chart" uri="{C3380CC4-5D6E-409C-BE32-E72D297353CC}">
                <c16:uniqueId val="{00000005-3462-4CC1-8E28-C4DFABE329FD}"/>
              </c:ext>
            </c:extLst>
          </c:dPt>
          <c:dPt>
            <c:idx val="18"/>
            <c:invertIfNegative val="0"/>
            <c:bubble3D val="0"/>
            <c:spPr>
              <a:solidFill>
                <a:srgbClr val="FFC000"/>
              </a:solidFill>
              <a:ln>
                <a:noFill/>
              </a:ln>
              <a:effectLst/>
            </c:spPr>
            <c:extLst>
              <c:ext xmlns:c16="http://schemas.microsoft.com/office/drawing/2014/chart" uri="{C3380CC4-5D6E-409C-BE32-E72D297353CC}">
                <c16:uniqueId val="{00000007-3462-4CC1-8E28-C4DFABE329FD}"/>
              </c:ext>
            </c:extLst>
          </c:dPt>
          <c:dPt>
            <c:idx val="20"/>
            <c:invertIfNegative val="0"/>
            <c:bubble3D val="0"/>
            <c:extLst>
              <c:ext xmlns:c16="http://schemas.microsoft.com/office/drawing/2014/chart" uri="{C3380CC4-5D6E-409C-BE32-E72D297353CC}">
                <c16:uniqueId val="{00000008-3462-4CC1-8E28-C4DFABE329FD}"/>
              </c:ext>
            </c:extLst>
          </c:dPt>
          <c:dPt>
            <c:idx val="21"/>
            <c:invertIfNegative val="0"/>
            <c:bubble3D val="0"/>
            <c:extLst>
              <c:ext xmlns:c16="http://schemas.microsoft.com/office/drawing/2014/chart" uri="{C3380CC4-5D6E-409C-BE32-E72D297353CC}">
                <c16:uniqueId val="{00000009-3462-4CC1-8E28-C4DFABE329FD}"/>
              </c:ext>
            </c:extLst>
          </c:dPt>
          <c:dPt>
            <c:idx val="23"/>
            <c:invertIfNegative val="0"/>
            <c:bubble3D val="0"/>
            <c:extLst>
              <c:ext xmlns:c16="http://schemas.microsoft.com/office/drawing/2014/chart" uri="{C3380CC4-5D6E-409C-BE32-E72D297353CC}">
                <c16:uniqueId val="{0000000A-3462-4CC1-8E28-C4DFABE329FD}"/>
              </c:ext>
            </c:extLst>
          </c:dPt>
          <c:dPt>
            <c:idx val="24"/>
            <c:invertIfNegative val="0"/>
            <c:bubble3D val="0"/>
            <c:extLst>
              <c:ext xmlns:c16="http://schemas.microsoft.com/office/drawing/2014/chart" uri="{C3380CC4-5D6E-409C-BE32-E72D297353CC}">
                <c16:uniqueId val="{0000000B-3462-4CC1-8E28-C4DFABE329FD}"/>
              </c:ext>
            </c:extLst>
          </c:dPt>
          <c:dPt>
            <c:idx val="25"/>
            <c:invertIfNegative val="0"/>
            <c:bubble3D val="0"/>
            <c:extLst>
              <c:ext xmlns:c16="http://schemas.microsoft.com/office/drawing/2014/chart" uri="{C3380CC4-5D6E-409C-BE32-E72D297353CC}">
                <c16:uniqueId val="{0000000C-3462-4CC1-8E28-C4DFABE329FD}"/>
              </c:ext>
            </c:extLst>
          </c:dPt>
          <c:dPt>
            <c:idx val="26"/>
            <c:invertIfNegative val="0"/>
            <c:bubble3D val="0"/>
            <c:extLst>
              <c:ext xmlns:c16="http://schemas.microsoft.com/office/drawing/2014/chart" uri="{C3380CC4-5D6E-409C-BE32-E72D297353CC}">
                <c16:uniqueId val="{0000000D-3462-4CC1-8E28-C4DFABE329FD}"/>
              </c:ext>
            </c:extLst>
          </c:dPt>
          <c:dPt>
            <c:idx val="27"/>
            <c:invertIfNegative val="0"/>
            <c:bubble3D val="0"/>
            <c:extLst>
              <c:ext xmlns:c16="http://schemas.microsoft.com/office/drawing/2014/chart" uri="{C3380CC4-5D6E-409C-BE32-E72D297353CC}">
                <c16:uniqueId val="{0000000E-3462-4CC1-8E28-C4DFABE329FD}"/>
              </c:ext>
            </c:extLst>
          </c:dPt>
          <c:dPt>
            <c:idx val="28"/>
            <c:invertIfNegative val="0"/>
            <c:bubble3D val="0"/>
            <c:extLst>
              <c:ext xmlns:c16="http://schemas.microsoft.com/office/drawing/2014/chart" uri="{C3380CC4-5D6E-409C-BE32-E72D297353CC}">
                <c16:uniqueId val="{0000000F-3462-4CC1-8E28-C4DFABE329FD}"/>
              </c:ext>
            </c:extLst>
          </c:dPt>
          <c:dPt>
            <c:idx val="30"/>
            <c:invertIfNegative val="0"/>
            <c:bubble3D val="0"/>
            <c:extLst>
              <c:ext xmlns:c16="http://schemas.microsoft.com/office/drawing/2014/chart" uri="{C3380CC4-5D6E-409C-BE32-E72D297353CC}">
                <c16:uniqueId val="{00000010-3462-4CC1-8E28-C4DFABE329FD}"/>
              </c:ext>
            </c:extLst>
          </c:dPt>
          <c:dLbls>
            <c:numFmt formatCode="#,##0.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'F28'!$B$7:$B$38</c:f>
              <c:strCache>
                <c:ptCount val="32"/>
                <c:pt idx="0">
                  <c:v>Chihuahua</c:v>
                </c:pt>
                <c:pt idx="1">
                  <c:v>Estado de México</c:v>
                </c:pt>
                <c:pt idx="2">
                  <c:v>Tlaxcala</c:v>
                </c:pt>
                <c:pt idx="3">
                  <c:v>Ciudad de México</c:v>
                </c:pt>
                <c:pt idx="4">
                  <c:v>Coahuila</c:v>
                </c:pt>
                <c:pt idx="5">
                  <c:v>Nuevo León</c:v>
                </c:pt>
                <c:pt idx="6">
                  <c:v>Hidalgo</c:v>
                </c:pt>
                <c:pt idx="7">
                  <c:v>Puebla</c:v>
                </c:pt>
                <c:pt idx="8">
                  <c:v>Querétaro</c:v>
                </c:pt>
                <c:pt idx="9">
                  <c:v>Tabasco</c:v>
                </c:pt>
                <c:pt idx="10">
                  <c:v>Sonora</c:v>
                </c:pt>
                <c:pt idx="11">
                  <c:v>Morelos</c:v>
                </c:pt>
                <c:pt idx="12">
                  <c:v>Zacatecas</c:v>
                </c:pt>
                <c:pt idx="13">
                  <c:v>Baja California</c:v>
                </c:pt>
                <c:pt idx="14">
                  <c:v>Chiapas</c:v>
                </c:pt>
                <c:pt idx="15">
                  <c:v>Guanajuato</c:v>
                </c:pt>
                <c:pt idx="16">
                  <c:v>Durango</c:v>
                </c:pt>
                <c:pt idx="17">
                  <c:v>Veracruz</c:v>
                </c:pt>
                <c:pt idx="18">
                  <c:v>Jalisco</c:v>
                </c:pt>
                <c:pt idx="19">
                  <c:v>Tamaulipas</c:v>
                </c:pt>
                <c:pt idx="20">
                  <c:v>San Luis Potosí</c:v>
                </c:pt>
                <c:pt idx="21">
                  <c:v>Oaxaca</c:v>
                </c:pt>
                <c:pt idx="22">
                  <c:v>Guerrero</c:v>
                </c:pt>
                <c:pt idx="23">
                  <c:v>Baja California Sur</c:v>
                </c:pt>
                <c:pt idx="24">
                  <c:v>Colima</c:v>
                </c:pt>
                <c:pt idx="25">
                  <c:v>Aguascalientes</c:v>
                </c:pt>
                <c:pt idx="26">
                  <c:v>Quintana Roo</c:v>
                </c:pt>
                <c:pt idx="27">
                  <c:v>Sinaloa</c:v>
                </c:pt>
                <c:pt idx="28">
                  <c:v>Michoacán</c:v>
                </c:pt>
                <c:pt idx="29">
                  <c:v>Nayarit</c:v>
                </c:pt>
                <c:pt idx="30">
                  <c:v>Campeche</c:v>
                </c:pt>
                <c:pt idx="31">
                  <c:v>Yucatán</c:v>
                </c:pt>
              </c:strCache>
            </c:strRef>
          </c:cat>
          <c:val>
            <c:numRef>
              <c:f>'F28'!$C$7:$C$38</c:f>
              <c:numCache>
                <c:formatCode>0.00</c:formatCode>
                <c:ptCount val="32"/>
                <c:pt idx="0">
                  <c:v>4.03</c:v>
                </c:pt>
                <c:pt idx="1">
                  <c:v>4.0999999999999996</c:v>
                </c:pt>
                <c:pt idx="2">
                  <c:v>4.17</c:v>
                </c:pt>
                <c:pt idx="3">
                  <c:v>4.59</c:v>
                </c:pt>
                <c:pt idx="4">
                  <c:v>4.5999999999999996</c:v>
                </c:pt>
                <c:pt idx="5">
                  <c:v>4.6399999999999997</c:v>
                </c:pt>
                <c:pt idx="6">
                  <c:v>4.66</c:v>
                </c:pt>
                <c:pt idx="7">
                  <c:v>4.68</c:v>
                </c:pt>
                <c:pt idx="8">
                  <c:v>4.72</c:v>
                </c:pt>
                <c:pt idx="9">
                  <c:v>4.8</c:v>
                </c:pt>
                <c:pt idx="10">
                  <c:v>4.8499999999999996</c:v>
                </c:pt>
                <c:pt idx="11">
                  <c:v>4.8499999999999996</c:v>
                </c:pt>
                <c:pt idx="12">
                  <c:v>5.05</c:v>
                </c:pt>
                <c:pt idx="13">
                  <c:v>5.1100000000000003</c:v>
                </c:pt>
                <c:pt idx="14">
                  <c:v>5.1100000000000003</c:v>
                </c:pt>
                <c:pt idx="15">
                  <c:v>5.2</c:v>
                </c:pt>
                <c:pt idx="16">
                  <c:v>5.28</c:v>
                </c:pt>
                <c:pt idx="17">
                  <c:v>5.33</c:v>
                </c:pt>
                <c:pt idx="18">
                  <c:v>5.36</c:v>
                </c:pt>
                <c:pt idx="19">
                  <c:v>5.4</c:v>
                </c:pt>
                <c:pt idx="20">
                  <c:v>5.41</c:v>
                </c:pt>
                <c:pt idx="21">
                  <c:v>5.44</c:v>
                </c:pt>
                <c:pt idx="22">
                  <c:v>5.52</c:v>
                </c:pt>
                <c:pt idx="23">
                  <c:v>5.54</c:v>
                </c:pt>
                <c:pt idx="24">
                  <c:v>5.58</c:v>
                </c:pt>
                <c:pt idx="25">
                  <c:v>5.68</c:v>
                </c:pt>
                <c:pt idx="26">
                  <c:v>5.8</c:v>
                </c:pt>
                <c:pt idx="27">
                  <c:v>5.88</c:v>
                </c:pt>
                <c:pt idx="28">
                  <c:v>6.44</c:v>
                </c:pt>
                <c:pt idx="29">
                  <c:v>6.65</c:v>
                </c:pt>
                <c:pt idx="30">
                  <c:v>6.66</c:v>
                </c:pt>
                <c:pt idx="31">
                  <c:v>7.49</c:v>
                </c:pt>
              </c:numCache>
            </c:numRef>
          </c:val>
          <c:extLst>
            <c:ext xmlns:c16="http://schemas.microsoft.com/office/drawing/2014/chart" uri="{C3380CC4-5D6E-409C-BE32-E72D297353CC}">
              <c16:uniqueId val="{00000011-3462-4CC1-8E28-C4DFABE329FD}"/>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18254960985683669"/>
                  <c:y val="-0.46457056867756713"/>
                </c:manualLayout>
              </c:layout>
              <c:tx>
                <c:rich>
                  <a:bodyPr rot="-5400000" vert="horz" wrap="square" lIns="38100" tIns="19050" rIns="38100" bIns="19050" anchor="ctr">
                    <a:noAutofit/>
                  </a:bodyPr>
                  <a:lstStyle/>
                  <a:p>
                    <a:pPr>
                      <a:defRPr sz="900" b="1"/>
                    </a:pPr>
                    <a:r>
                      <a:rPr lang="en-US" sz="900" b="1"/>
                      <a:t>Nacional</a:t>
                    </a:r>
                    <a:r>
                      <a:rPr lang="en-US" sz="900" b="1" baseline="0"/>
                      <a:t>, 5.06</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728906351667736"/>
                      <c:h val="5.5651849758574172E-2"/>
                    </c:manualLayout>
                  </c15:layout>
                </c:ext>
                <c:ext xmlns:c16="http://schemas.microsoft.com/office/drawing/2014/chart" uri="{C3380CC4-5D6E-409C-BE32-E72D297353CC}">
                  <c16:uniqueId val="{00000012-3462-4CC1-8E28-C4DFABE329FD}"/>
                </c:ext>
              </c:extLst>
            </c:dLbl>
            <c:dLbl>
              <c:idx val="1"/>
              <c:delete val="1"/>
              <c:extLst>
                <c:ext xmlns:c15="http://schemas.microsoft.com/office/drawing/2012/chart" uri="{CE6537A1-D6FC-4f65-9D91-7224C49458BB}"/>
                <c:ext xmlns:c16="http://schemas.microsoft.com/office/drawing/2014/chart" uri="{C3380CC4-5D6E-409C-BE32-E72D297353CC}">
                  <c16:uniqueId val="{00000013-3462-4CC1-8E28-C4DFABE329FD}"/>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5.0599999999999996</c:v>
              </c:pt>
              <c:pt idx="1">
                <c:v>5.0599999999999996</c:v>
              </c:pt>
            </c:numLit>
          </c:xVal>
          <c:yVal>
            <c:numLit>
              <c:formatCode>General</c:formatCode>
              <c:ptCount val="2"/>
              <c:pt idx="0">
                <c:v>0</c:v>
              </c:pt>
              <c:pt idx="1">
                <c:v>1</c:v>
              </c:pt>
            </c:numLit>
          </c:yVal>
          <c:smooth val="0"/>
          <c:extLst>
            <c:ext xmlns:c16="http://schemas.microsoft.com/office/drawing/2014/chart" uri="{C3380CC4-5D6E-409C-BE32-E72D297353CC}">
              <c16:uniqueId val="{00000014-3462-4CC1-8E28-C4DFABE329FD}"/>
            </c:ext>
          </c:extLst>
        </c:ser>
        <c:dLbls>
          <c:showLegendKey val="0"/>
          <c:showVal val="0"/>
          <c:showCatName val="0"/>
          <c:showSerName val="0"/>
          <c:showPercent val="0"/>
          <c:showBubbleSize val="0"/>
        </c:dLbls>
        <c:axId val="1877859072"/>
        <c:axId val="1873695344"/>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1873695344"/>
        <c:scaling>
          <c:orientation val="minMax"/>
          <c:max val="1"/>
        </c:scaling>
        <c:delete val="1"/>
        <c:axPos val="l"/>
        <c:numFmt formatCode="General" sourceLinked="1"/>
        <c:majorTickMark val="out"/>
        <c:minorTickMark val="none"/>
        <c:tickLblPos val="nextTo"/>
        <c:crossAx val="1877859072"/>
        <c:crosses val="autoZero"/>
        <c:crossBetween val="midCat"/>
      </c:valAx>
      <c:valAx>
        <c:axId val="1877859072"/>
        <c:scaling>
          <c:orientation val="minMax"/>
        </c:scaling>
        <c:delete val="1"/>
        <c:axPos val="b"/>
        <c:numFmt formatCode="General" sourceLinked="1"/>
        <c:majorTickMark val="out"/>
        <c:minorTickMark val="none"/>
        <c:tickLblPos val="nextTo"/>
        <c:crossAx val="18736953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24185794569705E-2"/>
          <c:y val="5.8092149035262809E-2"/>
          <c:w val="0.88012830929649943"/>
          <c:h val="0.5866234198270126"/>
        </c:manualLayout>
      </c:layout>
      <c:barChart>
        <c:barDir val="col"/>
        <c:grouping val="clustered"/>
        <c:varyColors val="0"/>
        <c:ser>
          <c:idx val="0"/>
          <c:order val="0"/>
          <c:tx>
            <c:strRef>
              <c:f>'F29'!$A$50</c:f>
              <c:strCache>
                <c:ptCount val="1"/>
                <c:pt idx="0">
                  <c:v>feb-23</c:v>
                </c:pt>
              </c:strCache>
            </c:strRef>
          </c:tx>
          <c:spPr>
            <a:solidFill>
              <a:schemeClr val="accent1"/>
            </a:solidFill>
            <a:ln>
              <a:noFill/>
            </a:ln>
            <a:effectLst/>
          </c:spPr>
          <c:invertIfNegative val="0"/>
          <c:dLbls>
            <c:dLbl>
              <c:idx val="1"/>
              <c:spPr>
                <a:noFill/>
                <a:ln>
                  <a:noFill/>
                </a:ln>
                <a:effectLst/>
              </c:spPr>
              <c:txPr>
                <a:bodyPr rot="-5400000" spcFirstLastPara="1" vertOverflow="ellipsis" wrap="square" lIns="38100" tIns="19050" rIns="38100" bIns="19050" anchor="ctr" anchorCtr="0">
                  <a:spAutoFit/>
                </a:bodyPr>
                <a:lstStyle/>
                <a:p>
                  <a:pPr algn="ctr">
                    <a:defRPr lang="es-MX"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0-5D65-477A-81CF-7796C9F502E2}"/>
                </c:ext>
              </c:extLst>
            </c:dLbl>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'F29'!$B$7:$J$7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'F29'!$B$50:$J$50</c:f>
              <c:numCache>
                <c:formatCode>0.00%</c:formatCode>
                <c:ptCount val="9"/>
                <c:pt idx="0">
                  <c:v>7.9879945338240527E-2</c:v>
                </c:pt>
                <c:pt idx="1">
                  <c:v>0.11978115576154276</c:v>
                </c:pt>
                <c:pt idx="2">
                  <c:v>0.10851563465579026</c:v>
                </c:pt>
                <c:pt idx="3">
                  <c:v>1.5613935703158156E-2</c:v>
                </c:pt>
                <c:pt idx="4">
                  <c:v>8.8584701259593723E-2</c:v>
                </c:pt>
                <c:pt idx="5">
                  <c:v>9.8335214446952604E-2</c:v>
                </c:pt>
                <c:pt idx="6">
                  <c:v>5.7494866529774147E-2</c:v>
                </c:pt>
                <c:pt idx="7">
                  <c:v>3.8877913161635247E-2</c:v>
                </c:pt>
                <c:pt idx="8">
                  <c:v>0.12483174956275037</c:v>
                </c:pt>
              </c:numCache>
            </c:numRef>
          </c:val>
          <c:extLst>
            <c:ext xmlns:c16="http://schemas.microsoft.com/office/drawing/2014/chart" uri="{C3380CC4-5D6E-409C-BE32-E72D297353CC}">
              <c16:uniqueId val="{00000001-5D65-477A-81CF-7796C9F502E2}"/>
            </c:ext>
          </c:extLst>
        </c:ser>
        <c:ser>
          <c:idx val="1"/>
          <c:order val="1"/>
          <c:tx>
            <c:strRef>
              <c:f>'F29'!$A$51</c:f>
              <c:strCache>
                <c:ptCount val="1"/>
                <c:pt idx="0">
                  <c:v>mar-23</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s-MX"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'F29'!$B$51:$J$51</c:f>
              <c:numCache>
                <c:formatCode>0.00%</c:formatCode>
                <c:ptCount val="9"/>
                <c:pt idx="0">
                  <c:v>7.1395991076537713E-2</c:v>
                </c:pt>
                <c:pt idx="1">
                  <c:v>0.11655121906563723</c:v>
                </c:pt>
                <c:pt idx="2">
                  <c:v>6.1745691628665042E-2</c:v>
                </c:pt>
                <c:pt idx="3">
                  <c:v>-2.957728046067257E-3</c:v>
                </c:pt>
                <c:pt idx="4">
                  <c:v>6.5984388862501894E-2</c:v>
                </c:pt>
                <c:pt idx="5">
                  <c:v>9.9404384295481873E-2</c:v>
                </c:pt>
                <c:pt idx="6">
                  <c:v>5.0178139870942037E-2</c:v>
                </c:pt>
                <c:pt idx="7">
                  <c:v>4.2693450527551843E-2</c:v>
                </c:pt>
                <c:pt idx="8">
                  <c:v>0.1272849613098577</c:v>
                </c:pt>
              </c:numCache>
            </c:numRef>
          </c:val>
          <c:extLst>
            <c:ext xmlns:c16="http://schemas.microsoft.com/office/drawing/2014/chart" uri="{C3380CC4-5D6E-409C-BE32-E72D297353CC}">
              <c16:uniqueId val="{00000002-5D65-477A-81CF-7796C9F502E2}"/>
            </c:ext>
          </c:extLst>
        </c:ser>
        <c:ser>
          <c:idx val="2"/>
          <c:order val="2"/>
          <c:tx>
            <c:strRef>
              <c:f>'F29'!$A$52</c:f>
              <c:strCache>
                <c:ptCount val="1"/>
                <c:pt idx="0">
                  <c:v>abr-23</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'F29'!$B$52:$J$52</c:f>
              <c:numCache>
                <c:formatCode>0.00%</c:formatCode>
                <c:ptCount val="9"/>
                <c:pt idx="0">
                  <c:v>6.3726658067908212E-2</c:v>
                </c:pt>
                <c:pt idx="1">
                  <c:v>0.1064059166333693</c:v>
                </c:pt>
                <c:pt idx="2">
                  <c:v>5.5785180026590275E-2</c:v>
                </c:pt>
                <c:pt idx="3">
                  <c:v>-5.560639735041663E-3</c:v>
                </c:pt>
                <c:pt idx="4">
                  <c:v>5.3806357559379993E-2</c:v>
                </c:pt>
                <c:pt idx="5">
                  <c:v>9.0248175946023648E-2</c:v>
                </c:pt>
                <c:pt idx="6">
                  <c:v>4.3474674146180468E-2</c:v>
                </c:pt>
                <c:pt idx="7">
                  <c:v>3.6050211545858205E-2</c:v>
                </c:pt>
                <c:pt idx="8">
                  <c:v>0.11461754674077813</c:v>
                </c:pt>
              </c:numCache>
            </c:numRef>
          </c:val>
          <c:extLst>
            <c:ext xmlns:c16="http://schemas.microsoft.com/office/drawing/2014/chart" uri="{C3380CC4-5D6E-409C-BE32-E72D297353CC}">
              <c16:uniqueId val="{00000003-5D65-477A-81CF-7796C9F502E2}"/>
            </c:ext>
          </c:extLst>
        </c:ser>
        <c:ser>
          <c:idx val="3"/>
          <c:order val="3"/>
          <c:tx>
            <c:strRef>
              <c:f>'F29'!$A$53</c:f>
              <c:strCache>
                <c:ptCount val="1"/>
                <c:pt idx="0">
                  <c:v>may-23</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'F29'!$B$53:$J$53</c:f>
              <c:numCache>
                <c:formatCode>0.00%</c:formatCode>
                <c:ptCount val="9"/>
                <c:pt idx="0">
                  <c:v>6.1191244126459245E-2</c:v>
                </c:pt>
                <c:pt idx="1">
                  <c:v>0.10626110557134184</c:v>
                </c:pt>
                <c:pt idx="2">
                  <c:v>5.2533742827123524E-2</c:v>
                </c:pt>
                <c:pt idx="3">
                  <c:v>-6.3398066707305968E-3</c:v>
                </c:pt>
                <c:pt idx="4">
                  <c:v>3.8280371830784976E-2</c:v>
                </c:pt>
                <c:pt idx="5">
                  <c:v>9.2000863371465499E-2</c:v>
                </c:pt>
                <c:pt idx="6">
                  <c:v>3.7197366587139499E-2</c:v>
                </c:pt>
                <c:pt idx="7">
                  <c:v>3.5105289279637096E-2</c:v>
                </c:pt>
                <c:pt idx="8">
                  <c:v>0.10322033106498284</c:v>
                </c:pt>
              </c:numCache>
            </c:numRef>
          </c:val>
          <c:extLst>
            <c:ext xmlns:c16="http://schemas.microsoft.com/office/drawing/2014/chart" uri="{C3380CC4-5D6E-409C-BE32-E72D297353CC}">
              <c16:uniqueId val="{00000004-5D65-477A-81CF-7796C9F502E2}"/>
            </c:ext>
          </c:extLst>
        </c:ser>
        <c:ser>
          <c:idx val="4"/>
          <c:order val="4"/>
          <c:tx>
            <c:strRef>
              <c:f>'F29'!$A$54</c:f>
              <c:strCache>
                <c:ptCount val="1"/>
                <c:pt idx="0">
                  <c:v>jun-23</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'F29'!$B$54:$J$54</c:f>
              <c:numCache>
                <c:formatCode>0.00%</c:formatCode>
                <c:ptCount val="9"/>
                <c:pt idx="0">
                  <c:v>5.3596317785485112E-2</c:v>
                </c:pt>
                <c:pt idx="1">
                  <c:v>9.5893548482430355E-2</c:v>
                </c:pt>
                <c:pt idx="2">
                  <c:v>6.1280586396464401E-2</c:v>
                </c:pt>
                <c:pt idx="3">
                  <c:v>-1.3022802945344135E-2</c:v>
                </c:pt>
                <c:pt idx="4">
                  <c:v>3.1804831582568152E-2</c:v>
                </c:pt>
                <c:pt idx="5">
                  <c:v>8.5358260765733843E-2</c:v>
                </c:pt>
                <c:pt idx="6">
                  <c:v>2.9489768607508779E-2</c:v>
                </c:pt>
                <c:pt idx="7">
                  <c:v>2.531534225850136E-2</c:v>
                </c:pt>
                <c:pt idx="8">
                  <c:v>9.4428937406798572E-2</c:v>
                </c:pt>
              </c:numCache>
            </c:numRef>
          </c:val>
          <c:extLst>
            <c:ext xmlns:c16="http://schemas.microsoft.com/office/drawing/2014/chart" uri="{C3380CC4-5D6E-409C-BE32-E72D297353CC}">
              <c16:uniqueId val="{00000005-5D65-477A-81CF-7796C9F502E2}"/>
            </c:ext>
          </c:extLst>
        </c:ser>
        <c:dLbls>
          <c:showLegendKey val="0"/>
          <c:showVal val="0"/>
          <c:showCatName val="0"/>
          <c:showSerName val="0"/>
          <c:showPercent val="0"/>
          <c:showBubbleSize val="0"/>
        </c:dLbls>
        <c:gapWidth val="159"/>
        <c:overlap val="-51"/>
        <c:axId val="319380920"/>
        <c:axId val="319370424"/>
      </c:barChart>
      <c:catAx>
        <c:axId val="319380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70424"/>
        <c:crosses val="autoZero"/>
        <c:auto val="1"/>
        <c:lblAlgn val="ctr"/>
        <c:lblOffset val="1000"/>
        <c:tickLblSkip val="1"/>
        <c:noMultiLvlLbl val="0"/>
      </c:catAx>
      <c:valAx>
        <c:axId val="319370424"/>
        <c:scaling>
          <c:orientation val="minMax"/>
          <c:max val="0.17"/>
          <c:min val="-3.0000000000000006E-2"/>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80920"/>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75D6-45BB-8C84-902EF18AED86}"/>
              </c:ext>
            </c:extLst>
          </c:dPt>
          <c:dPt>
            <c:idx val="1"/>
            <c:invertIfNegative val="0"/>
            <c:bubble3D val="0"/>
            <c:extLst>
              <c:ext xmlns:c16="http://schemas.microsoft.com/office/drawing/2014/chart" uri="{C3380CC4-5D6E-409C-BE32-E72D297353CC}">
                <c16:uniqueId val="{00000001-75D6-45BB-8C84-902EF18AED86}"/>
              </c:ext>
            </c:extLst>
          </c:dPt>
          <c:dPt>
            <c:idx val="2"/>
            <c:invertIfNegative val="0"/>
            <c:bubble3D val="0"/>
            <c:extLst>
              <c:ext xmlns:c16="http://schemas.microsoft.com/office/drawing/2014/chart" uri="{C3380CC4-5D6E-409C-BE32-E72D297353CC}">
                <c16:uniqueId val="{00000002-75D6-45BB-8C84-902EF18AED86}"/>
              </c:ext>
            </c:extLst>
          </c:dPt>
          <c:dPt>
            <c:idx val="4"/>
            <c:invertIfNegative val="0"/>
            <c:bubble3D val="0"/>
            <c:extLst>
              <c:ext xmlns:c16="http://schemas.microsoft.com/office/drawing/2014/chart" uri="{C3380CC4-5D6E-409C-BE32-E72D297353CC}">
                <c16:uniqueId val="{00000003-75D6-45BB-8C84-902EF18AED86}"/>
              </c:ext>
            </c:extLst>
          </c:dPt>
          <c:dPt>
            <c:idx val="7"/>
            <c:invertIfNegative val="0"/>
            <c:bubble3D val="0"/>
            <c:extLst>
              <c:ext xmlns:c16="http://schemas.microsoft.com/office/drawing/2014/chart" uri="{C3380CC4-5D6E-409C-BE32-E72D297353CC}">
                <c16:uniqueId val="{00000004-75D6-45BB-8C84-902EF18AED86}"/>
              </c:ext>
            </c:extLst>
          </c:dPt>
          <c:dPt>
            <c:idx val="8"/>
            <c:invertIfNegative val="0"/>
            <c:bubble3D val="0"/>
            <c:extLst>
              <c:ext xmlns:c16="http://schemas.microsoft.com/office/drawing/2014/chart" uri="{C3380CC4-5D6E-409C-BE32-E72D297353CC}">
                <c16:uniqueId val="{00000005-75D6-45BB-8C84-902EF18AED86}"/>
              </c:ext>
            </c:extLst>
          </c:dPt>
          <c:dPt>
            <c:idx val="9"/>
            <c:invertIfNegative val="0"/>
            <c:bubble3D val="0"/>
            <c:extLst>
              <c:ext xmlns:c16="http://schemas.microsoft.com/office/drawing/2014/chart" uri="{C3380CC4-5D6E-409C-BE32-E72D297353CC}">
                <c16:uniqueId val="{00000006-75D6-45BB-8C84-902EF18AED86}"/>
              </c:ext>
            </c:extLst>
          </c:dPt>
          <c:dPt>
            <c:idx val="10"/>
            <c:invertIfNegative val="0"/>
            <c:bubble3D val="0"/>
            <c:extLst>
              <c:ext xmlns:c16="http://schemas.microsoft.com/office/drawing/2014/chart" uri="{C3380CC4-5D6E-409C-BE32-E72D297353CC}">
                <c16:uniqueId val="{00000007-75D6-45BB-8C84-902EF18AED86}"/>
              </c:ext>
            </c:extLst>
          </c:dPt>
          <c:dPt>
            <c:idx val="12"/>
            <c:invertIfNegative val="0"/>
            <c:bubble3D val="0"/>
            <c:extLst>
              <c:ext xmlns:c16="http://schemas.microsoft.com/office/drawing/2014/chart" uri="{C3380CC4-5D6E-409C-BE32-E72D297353CC}">
                <c16:uniqueId val="{00000008-75D6-45BB-8C84-902EF18AED86}"/>
              </c:ext>
            </c:extLst>
          </c:dPt>
          <c:dPt>
            <c:idx val="13"/>
            <c:invertIfNegative val="0"/>
            <c:bubble3D val="0"/>
            <c:extLst>
              <c:ext xmlns:c16="http://schemas.microsoft.com/office/drawing/2014/chart" uri="{C3380CC4-5D6E-409C-BE32-E72D297353CC}">
                <c16:uniqueId val="{00000009-75D6-45BB-8C84-902EF18AED86}"/>
              </c:ext>
            </c:extLst>
          </c:dPt>
          <c:dPt>
            <c:idx val="14"/>
            <c:invertIfNegative val="0"/>
            <c:bubble3D val="0"/>
            <c:extLst>
              <c:ext xmlns:c16="http://schemas.microsoft.com/office/drawing/2014/chart" uri="{C3380CC4-5D6E-409C-BE32-E72D297353CC}">
                <c16:uniqueId val="{0000000A-75D6-45BB-8C84-902EF18AED86}"/>
              </c:ext>
            </c:extLst>
          </c:dPt>
          <c:dPt>
            <c:idx val="16"/>
            <c:invertIfNegative val="0"/>
            <c:bubble3D val="0"/>
            <c:extLst>
              <c:ext xmlns:c16="http://schemas.microsoft.com/office/drawing/2014/chart" uri="{C3380CC4-5D6E-409C-BE32-E72D297353CC}">
                <c16:uniqueId val="{0000000B-75D6-45BB-8C84-902EF18AED86}"/>
              </c:ext>
            </c:extLst>
          </c:dPt>
          <c:dPt>
            <c:idx val="18"/>
            <c:invertIfNegative val="0"/>
            <c:bubble3D val="0"/>
            <c:extLst>
              <c:ext xmlns:c16="http://schemas.microsoft.com/office/drawing/2014/chart" uri="{C3380CC4-5D6E-409C-BE32-E72D297353CC}">
                <c16:uniqueId val="{0000000C-75D6-45BB-8C84-902EF18AED86}"/>
              </c:ext>
            </c:extLst>
          </c:dPt>
          <c:dPt>
            <c:idx val="19"/>
            <c:invertIfNegative val="0"/>
            <c:bubble3D val="0"/>
            <c:extLst>
              <c:ext xmlns:c16="http://schemas.microsoft.com/office/drawing/2014/chart" uri="{C3380CC4-5D6E-409C-BE32-E72D297353CC}">
                <c16:uniqueId val="{0000000D-75D6-45BB-8C84-902EF18AED86}"/>
              </c:ext>
            </c:extLst>
          </c:dPt>
          <c:dPt>
            <c:idx val="20"/>
            <c:invertIfNegative val="0"/>
            <c:bubble3D val="0"/>
            <c:extLst>
              <c:ext xmlns:c16="http://schemas.microsoft.com/office/drawing/2014/chart" uri="{C3380CC4-5D6E-409C-BE32-E72D297353CC}">
                <c16:uniqueId val="{0000000E-75D6-45BB-8C84-902EF18AED86}"/>
              </c:ext>
            </c:extLst>
          </c:dPt>
          <c:dPt>
            <c:idx val="21"/>
            <c:invertIfNegative val="0"/>
            <c:bubble3D val="0"/>
            <c:extLst>
              <c:ext xmlns:c16="http://schemas.microsoft.com/office/drawing/2014/chart" uri="{C3380CC4-5D6E-409C-BE32-E72D297353CC}">
                <c16:uniqueId val="{0000000F-75D6-45BB-8C84-902EF18AED86}"/>
              </c:ext>
            </c:extLst>
          </c:dPt>
          <c:dPt>
            <c:idx val="22"/>
            <c:invertIfNegative val="0"/>
            <c:bubble3D val="0"/>
            <c:extLst>
              <c:ext xmlns:c16="http://schemas.microsoft.com/office/drawing/2014/chart" uri="{C3380CC4-5D6E-409C-BE32-E72D297353CC}">
                <c16:uniqueId val="{00000010-75D6-45BB-8C84-902EF18AED86}"/>
              </c:ext>
            </c:extLst>
          </c:dPt>
          <c:dPt>
            <c:idx val="24"/>
            <c:invertIfNegative val="0"/>
            <c:bubble3D val="0"/>
            <c:extLst>
              <c:ext xmlns:c16="http://schemas.microsoft.com/office/drawing/2014/chart" uri="{C3380CC4-5D6E-409C-BE32-E72D297353CC}">
                <c16:uniqueId val="{00000011-75D6-45BB-8C84-902EF18AED86}"/>
              </c:ext>
            </c:extLst>
          </c:dPt>
          <c:dPt>
            <c:idx val="25"/>
            <c:invertIfNegative val="0"/>
            <c:bubble3D val="0"/>
            <c:extLst>
              <c:ext xmlns:c16="http://schemas.microsoft.com/office/drawing/2014/chart" uri="{C3380CC4-5D6E-409C-BE32-E72D297353CC}">
                <c16:uniqueId val="{00000012-75D6-45BB-8C84-902EF18AED86}"/>
              </c:ext>
            </c:extLst>
          </c:dPt>
          <c:dPt>
            <c:idx val="26"/>
            <c:invertIfNegative val="0"/>
            <c:bubble3D val="0"/>
            <c:extLst>
              <c:ext xmlns:c16="http://schemas.microsoft.com/office/drawing/2014/chart" uri="{C3380CC4-5D6E-409C-BE32-E72D297353CC}">
                <c16:uniqueId val="{00000013-75D6-45BB-8C84-902EF18AED86}"/>
              </c:ext>
            </c:extLst>
          </c:dPt>
          <c:dPt>
            <c:idx val="27"/>
            <c:invertIfNegative val="0"/>
            <c:bubble3D val="0"/>
            <c:extLst>
              <c:ext xmlns:c16="http://schemas.microsoft.com/office/drawing/2014/chart" uri="{C3380CC4-5D6E-409C-BE32-E72D297353CC}">
                <c16:uniqueId val="{00000014-75D6-45BB-8C84-902EF18AED86}"/>
              </c:ext>
            </c:extLst>
          </c:dPt>
          <c:dPt>
            <c:idx val="28"/>
            <c:invertIfNegative val="0"/>
            <c:bubble3D val="0"/>
            <c:spPr>
              <a:solidFill>
                <a:srgbClr val="FBBB27"/>
              </a:solidFill>
              <a:ln>
                <a:noFill/>
              </a:ln>
              <a:effectLst/>
            </c:spPr>
            <c:extLst>
              <c:ext xmlns:c16="http://schemas.microsoft.com/office/drawing/2014/chart" uri="{C3380CC4-5D6E-409C-BE32-E72D297353CC}">
                <c16:uniqueId val="{00000016-75D6-45BB-8C84-902EF18AED86}"/>
              </c:ext>
            </c:extLst>
          </c:dPt>
          <c:dPt>
            <c:idx val="31"/>
            <c:invertIfNegative val="0"/>
            <c:bubble3D val="0"/>
            <c:extLst>
              <c:ext xmlns:c16="http://schemas.microsoft.com/office/drawing/2014/chart" uri="{C3380CC4-5D6E-409C-BE32-E72D297353CC}">
                <c16:uniqueId val="{00000017-75D6-45BB-8C84-902EF18AED8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'F30'!$B$7:$B$38</c:f>
              <c:strCache>
                <c:ptCount val="32"/>
                <c:pt idx="0">
                  <c:v>Chihuahua</c:v>
                </c:pt>
                <c:pt idx="1">
                  <c:v>Guerrero</c:v>
                </c:pt>
                <c:pt idx="2">
                  <c:v>Estado de México</c:v>
                </c:pt>
                <c:pt idx="3">
                  <c:v>Ciudad de México</c:v>
                </c:pt>
                <c:pt idx="4">
                  <c:v>Sonora</c:v>
                </c:pt>
                <c:pt idx="5">
                  <c:v>Tlaxcala</c:v>
                </c:pt>
                <c:pt idx="6">
                  <c:v>Coahuila</c:v>
                </c:pt>
                <c:pt idx="7">
                  <c:v>Tabasco</c:v>
                </c:pt>
                <c:pt idx="8">
                  <c:v>Nuevo León</c:v>
                </c:pt>
                <c:pt idx="9">
                  <c:v>Baja California</c:v>
                </c:pt>
                <c:pt idx="10">
                  <c:v>Morelos</c:v>
                </c:pt>
                <c:pt idx="11">
                  <c:v>Oaxaca</c:v>
                </c:pt>
                <c:pt idx="12">
                  <c:v>Puebla</c:v>
                </c:pt>
                <c:pt idx="13">
                  <c:v>Querétaro</c:v>
                </c:pt>
                <c:pt idx="14">
                  <c:v>Veracruz</c:v>
                </c:pt>
                <c:pt idx="15">
                  <c:v>Hidalgo</c:v>
                </c:pt>
                <c:pt idx="16">
                  <c:v>Michoacán</c:v>
                </c:pt>
                <c:pt idx="17">
                  <c:v>Tamaulipas</c:v>
                </c:pt>
                <c:pt idx="18">
                  <c:v>Colima</c:v>
                </c:pt>
                <c:pt idx="19">
                  <c:v>San Luis Potosí</c:v>
                </c:pt>
                <c:pt idx="20">
                  <c:v>Zacatecas</c:v>
                </c:pt>
                <c:pt idx="21">
                  <c:v>Durango</c:v>
                </c:pt>
                <c:pt idx="22">
                  <c:v>Chiapas</c:v>
                </c:pt>
                <c:pt idx="23">
                  <c:v>Sinaloa</c:v>
                </c:pt>
                <c:pt idx="24">
                  <c:v>Quintana Roo</c:v>
                </c:pt>
                <c:pt idx="25">
                  <c:v>Baja California Sur</c:v>
                </c:pt>
                <c:pt idx="26">
                  <c:v>Guanajuato</c:v>
                </c:pt>
                <c:pt idx="27">
                  <c:v>Aguascalientes</c:v>
                </c:pt>
                <c:pt idx="28">
                  <c:v>Jalisco</c:v>
                </c:pt>
                <c:pt idx="29">
                  <c:v>Nayarit</c:v>
                </c:pt>
                <c:pt idx="30">
                  <c:v>Campeche</c:v>
                </c:pt>
                <c:pt idx="31">
                  <c:v>Yucatán</c:v>
                </c:pt>
              </c:strCache>
            </c:strRef>
          </c:cat>
          <c:val>
            <c:numRef>
              <c:f>'F30'!$C$7:$C$38</c:f>
              <c:numCache>
                <c:formatCode>0.00%</c:formatCode>
                <c:ptCount val="32"/>
                <c:pt idx="0">
                  <c:v>5.9753707333308523E-2</c:v>
                </c:pt>
                <c:pt idx="1">
                  <c:v>6.2614435226835852E-2</c:v>
                </c:pt>
                <c:pt idx="2">
                  <c:v>6.809998041372238E-2</c:v>
                </c:pt>
                <c:pt idx="3">
                  <c:v>6.8296486217004279E-2</c:v>
                </c:pt>
                <c:pt idx="4">
                  <c:v>6.8544426656767438E-2</c:v>
                </c:pt>
                <c:pt idx="5">
                  <c:v>6.8557420931653609E-2</c:v>
                </c:pt>
                <c:pt idx="6">
                  <c:v>7.0321997212915641E-2</c:v>
                </c:pt>
                <c:pt idx="7">
                  <c:v>7.049467685513322E-2</c:v>
                </c:pt>
                <c:pt idx="8">
                  <c:v>7.1069797040841612E-2</c:v>
                </c:pt>
                <c:pt idx="9">
                  <c:v>7.2167782293113811E-2</c:v>
                </c:pt>
                <c:pt idx="10">
                  <c:v>7.3640627290048208E-2</c:v>
                </c:pt>
                <c:pt idx="11">
                  <c:v>7.4270653063293376E-2</c:v>
                </c:pt>
                <c:pt idx="12">
                  <c:v>7.4469334429405967E-2</c:v>
                </c:pt>
                <c:pt idx="13">
                  <c:v>7.7990574088738912E-2</c:v>
                </c:pt>
                <c:pt idx="14">
                  <c:v>7.9138001399253588E-2</c:v>
                </c:pt>
                <c:pt idx="15">
                  <c:v>8.0091583558989848E-2</c:v>
                </c:pt>
                <c:pt idx="16">
                  <c:v>8.3086644864573525E-2</c:v>
                </c:pt>
                <c:pt idx="17">
                  <c:v>8.4262352466688534E-2</c:v>
                </c:pt>
                <c:pt idx="18">
                  <c:v>8.5437467755151555E-2</c:v>
                </c:pt>
                <c:pt idx="19">
                  <c:v>8.6057264545865694E-2</c:v>
                </c:pt>
                <c:pt idx="20">
                  <c:v>8.7148441503301477E-2</c:v>
                </c:pt>
                <c:pt idx="21">
                  <c:v>8.8867541104747913E-2</c:v>
                </c:pt>
                <c:pt idx="22">
                  <c:v>8.9206092707304716E-2</c:v>
                </c:pt>
                <c:pt idx="23">
                  <c:v>9.0053075718813255E-2</c:v>
                </c:pt>
                <c:pt idx="24">
                  <c:v>9.1601436885284382E-2</c:v>
                </c:pt>
                <c:pt idx="25">
                  <c:v>9.2708413369189419E-2</c:v>
                </c:pt>
                <c:pt idx="26">
                  <c:v>9.3673216336900997E-2</c:v>
                </c:pt>
                <c:pt idx="27">
                  <c:v>9.3873004084663841E-2</c:v>
                </c:pt>
                <c:pt idx="28">
                  <c:v>9.5893548482430355E-2</c:v>
                </c:pt>
                <c:pt idx="29">
                  <c:v>0.10193628408020781</c:v>
                </c:pt>
                <c:pt idx="30">
                  <c:v>0.10663652275379219</c:v>
                </c:pt>
                <c:pt idx="31">
                  <c:v>0.11197791187695502</c:v>
                </c:pt>
              </c:numCache>
            </c:numRef>
          </c:val>
          <c:extLst>
            <c:ext xmlns:c16="http://schemas.microsoft.com/office/drawing/2014/chart" uri="{C3380CC4-5D6E-409C-BE32-E72D297353CC}">
              <c16:uniqueId val="{00000018-75D6-45BB-8C84-902EF18AED86}"/>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'F30'!$B$40</c:f>
              <c:strCache>
                <c:ptCount val="1"/>
                <c:pt idx="0">
                  <c:v>Nacional</c:v>
                </c:pt>
              </c:strCache>
            </c:strRef>
          </c:tx>
          <c:spPr>
            <a:ln w="50800">
              <a:solidFill>
                <a:srgbClr val="FF6C37"/>
              </a:solidFill>
              <a:prstDash val="sysDot"/>
            </a:ln>
          </c:spPr>
          <c:marker>
            <c:symbol val="circle"/>
            <c:size val="3"/>
          </c:marker>
          <c:dLbls>
            <c:dLbl>
              <c:idx val="0"/>
              <c:layout>
                <c:manualLayout>
                  <c:x val="-5.7727272727272724E-2"/>
                  <c:y val="0.35601915708812254"/>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9-75D6-45BB-8C84-902EF18AED86}"/>
                </c:ext>
              </c:extLst>
            </c:dLbl>
            <c:dLbl>
              <c:idx val="1"/>
              <c:delete val="1"/>
              <c:extLst>
                <c:ext xmlns:c15="http://schemas.microsoft.com/office/drawing/2012/chart" uri="{CE6537A1-D6FC-4f65-9D91-7224C49458BB}"/>
                <c:ext xmlns:c16="http://schemas.microsoft.com/office/drawing/2014/chart" uri="{C3380CC4-5D6E-409C-BE32-E72D297353CC}">
                  <c16:uniqueId val="{0000001A-75D6-45BB-8C84-902EF18AED86}"/>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'F30'!$D$40:$D$41</c:f>
              <c:numCache>
                <c:formatCode>0.00%</c:formatCode>
                <c:ptCount val="2"/>
                <c:pt idx="0">
                  <c:v>7.8600000000000003E-2</c:v>
                </c:pt>
                <c:pt idx="1">
                  <c:v>7.8600000000000003E-2</c:v>
                </c:pt>
              </c:numCache>
            </c:numRef>
          </c:xVal>
          <c:yVal>
            <c:numRef>
              <c:f>'F30'!$C$40:$C$41</c:f>
              <c:numCache>
                <c:formatCode>General</c:formatCode>
                <c:ptCount val="2"/>
                <c:pt idx="0">
                  <c:v>1</c:v>
                </c:pt>
                <c:pt idx="1">
                  <c:v>0</c:v>
                </c:pt>
              </c:numCache>
            </c:numRef>
          </c:yVal>
          <c:smooth val="0"/>
          <c:extLst>
            <c:ext xmlns:c16="http://schemas.microsoft.com/office/drawing/2014/chart" uri="{C3380CC4-5D6E-409C-BE32-E72D297353CC}">
              <c16:uniqueId val="{0000001B-75D6-45BB-8C84-902EF18AED86}"/>
            </c:ext>
          </c:extLst>
        </c:ser>
        <c:dLbls>
          <c:showLegendKey val="0"/>
          <c:showVal val="0"/>
          <c:showCatName val="0"/>
          <c:showSerName val="0"/>
          <c:showPercent val="0"/>
          <c:showBubbleSize val="0"/>
        </c:dLbls>
        <c:axId val="423062056"/>
        <c:axId val="423061400"/>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3061400"/>
        <c:scaling>
          <c:orientation val="minMax"/>
          <c:max val="1"/>
        </c:scaling>
        <c:delete val="1"/>
        <c:axPos val="l"/>
        <c:numFmt formatCode="General" sourceLinked="1"/>
        <c:majorTickMark val="out"/>
        <c:minorTickMark val="none"/>
        <c:tickLblPos val="nextTo"/>
        <c:crossAx val="423062056"/>
        <c:crosses val="autoZero"/>
        <c:crossBetween val="midCat"/>
      </c:valAx>
      <c:valAx>
        <c:axId val="423062056"/>
        <c:scaling>
          <c:orientation val="minMax"/>
        </c:scaling>
        <c:delete val="1"/>
        <c:axPos val="b"/>
        <c:numFmt formatCode="0.00%" sourceLinked="1"/>
        <c:majorTickMark val="out"/>
        <c:minorTickMark val="none"/>
        <c:tickLblPos val="nextTo"/>
        <c:crossAx val="423061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984470691163596E-2"/>
          <c:y val="1.1363857800757373E-2"/>
          <c:w val="0.93345997375328083"/>
          <c:h val="0.96012108720928102"/>
        </c:manualLayout>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D445-49FF-ADFD-B401C977B3EE}"/>
              </c:ext>
            </c:extLst>
          </c:dPt>
          <c:dPt>
            <c:idx val="2"/>
            <c:invertIfNegative val="0"/>
            <c:bubble3D val="0"/>
            <c:extLst>
              <c:ext xmlns:c16="http://schemas.microsoft.com/office/drawing/2014/chart" uri="{C3380CC4-5D6E-409C-BE32-E72D297353CC}">
                <c16:uniqueId val="{00000001-D445-49FF-ADFD-B401C977B3EE}"/>
              </c:ext>
            </c:extLst>
          </c:dPt>
          <c:dPt>
            <c:idx val="3"/>
            <c:invertIfNegative val="0"/>
            <c:bubble3D val="0"/>
            <c:extLst>
              <c:ext xmlns:c16="http://schemas.microsoft.com/office/drawing/2014/chart" uri="{C3380CC4-5D6E-409C-BE32-E72D297353CC}">
                <c16:uniqueId val="{00000002-D445-49FF-ADFD-B401C977B3EE}"/>
              </c:ext>
            </c:extLst>
          </c:dPt>
          <c:dPt>
            <c:idx val="5"/>
            <c:invertIfNegative val="0"/>
            <c:bubble3D val="0"/>
            <c:extLst>
              <c:ext xmlns:c16="http://schemas.microsoft.com/office/drawing/2014/chart" uri="{C3380CC4-5D6E-409C-BE32-E72D297353CC}">
                <c16:uniqueId val="{00000003-D445-49FF-ADFD-B401C977B3EE}"/>
              </c:ext>
            </c:extLst>
          </c:dPt>
          <c:dPt>
            <c:idx val="8"/>
            <c:invertIfNegative val="0"/>
            <c:bubble3D val="0"/>
            <c:extLst>
              <c:ext xmlns:c16="http://schemas.microsoft.com/office/drawing/2014/chart" uri="{C3380CC4-5D6E-409C-BE32-E72D297353CC}">
                <c16:uniqueId val="{00000004-D445-49FF-ADFD-B401C977B3EE}"/>
              </c:ext>
            </c:extLst>
          </c:dPt>
          <c:dPt>
            <c:idx val="9"/>
            <c:invertIfNegative val="0"/>
            <c:bubble3D val="0"/>
            <c:extLst>
              <c:ext xmlns:c16="http://schemas.microsoft.com/office/drawing/2014/chart" uri="{C3380CC4-5D6E-409C-BE32-E72D297353CC}">
                <c16:uniqueId val="{00000005-D445-49FF-ADFD-B401C977B3EE}"/>
              </c:ext>
            </c:extLst>
          </c:dPt>
          <c:dPt>
            <c:idx val="10"/>
            <c:invertIfNegative val="0"/>
            <c:bubble3D val="0"/>
            <c:extLst>
              <c:ext xmlns:c16="http://schemas.microsoft.com/office/drawing/2014/chart" uri="{C3380CC4-5D6E-409C-BE32-E72D297353CC}">
                <c16:uniqueId val="{00000006-D445-49FF-ADFD-B401C977B3EE}"/>
              </c:ext>
            </c:extLst>
          </c:dPt>
          <c:dPt>
            <c:idx val="11"/>
            <c:invertIfNegative val="0"/>
            <c:bubble3D val="0"/>
            <c:extLst>
              <c:ext xmlns:c16="http://schemas.microsoft.com/office/drawing/2014/chart" uri="{C3380CC4-5D6E-409C-BE32-E72D297353CC}">
                <c16:uniqueId val="{00000007-D445-49FF-ADFD-B401C977B3EE}"/>
              </c:ext>
            </c:extLst>
          </c:dPt>
          <c:dPt>
            <c:idx val="12"/>
            <c:invertIfNegative val="0"/>
            <c:bubble3D val="0"/>
            <c:extLst>
              <c:ext xmlns:c16="http://schemas.microsoft.com/office/drawing/2014/chart" uri="{C3380CC4-5D6E-409C-BE32-E72D297353CC}">
                <c16:uniqueId val="{00000008-D445-49FF-ADFD-B401C977B3EE}"/>
              </c:ext>
            </c:extLst>
          </c:dPt>
          <c:dPt>
            <c:idx val="13"/>
            <c:invertIfNegative val="0"/>
            <c:bubble3D val="0"/>
            <c:extLst>
              <c:ext xmlns:c16="http://schemas.microsoft.com/office/drawing/2014/chart" uri="{C3380CC4-5D6E-409C-BE32-E72D297353CC}">
                <c16:uniqueId val="{00000009-D445-49FF-ADFD-B401C977B3EE}"/>
              </c:ext>
            </c:extLst>
          </c:dPt>
          <c:dPt>
            <c:idx val="15"/>
            <c:invertIfNegative val="0"/>
            <c:bubble3D val="0"/>
            <c:extLst>
              <c:ext xmlns:c16="http://schemas.microsoft.com/office/drawing/2014/chart" uri="{C3380CC4-5D6E-409C-BE32-E72D297353CC}">
                <c16:uniqueId val="{0000000A-D445-49FF-ADFD-B401C977B3EE}"/>
              </c:ext>
            </c:extLst>
          </c:dPt>
          <c:dPt>
            <c:idx val="16"/>
            <c:invertIfNegative val="0"/>
            <c:bubble3D val="0"/>
            <c:extLst>
              <c:ext xmlns:c16="http://schemas.microsoft.com/office/drawing/2014/chart" uri="{C3380CC4-5D6E-409C-BE32-E72D297353CC}">
                <c16:uniqueId val="{0000000B-D445-49FF-ADFD-B401C977B3EE}"/>
              </c:ext>
            </c:extLst>
          </c:dPt>
          <c:dPt>
            <c:idx val="17"/>
            <c:invertIfNegative val="0"/>
            <c:bubble3D val="0"/>
            <c:extLst>
              <c:ext xmlns:c16="http://schemas.microsoft.com/office/drawing/2014/chart" uri="{C3380CC4-5D6E-409C-BE32-E72D297353CC}">
                <c16:uniqueId val="{0000000C-D445-49FF-ADFD-B401C977B3EE}"/>
              </c:ext>
            </c:extLst>
          </c:dPt>
          <c:dPt>
            <c:idx val="20"/>
            <c:invertIfNegative val="0"/>
            <c:bubble3D val="0"/>
            <c:extLst>
              <c:ext xmlns:c16="http://schemas.microsoft.com/office/drawing/2014/chart" uri="{C3380CC4-5D6E-409C-BE32-E72D297353CC}">
                <c16:uniqueId val="{0000000D-D445-49FF-ADFD-B401C977B3EE}"/>
              </c:ext>
            </c:extLst>
          </c:dPt>
          <c:dPt>
            <c:idx val="22"/>
            <c:invertIfNegative val="0"/>
            <c:bubble3D val="0"/>
            <c:extLst>
              <c:ext xmlns:c16="http://schemas.microsoft.com/office/drawing/2014/chart" uri="{C3380CC4-5D6E-409C-BE32-E72D297353CC}">
                <c16:uniqueId val="{0000000E-D445-49FF-ADFD-B401C977B3EE}"/>
              </c:ext>
            </c:extLst>
          </c:dPt>
          <c:dPt>
            <c:idx val="23"/>
            <c:invertIfNegative val="0"/>
            <c:bubble3D val="0"/>
            <c:extLst>
              <c:ext xmlns:c16="http://schemas.microsoft.com/office/drawing/2014/chart" uri="{C3380CC4-5D6E-409C-BE32-E72D297353CC}">
                <c16:uniqueId val="{0000000F-D445-49FF-ADFD-B401C977B3EE}"/>
              </c:ext>
            </c:extLst>
          </c:dPt>
          <c:dPt>
            <c:idx val="24"/>
            <c:invertIfNegative val="0"/>
            <c:bubble3D val="0"/>
            <c:spPr>
              <a:solidFill>
                <a:srgbClr val="FBBB27"/>
              </a:solidFill>
              <a:ln>
                <a:noFill/>
              </a:ln>
              <a:effectLst/>
            </c:spPr>
            <c:extLst>
              <c:ext xmlns:c16="http://schemas.microsoft.com/office/drawing/2014/chart" uri="{C3380CC4-5D6E-409C-BE32-E72D297353CC}">
                <c16:uniqueId val="{00000011-D445-49FF-ADFD-B401C977B3EE}"/>
              </c:ext>
            </c:extLst>
          </c:dPt>
          <c:dPt>
            <c:idx val="25"/>
            <c:invertIfNegative val="0"/>
            <c:bubble3D val="0"/>
            <c:extLst>
              <c:ext xmlns:c16="http://schemas.microsoft.com/office/drawing/2014/chart" uri="{C3380CC4-5D6E-409C-BE32-E72D297353CC}">
                <c16:uniqueId val="{00000012-D445-49FF-ADFD-B401C977B3EE}"/>
              </c:ext>
            </c:extLst>
          </c:dPt>
          <c:dPt>
            <c:idx val="26"/>
            <c:invertIfNegative val="0"/>
            <c:bubble3D val="0"/>
            <c:extLst>
              <c:ext xmlns:c16="http://schemas.microsoft.com/office/drawing/2014/chart" uri="{C3380CC4-5D6E-409C-BE32-E72D297353CC}">
                <c16:uniqueId val="{00000013-D445-49FF-ADFD-B401C977B3EE}"/>
              </c:ext>
            </c:extLst>
          </c:dPt>
          <c:dPt>
            <c:idx val="27"/>
            <c:invertIfNegative val="0"/>
            <c:bubble3D val="0"/>
            <c:extLst>
              <c:ext xmlns:c16="http://schemas.microsoft.com/office/drawing/2014/chart" uri="{C3380CC4-5D6E-409C-BE32-E72D297353CC}">
                <c16:uniqueId val="{00000014-D445-49FF-ADFD-B401C977B3EE}"/>
              </c:ext>
            </c:extLst>
          </c:dPt>
          <c:dPt>
            <c:idx val="28"/>
            <c:invertIfNegative val="0"/>
            <c:bubble3D val="0"/>
            <c:extLst>
              <c:ext xmlns:c16="http://schemas.microsoft.com/office/drawing/2014/chart" uri="{C3380CC4-5D6E-409C-BE32-E72D297353CC}">
                <c16:uniqueId val="{00000015-D445-49FF-ADFD-B401C977B3EE}"/>
              </c:ext>
            </c:extLst>
          </c:dPt>
          <c:dPt>
            <c:idx val="29"/>
            <c:invertIfNegative val="0"/>
            <c:bubble3D val="0"/>
            <c:extLst>
              <c:ext xmlns:c16="http://schemas.microsoft.com/office/drawing/2014/chart" uri="{C3380CC4-5D6E-409C-BE32-E72D297353CC}">
                <c16:uniqueId val="{00000016-D445-49FF-ADFD-B401C977B3EE}"/>
              </c:ext>
            </c:extLst>
          </c:dPt>
          <c:dPt>
            <c:idx val="30"/>
            <c:invertIfNegative val="0"/>
            <c:bubble3D val="0"/>
            <c:extLst>
              <c:ext xmlns:c16="http://schemas.microsoft.com/office/drawing/2014/chart" uri="{C3380CC4-5D6E-409C-BE32-E72D297353CC}">
                <c16:uniqueId val="{00000017-D445-49FF-ADFD-B401C977B3EE}"/>
              </c:ext>
            </c:extLst>
          </c:dPt>
          <c:dPt>
            <c:idx val="31"/>
            <c:invertIfNegative val="0"/>
            <c:bubble3D val="0"/>
            <c:extLst>
              <c:ext xmlns:c16="http://schemas.microsoft.com/office/drawing/2014/chart" uri="{C3380CC4-5D6E-409C-BE32-E72D297353CC}">
                <c16:uniqueId val="{00000018-D445-49FF-ADFD-B401C977B3EE}"/>
              </c:ext>
            </c:extLst>
          </c:dPt>
          <c:dLbls>
            <c:dLbl>
              <c:idx val="27"/>
              <c:layout>
                <c:manualLayout>
                  <c:x val="-6.41414141414141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445-49FF-ADFD-B401C977B3E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'F31'!$B$7:$B$38</c:f>
              <c:strCache>
                <c:ptCount val="32"/>
                <c:pt idx="0">
                  <c:v>Colima</c:v>
                </c:pt>
                <c:pt idx="1">
                  <c:v>Nayarit</c:v>
                </c:pt>
                <c:pt idx="2">
                  <c:v>Coahuila</c:v>
                </c:pt>
                <c:pt idx="3">
                  <c:v>Baja California Sur</c:v>
                </c:pt>
                <c:pt idx="4">
                  <c:v>Tlaxcala</c:v>
                </c:pt>
                <c:pt idx="5">
                  <c:v>Sinaloa</c:v>
                </c:pt>
                <c:pt idx="6">
                  <c:v>Estado de México</c:v>
                </c:pt>
                <c:pt idx="7">
                  <c:v>Ciudad de México</c:v>
                </c:pt>
                <c:pt idx="8">
                  <c:v>Querétaro</c:v>
                </c:pt>
                <c:pt idx="9">
                  <c:v>Morelos</c:v>
                </c:pt>
                <c:pt idx="10">
                  <c:v>San Luis Potosí</c:v>
                </c:pt>
                <c:pt idx="11">
                  <c:v>Baja California</c:v>
                </c:pt>
                <c:pt idx="12">
                  <c:v>Chihuahua</c:v>
                </c:pt>
                <c:pt idx="13">
                  <c:v>Puebla</c:v>
                </c:pt>
                <c:pt idx="14">
                  <c:v>Guanajuato</c:v>
                </c:pt>
                <c:pt idx="15">
                  <c:v>Tabasco</c:v>
                </c:pt>
                <c:pt idx="16">
                  <c:v>Campeche</c:v>
                </c:pt>
                <c:pt idx="17">
                  <c:v>Aguascalientes</c:v>
                </c:pt>
                <c:pt idx="18">
                  <c:v>Sonora</c:v>
                </c:pt>
                <c:pt idx="19">
                  <c:v>Zacatecas</c:v>
                </c:pt>
                <c:pt idx="20">
                  <c:v>Tamaulipas</c:v>
                </c:pt>
                <c:pt idx="21">
                  <c:v>Durango</c:v>
                </c:pt>
                <c:pt idx="22">
                  <c:v>Nuevo León</c:v>
                </c:pt>
                <c:pt idx="23">
                  <c:v>Guerrero</c:v>
                </c:pt>
                <c:pt idx="24">
                  <c:v>Jalisco</c:v>
                </c:pt>
                <c:pt idx="25">
                  <c:v>Hidalgo</c:v>
                </c:pt>
                <c:pt idx="26">
                  <c:v>Oaxaca</c:v>
                </c:pt>
                <c:pt idx="27">
                  <c:v>Chiapas</c:v>
                </c:pt>
                <c:pt idx="28">
                  <c:v>Quintana Roo</c:v>
                </c:pt>
                <c:pt idx="29">
                  <c:v>Veracruz</c:v>
                </c:pt>
                <c:pt idx="30">
                  <c:v>Michoacán</c:v>
                </c:pt>
                <c:pt idx="31">
                  <c:v>Yucatán</c:v>
                </c:pt>
              </c:strCache>
            </c:strRef>
          </c:cat>
          <c:val>
            <c:numRef>
              <c:f>'F31'!$C$7:$C$38</c:f>
              <c:numCache>
                <c:formatCode>0.00%</c:formatCode>
                <c:ptCount val="32"/>
                <c:pt idx="0">
                  <c:v>1.2694024897020185E-2</c:v>
                </c:pt>
                <c:pt idx="1">
                  <c:v>2.3345663789560191E-2</c:v>
                </c:pt>
                <c:pt idx="2">
                  <c:v>2.597716476373035E-2</c:v>
                </c:pt>
                <c:pt idx="3">
                  <c:v>3.187848047387648E-2</c:v>
                </c:pt>
                <c:pt idx="4">
                  <c:v>3.3512753239025174E-2</c:v>
                </c:pt>
                <c:pt idx="5">
                  <c:v>3.4514908647553424E-2</c:v>
                </c:pt>
                <c:pt idx="6">
                  <c:v>3.6096695155595902E-2</c:v>
                </c:pt>
                <c:pt idx="7">
                  <c:v>3.6591280605004696E-2</c:v>
                </c:pt>
                <c:pt idx="8">
                  <c:v>3.6663449902731231E-2</c:v>
                </c:pt>
                <c:pt idx="9">
                  <c:v>3.689968943319466E-2</c:v>
                </c:pt>
                <c:pt idx="10">
                  <c:v>3.9810920593838804E-2</c:v>
                </c:pt>
                <c:pt idx="11">
                  <c:v>4.0943360089147382E-2</c:v>
                </c:pt>
                <c:pt idx="12">
                  <c:v>4.0949199771363187E-2</c:v>
                </c:pt>
                <c:pt idx="13">
                  <c:v>4.1805930877542342E-2</c:v>
                </c:pt>
                <c:pt idx="14">
                  <c:v>4.4306447111359178E-2</c:v>
                </c:pt>
                <c:pt idx="15">
                  <c:v>4.5471355567509385E-2</c:v>
                </c:pt>
                <c:pt idx="16">
                  <c:v>4.6837125654859695E-2</c:v>
                </c:pt>
                <c:pt idx="17">
                  <c:v>4.8010825439783515E-2</c:v>
                </c:pt>
                <c:pt idx="18">
                  <c:v>5.0379825997388203E-2</c:v>
                </c:pt>
                <c:pt idx="19">
                  <c:v>5.5060844923910217E-2</c:v>
                </c:pt>
                <c:pt idx="20">
                  <c:v>5.6819937181401658E-2</c:v>
                </c:pt>
                <c:pt idx="21">
                  <c:v>5.821301872782772E-2</c:v>
                </c:pt>
                <c:pt idx="22">
                  <c:v>5.9028993627004651E-2</c:v>
                </c:pt>
                <c:pt idx="23">
                  <c:v>6.0727652830697587E-2</c:v>
                </c:pt>
                <c:pt idx="24">
                  <c:v>6.1280586396464401E-2</c:v>
                </c:pt>
                <c:pt idx="25">
                  <c:v>6.1465638148667609E-2</c:v>
                </c:pt>
                <c:pt idx="26">
                  <c:v>6.372970205084133E-2</c:v>
                </c:pt>
                <c:pt idx="27">
                  <c:v>6.6355399729232489E-2</c:v>
                </c:pt>
                <c:pt idx="28">
                  <c:v>6.6752257530847181E-2</c:v>
                </c:pt>
                <c:pt idx="29">
                  <c:v>7.6308966603061523E-2</c:v>
                </c:pt>
                <c:pt idx="30">
                  <c:v>7.6876793483291614E-2</c:v>
                </c:pt>
                <c:pt idx="31">
                  <c:v>9.4317851511921832E-2</c:v>
                </c:pt>
              </c:numCache>
            </c:numRef>
          </c:val>
          <c:extLst>
            <c:ext xmlns:c16="http://schemas.microsoft.com/office/drawing/2014/chart" uri="{C3380CC4-5D6E-409C-BE32-E72D297353CC}">
              <c16:uniqueId val="{00000019-D445-49FF-ADFD-B401C977B3EE}"/>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'F31'!$B$40</c:f>
              <c:strCache>
                <c:ptCount val="1"/>
                <c:pt idx="0">
                  <c:v>Nacional</c:v>
                </c:pt>
              </c:strCache>
            </c:strRef>
          </c:tx>
          <c:spPr>
            <a:ln w="50800">
              <a:solidFill>
                <a:srgbClr val="FF6C37"/>
              </a:solidFill>
              <a:prstDash val="sysDot"/>
            </a:ln>
          </c:spPr>
          <c:marker>
            <c:symbol val="none"/>
          </c:marker>
          <c:dLbls>
            <c:dLbl>
              <c:idx val="0"/>
              <c:layout>
                <c:manualLayout>
                  <c:x val="-6.6666666666666666E-2"/>
                  <c:y val="0.4196521164021164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A-D445-49FF-ADFD-B401C977B3EE}"/>
                </c:ext>
              </c:extLst>
            </c:dLbl>
            <c:dLbl>
              <c:idx val="1"/>
              <c:delete val="1"/>
              <c:extLst>
                <c:ext xmlns:c15="http://schemas.microsoft.com/office/drawing/2012/chart" uri="{CE6537A1-D6FC-4f65-9D91-7224C49458BB}"/>
                <c:ext xmlns:c16="http://schemas.microsoft.com/office/drawing/2014/chart" uri="{C3380CC4-5D6E-409C-BE32-E72D297353CC}">
                  <c16:uniqueId val="{0000001B-D445-49FF-ADFD-B401C977B3E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'F31'!$D$40:$D$41</c:f>
              <c:numCache>
                <c:formatCode>0.00%</c:formatCode>
                <c:ptCount val="2"/>
                <c:pt idx="0">
                  <c:v>4.9400000000000006E-2</c:v>
                </c:pt>
                <c:pt idx="1">
                  <c:v>4.9400000000000006E-2</c:v>
                </c:pt>
              </c:numCache>
            </c:numRef>
          </c:xVal>
          <c:yVal>
            <c:numRef>
              <c:f>'F31'!$C$40:$C$41</c:f>
              <c:numCache>
                <c:formatCode>General</c:formatCode>
                <c:ptCount val="2"/>
                <c:pt idx="0">
                  <c:v>1</c:v>
                </c:pt>
                <c:pt idx="1">
                  <c:v>0</c:v>
                </c:pt>
              </c:numCache>
            </c:numRef>
          </c:yVal>
          <c:smooth val="0"/>
          <c:extLst>
            <c:ext xmlns:c16="http://schemas.microsoft.com/office/drawing/2014/chart" uri="{C3380CC4-5D6E-409C-BE32-E72D297353CC}">
              <c16:uniqueId val="{0000001C-D445-49FF-ADFD-B401C977B3EE}"/>
            </c:ext>
          </c:extLst>
        </c:ser>
        <c:dLbls>
          <c:showLegendKey val="0"/>
          <c:showVal val="0"/>
          <c:showCatName val="0"/>
          <c:showSerName val="0"/>
          <c:showPercent val="0"/>
          <c:showBubbleSize val="0"/>
        </c:dLbls>
        <c:axId val="426950624"/>
        <c:axId val="426950296"/>
      </c:scatterChart>
      <c:valAx>
        <c:axId val="403253368"/>
        <c:scaling>
          <c:orientation val="minMax"/>
          <c:max val="0.16200000000000003"/>
          <c:min val="-1.8000000000000002E-2"/>
        </c:scaling>
        <c:delete val="0"/>
        <c:axPos val="t"/>
        <c:numFmt formatCode="0.00%" sourceLinked="1"/>
        <c:majorTickMark val="out"/>
        <c:minorTickMark val="none"/>
        <c:tickLblPos val="nextTo"/>
        <c:txPr>
          <a:bodyPr/>
          <a:lstStyle/>
          <a:p>
            <a:pPr>
              <a:defRPr sz="500"/>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6950296"/>
        <c:scaling>
          <c:orientation val="minMax"/>
          <c:max val="1"/>
        </c:scaling>
        <c:delete val="1"/>
        <c:axPos val="l"/>
        <c:numFmt formatCode="General" sourceLinked="1"/>
        <c:majorTickMark val="out"/>
        <c:minorTickMark val="none"/>
        <c:tickLblPos val="nextTo"/>
        <c:crossAx val="426950624"/>
        <c:crosses val="autoZero"/>
        <c:crossBetween val="midCat"/>
      </c:valAx>
      <c:valAx>
        <c:axId val="426950624"/>
        <c:scaling>
          <c:orientation val="minMax"/>
        </c:scaling>
        <c:delete val="1"/>
        <c:axPos val="b"/>
        <c:numFmt formatCode="0.00%" sourceLinked="1"/>
        <c:majorTickMark val="out"/>
        <c:minorTickMark val="none"/>
        <c:tickLblPos val="nextTo"/>
        <c:crossAx val="426950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D558-4FFF-90FC-3D1184D2205A}"/>
              </c:ext>
            </c:extLst>
          </c:dPt>
          <c:dPt>
            <c:idx val="2"/>
            <c:invertIfNegative val="0"/>
            <c:bubble3D val="0"/>
            <c:extLst>
              <c:ext xmlns:c16="http://schemas.microsoft.com/office/drawing/2014/chart" uri="{C3380CC4-5D6E-409C-BE32-E72D297353CC}">
                <c16:uniqueId val="{00000001-D558-4FFF-90FC-3D1184D2205A}"/>
              </c:ext>
            </c:extLst>
          </c:dPt>
          <c:dPt>
            <c:idx val="3"/>
            <c:invertIfNegative val="0"/>
            <c:bubble3D val="0"/>
            <c:extLst>
              <c:ext xmlns:c16="http://schemas.microsoft.com/office/drawing/2014/chart" uri="{C3380CC4-5D6E-409C-BE32-E72D297353CC}">
                <c16:uniqueId val="{00000002-D558-4FFF-90FC-3D1184D2205A}"/>
              </c:ext>
            </c:extLst>
          </c:dPt>
          <c:dPt>
            <c:idx val="5"/>
            <c:invertIfNegative val="0"/>
            <c:bubble3D val="0"/>
            <c:extLst>
              <c:ext xmlns:c16="http://schemas.microsoft.com/office/drawing/2014/chart" uri="{C3380CC4-5D6E-409C-BE32-E72D297353CC}">
                <c16:uniqueId val="{00000003-D558-4FFF-90FC-3D1184D2205A}"/>
              </c:ext>
            </c:extLst>
          </c:dPt>
          <c:dPt>
            <c:idx val="7"/>
            <c:invertIfNegative val="0"/>
            <c:bubble3D val="0"/>
            <c:extLst>
              <c:ext xmlns:c16="http://schemas.microsoft.com/office/drawing/2014/chart" uri="{C3380CC4-5D6E-409C-BE32-E72D297353CC}">
                <c16:uniqueId val="{00000004-D558-4FFF-90FC-3D1184D2205A}"/>
              </c:ext>
            </c:extLst>
          </c:dPt>
          <c:dPt>
            <c:idx val="8"/>
            <c:invertIfNegative val="0"/>
            <c:bubble3D val="0"/>
            <c:extLst>
              <c:ext xmlns:c16="http://schemas.microsoft.com/office/drawing/2014/chart" uri="{C3380CC4-5D6E-409C-BE32-E72D297353CC}">
                <c16:uniqueId val="{00000005-D558-4FFF-90FC-3D1184D2205A}"/>
              </c:ext>
            </c:extLst>
          </c:dPt>
          <c:dPt>
            <c:idx val="9"/>
            <c:invertIfNegative val="0"/>
            <c:bubble3D val="0"/>
            <c:extLst>
              <c:ext xmlns:c16="http://schemas.microsoft.com/office/drawing/2014/chart" uri="{C3380CC4-5D6E-409C-BE32-E72D297353CC}">
                <c16:uniqueId val="{00000006-D558-4FFF-90FC-3D1184D2205A}"/>
              </c:ext>
            </c:extLst>
          </c:dPt>
          <c:dPt>
            <c:idx val="10"/>
            <c:invertIfNegative val="0"/>
            <c:bubble3D val="0"/>
            <c:extLst>
              <c:ext xmlns:c16="http://schemas.microsoft.com/office/drawing/2014/chart" uri="{C3380CC4-5D6E-409C-BE32-E72D297353CC}">
                <c16:uniqueId val="{00000007-D558-4FFF-90FC-3D1184D2205A}"/>
              </c:ext>
            </c:extLst>
          </c:dPt>
          <c:dPt>
            <c:idx val="11"/>
            <c:invertIfNegative val="0"/>
            <c:bubble3D val="0"/>
            <c:extLst>
              <c:ext xmlns:c16="http://schemas.microsoft.com/office/drawing/2014/chart" uri="{C3380CC4-5D6E-409C-BE32-E72D297353CC}">
                <c16:uniqueId val="{00000008-D558-4FFF-90FC-3D1184D2205A}"/>
              </c:ext>
            </c:extLst>
          </c:dPt>
          <c:dPt>
            <c:idx val="12"/>
            <c:invertIfNegative val="0"/>
            <c:bubble3D val="0"/>
            <c:extLst>
              <c:ext xmlns:c16="http://schemas.microsoft.com/office/drawing/2014/chart" uri="{C3380CC4-5D6E-409C-BE32-E72D297353CC}">
                <c16:uniqueId val="{00000009-D558-4FFF-90FC-3D1184D2205A}"/>
              </c:ext>
            </c:extLst>
          </c:dPt>
          <c:dPt>
            <c:idx val="13"/>
            <c:invertIfNegative val="0"/>
            <c:bubble3D val="0"/>
            <c:extLst>
              <c:ext xmlns:c16="http://schemas.microsoft.com/office/drawing/2014/chart" uri="{C3380CC4-5D6E-409C-BE32-E72D297353CC}">
                <c16:uniqueId val="{0000000A-D558-4FFF-90FC-3D1184D2205A}"/>
              </c:ext>
            </c:extLst>
          </c:dPt>
          <c:dPt>
            <c:idx val="14"/>
            <c:invertIfNegative val="0"/>
            <c:bubble3D val="0"/>
            <c:extLst>
              <c:ext xmlns:c16="http://schemas.microsoft.com/office/drawing/2014/chart" uri="{C3380CC4-5D6E-409C-BE32-E72D297353CC}">
                <c16:uniqueId val="{0000000B-D558-4FFF-90FC-3D1184D2205A}"/>
              </c:ext>
            </c:extLst>
          </c:dPt>
          <c:dPt>
            <c:idx val="15"/>
            <c:invertIfNegative val="0"/>
            <c:bubble3D val="0"/>
            <c:extLst>
              <c:ext xmlns:c16="http://schemas.microsoft.com/office/drawing/2014/chart" uri="{C3380CC4-5D6E-409C-BE32-E72D297353CC}">
                <c16:uniqueId val="{0000000C-D558-4FFF-90FC-3D1184D2205A}"/>
              </c:ext>
            </c:extLst>
          </c:dPt>
          <c:dPt>
            <c:idx val="16"/>
            <c:invertIfNegative val="0"/>
            <c:bubble3D val="0"/>
            <c:extLst>
              <c:ext xmlns:c16="http://schemas.microsoft.com/office/drawing/2014/chart" uri="{C3380CC4-5D6E-409C-BE32-E72D297353CC}">
                <c16:uniqueId val="{0000000D-D558-4FFF-90FC-3D1184D2205A}"/>
              </c:ext>
            </c:extLst>
          </c:dPt>
          <c:dPt>
            <c:idx val="17"/>
            <c:invertIfNegative val="0"/>
            <c:bubble3D val="0"/>
            <c:extLst>
              <c:ext xmlns:c16="http://schemas.microsoft.com/office/drawing/2014/chart" uri="{C3380CC4-5D6E-409C-BE32-E72D297353CC}">
                <c16:uniqueId val="{0000000E-D558-4FFF-90FC-3D1184D2205A}"/>
              </c:ext>
            </c:extLst>
          </c:dPt>
          <c:dPt>
            <c:idx val="18"/>
            <c:invertIfNegative val="0"/>
            <c:bubble3D val="0"/>
            <c:spPr>
              <a:solidFill>
                <a:srgbClr val="FBBB27"/>
              </a:solidFill>
              <a:ln>
                <a:noFill/>
              </a:ln>
              <a:effectLst/>
            </c:spPr>
            <c:extLst>
              <c:ext xmlns:c16="http://schemas.microsoft.com/office/drawing/2014/chart" uri="{C3380CC4-5D6E-409C-BE32-E72D297353CC}">
                <c16:uniqueId val="{00000010-D558-4FFF-90FC-3D1184D2205A}"/>
              </c:ext>
            </c:extLst>
          </c:dPt>
          <c:dPt>
            <c:idx val="19"/>
            <c:invertIfNegative val="0"/>
            <c:bubble3D val="0"/>
            <c:extLst>
              <c:ext xmlns:c16="http://schemas.microsoft.com/office/drawing/2014/chart" uri="{C3380CC4-5D6E-409C-BE32-E72D297353CC}">
                <c16:uniqueId val="{00000011-D558-4FFF-90FC-3D1184D2205A}"/>
              </c:ext>
            </c:extLst>
          </c:dPt>
          <c:dPt>
            <c:idx val="20"/>
            <c:invertIfNegative val="0"/>
            <c:bubble3D val="0"/>
            <c:extLst>
              <c:ext xmlns:c16="http://schemas.microsoft.com/office/drawing/2014/chart" uri="{C3380CC4-5D6E-409C-BE32-E72D297353CC}">
                <c16:uniqueId val="{00000012-D558-4FFF-90FC-3D1184D2205A}"/>
              </c:ext>
            </c:extLst>
          </c:dPt>
          <c:dPt>
            <c:idx val="21"/>
            <c:invertIfNegative val="0"/>
            <c:bubble3D val="0"/>
            <c:extLst>
              <c:ext xmlns:c16="http://schemas.microsoft.com/office/drawing/2014/chart" uri="{C3380CC4-5D6E-409C-BE32-E72D297353CC}">
                <c16:uniqueId val="{00000013-D558-4FFF-90FC-3D1184D2205A}"/>
              </c:ext>
            </c:extLst>
          </c:dPt>
          <c:dPt>
            <c:idx val="22"/>
            <c:invertIfNegative val="0"/>
            <c:bubble3D val="0"/>
            <c:extLst>
              <c:ext xmlns:c16="http://schemas.microsoft.com/office/drawing/2014/chart" uri="{C3380CC4-5D6E-409C-BE32-E72D297353CC}">
                <c16:uniqueId val="{00000014-D558-4FFF-90FC-3D1184D2205A}"/>
              </c:ext>
            </c:extLst>
          </c:dPt>
          <c:dPt>
            <c:idx val="25"/>
            <c:invertIfNegative val="0"/>
            <c:bubble3D val="0"/>
            <c:extLst>
              <c:ext xmlns:c16="http://schemas.microsoft.com/office/drawing/2014/chart" uri="{C3380CC4-5D6E-409C-BE32-E72D297353CC}">
                <c16:uniqueId val="{00000015-D558-4FFF-90FC-3D1184D2205A}"/>
              </c:ext>
            </c:extLst>
          </c:dPt>
          <c:dPt>
            <c:idx val="26"/>
            <c:invertIfNegative val="0"/>
            <c:bubble3D val="0"/>
            <c:extLst>
              <c:ext xmlns:c16="http://schemas.microsoft.com/office/drawing/2014/chart" uri="{C3380CC4-5D6E-409C-BE32-E72D297353CC}">
                <c16:uniqueId val="{00000016-D558-4FFF-90FC-3D1184D2205A}"/>
              </c:ext>
            </c:extLst>
          </c:dPt>
          <c:dPt>
            <c:idx val="27"/>
            <c:invertIfNegative val="0"/>
            <c:bubble3D val="0"/>
            <c:extLst>
              <c:ext xmlns:c16="http://schemas.microsoft.com/office/drawing/2014/chart" uri="{C3380CC4-5D6E-409C-BE32-E72D297353CC}">
                <c16:uniqueId val="{00000017-D558-4FFF-90FC-3D1184D2205A}"/>
              </c:ext>
            </c:extLst>
          </c:dPt>
          <c:dPt>
            <c:idx val="28"/>
            <c:invertIfNegative val="0"/>
            <c:bubble3D val="0"/>
            <c:extLst>
              <c:ext xmlns:c16="http://schemas.microsoft.com/office/drawing/2014/chart" uri="{C3380CC4-5D6E-409C-BE32-E72D297353CC}">
                <c16:uniqueId val="{00000018-D558-4FFF-90FC-3D1184D2205A}"/>
              </c:ext>
            </c:extLst>
          </c:dPt>
          <c:dPt>
            <c:idx val="30"/>
            <c:invertIfNegative val="0"/>
            <c:bubble3D val="0"/>
            <c:extLst>
              <c:ext xmlns:c16="http://schemas.microsoft.com/office/drawing/2014/chart" uri="{C3380CC4-5D6E-409C-BE32-E72D297353CC}">
                <c16:uniqueId val="{00000019-D558-4FFF-90FC-3D1184D2205A}"/>
              </c:ext>
            </c:extLst>
          </c:dPt>
          <c:dLbls>
            <c:dLbl>
              <c:idx val="4"/>
              <c:layout>
                <c:manualLayout>
                  <c:x val="-1.06902356902356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558-4FFF-90FC-3D1184D2205A}"/>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'F32'!$B$7:$B$38</c:f>
              <c:strCache>
                <c:ptCount val="32"/>
                <c:pt idx="0">
                  <c:v>Chiapas</c:v>
                </c:pt>
                <c:pt idx="1">
                  <c:v>Tlaxcala</c:v>
                </c:pt>
                <c:pt idx="2">
                  <c:v>Zacatecas</c:v>
                </c:pt>
                <c:pt idx="3">
                  <c:v>Durango</c:v>
                </c:pt>
                <c:pt idx="4">
                  <c:v>Estado de México</c:v>
                </c:pt>
                <c:pt idx="5">
                  <c:v>Guerrero</c:v>
                </c:pt>
                <c:pt idx="6">
                  <c:v>Hidalgo</c:v>
                </c:pt>
                <c:pt idx="7">
                  <c:v>Oaxaca</c:v>
                </c:pt>
                <c:pt idx="8">
                  <c:v>Puebla</c:v>
                </c:pt>
                <c:pt idx="9">
                  <c:v>Morelos</c:v>
                </c:pt>
                <c:pt idx="10">
                  <c:v>Chihuahua</c:v>
                </c:pt>
                <c:pt idx="11">
                  <c:v>Veracruz</c:v>
                </c:pt>
                <c:pt idx="12">
                  <c:v>Aguascalientes</c:v>
                </c:pt>
                <c:pt idx="13">
                  <c:v>Tabasco</c:v>
                </c:pt>
                <c:pt idx="14">
                  <c:v>Querétaro</c:v>
                </c:pt>
                <c:pt idx="15">
                  <c:v>Nuevo León</c:v>
                </c:pt>
                <c:pt idx="16">
                  <c:v>Colima</c:v>
                </c:pt>
                <c:pt idx="17">
                  <c:v>Guanajuato</c:v>
                </c:pt>
                <c:pt idx="18">
                  <c:v>Jalisco</c:v>
                </c:pt>
                <c:pt idx="19">
                  <c:v>San Luis Potosí</c:v>
                </c:pt>
                <c:pt idx="20">
                  <c:v>Coahuila</c:v>
                </c:pt>
                <c:pt idx="21">
                  <c:v>Yucatán</c:v>
                </c:pt>
                <c:pt idx="22">
                  <c:v>Michoacán</c:v>
                </c:pt>
                <c:pt idx="23">
                  <c:v>Ciudad de México</c:v>
                </c:pt>
                <c:pt idx="24">
                  <c:v>Campeche</c:v>
                </c:pt>
                <c:pt idx="25">
                  <c:v>Sonora</c:v>
                </c:pt>
                <c:pt idx="26">
                  <c:v>Baja California Sur</c:v>
                </c:pt>
                <c:pt idx="27">
                  <c:v>Tamaulipas</c:v>
                </c:pt>
                <c:pt idx="28">
                  <c:v>Sinaloa</c:v>
                </c:pt>
                <c:pt idx="29">
                  <c:v>Nayarit</c:v>
                </c:pt>
                <c:pt idx="30">
                  <c:v>Quintana Roo</c:v>
                </c:pt>
                <c:pt idx="31">
                  <c:v>Baja California</c:v>
                </c:pt>
              </c:strCache>
            </c:strRef>
          </c:cat>
          <c:val>
            <c:numRef>
              <c:f>'F32'!$C$7:$C$38</c:f>
              <c:numCache>
                <c:formatCode>0.00%</c:formatCode>
                <c:ptCount val="32"/>
                <c:pt idx="0">
                  <c:v>-5.6042265171257565E-2</c:v>
                </c:pt>
                <c:pt idx="1">
                  <c:v>-4.8612018430931936E-2</c:v>
                </c:pt>
                <c:pt idx="2">
                  <c:v>-4.4230481241025736E-2</c:v>
                </c:pt>
                <c:pt idx="3">
                  <c:v>-4.0422687082165135E-2</c:v>
                </c:pt>
                <c:pt idx="4">
                  <c:v>-3.8334869039256279E-2</c:v>
                </c:pt>
                <c:pt idx="5">
                  <c:v>-3.8333924769339937E-2</c:v>
                </c:pt>
                <c:pt idx="6">
                  <c:v>-3.623578856619427E-2</c:v>
                </c:pt>
                <c:pt idx="7">
                  <c:v>-3.0266246574853446E-2</c:v>
                </c:pt>
                <c:pt idx="8">
                  <c:v>-2.9553742886841351E-2</c:v>
                </c:pt>
                <c:pt idx="9">
                  <c:v>-2.5765651321421598E-2</c:v>
                </c:pt>
                <c:pt idx="10">
                  <c:v>-2.2381057982634289E-2</c:v>
                </c:pt>
                <c:pt idx="11">
                  <c:v>-2.018049189391647E-2</c:v>
                </c:pt>
                <c:pt idx="12">
                  <c:v>-2.0049454129955412E-2</c:v>
                </c:pt>
                <c:pt idx="13">
                  <c:v>-1.7665947665849949E-2</c:v>
                </c:pt>
                <c:pt idx="14">
                  <c:v>-1.7402002300059841E-2</c:v>
                </c:pt>
                <c:pt idx="15">
                  <c:v>-1.6619285165120141E-2</c:v>
                </c:pt>
                <c:pt idx="16">
                  <c:v>-1.4694817379953125E-2</c:v>
                </c:pt>
                <c:pt idx="17">
                  <c:v>-1.340725084187146E-2</c:v>
                </c:pt>
                <c:pt idx="18">
                  <c:v>-1.3022802945344135E-2</c:v>
                </c:pt>
                <c:pt idx="19">
                  <c:v>-1.2968737784804158E-2</c:v>
                </c:pt>
                <c:pt idx="20">
                  <c:v>-1.2095600236442034E-2</c:v>
                </c:pt>
                <c:pt idx="21">
                  <c:v>-8.8976679212378444E-3</c:v>
                </c:pt>
                <c:pt idx="22">
                  <c:v>-4.6978038864448303E-3</c:v>
                </c:pt>
                <c:pt idx="23">
                  <c:v>-3.7153904270920595E-3</c:v>
                </c:pt>
                <c:pt idx="24">
                  <c:v>2.0546354362089607E-4</c:v>
                </c:pt>
                <c:pt idx="25">
                  <c:v>1.1576255216044391E-3</c:v>
                </c:pt>
                <c:pt idx="26">
                  <c:v>1.1729067769999015E-3</c:v>
                </c:pt>
                <c:pt idx="27">
                  <c:v>4.8907668794389726E-3</c:v>
                </c:pt>
                <c:pt idx="28">
                  <c:v>7.1136884082577383E-3</c:v>
                </c:pt>
                <c:pt idx="29">
                  <c:v>8.1644724460257691E-3</c:v>
                </c:pt>
                <c:pt idx="30">
                  <c:v>1.718861434852079E-2</c:v>
                </c:pt>
                <c:pt idx="31">
                  <c:v>1.9271387923961793E-2</c:v>
                </c:pt>
              </c:numCache>
            </c:numRef>
          </c:val>
          <c:extLst>
            <c:ext xmlns:c16="http://schemas.microsoft.com/office/drawing/2014/chart" uri="{C3380CC4-5D6E-409C-BE32-E72D297353CC}">
              <c16:uniqueId val="{0000001B-D558-4FFF-90FC-3D1184D2205A}"/>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'F32'!$B$40</c:f>
              <c:strCache>
                <c:ptCount val="1"/>
                <c:pt idx="0">
                  <c:v>Nacional</c:v>
                </c:pt>
              </c:strCache>
            </c:strRef>
          </c:tx>
          <c:spPr>
            <a:ln w="57150">
              <a:solidFill>
                <a:srgbClr val="FF6C37"/>
              </a:solidFill>
              <a:prstDash val="sysDot"/>
            </a:ln>
          </c:spPr>
          <c:marker>
            <c:symbol val="none"/>
          </c:marker>
          <c:dLbls>
            <c:dLbl>
              <c:idx val="0"/>
              <c:layout>
                <c:manualLayout>
                  <c:x val="-5.131319915209772E-2"/>
                  <c:y val="0.2059092738222716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C-D558-4FFF-90FC-3D1184D2205A}"/>
                </c:ext>
              </c:extLst>
            </c:dLbl>
            <c:dLbl>
              <c:idx val="1"/>
              <c:delete val="1"/>
              <c:extLst>
                <c:ext xmlns:c15="http://schemas.microsoft.com/office/drawing/2012/chart" uri="{CE6537A1-D6FC-4f65-9D91-7224C49458BB}"/>
                <c:ext xmlns:c16="http://schemas.microsoft.com/office/drawing/2014/chart" uri="{C3380CC4-5D6E-409C-BE32-E72D297353CC}">
                  <c16:uniqueId val="{0000001D-D558-4FFF-90FC-3D1184D2205A}"/>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'F32'!$D$40:$D$41</c:f>
              <c:numCache>
                <c:formatCode>0.00%</c:formatCode>
                <c:ptCount val="2"/>
                <c:pt idx="0">
                  <c:v>-1.23E-2</c:v>
                </c:pt>
                <c:pt idx="1">
                  <c:v>-1.23E-2</c:v>
                </c:pt>
              </c:numCache>
            </c:numRef>
          </c:xVal>
          <c:yVal>
            <c:numRef>
              <c:f>'F32'!$C$40:$C$41</c:f>
              <c:numCache>
                <c:formatCode>General</c:formatCode>
                <c:ptCount val="2"/>
                <c:pt idx="0">
                  <c:v>1</c:v>
                </c:pt>
                <c:pt idx="1">
                  <c:v>0</c:v>
                </c:pt>
              </c:numCache>
            </c:numRef>
          </c:yVal>
          <c:smooth val="0"/>
          <c:extLst>
            <c:ext xmlns:c16="http://schemas.microsoft.com/office/drawing/2014/chart" uri="{C3380CC4-5D6E-409C-BE32-E72D297353CC}">
              <c16:uniqueId val="{0000001E-D558-4FFF-90FC-3D1184D2205A}"/>
            </c:ext>
          </c:extLst>
        </c:ser>
        <c:dLbls>
          <c:showLegendKey val="0"/>
          <c:showVal val="0"/>
          <c:showCatName val="0"/>
          <c:showSerName val="0"/>
          <c:showPercent val="0"/>
          <c:showBubbleSize val="0"/>
        </c:dLbls>
        <c:axId val="394368384"/>
        <c:axId val="394368056"/>
      </c:scatterChart>
      <c:valAx>
        <c:axId val="403253368"/>
        <c:scaling>
          <c:orientation val="minMax"/>
          <c:min val="-5.5000000000000007E-2"/>
        </c:scaling>
        <c:delete val="0"/>
        <c:axPos val="t"/>
        <c:numFmt formatCode="0.00%" sourceLinked="1"/>
        <c:majorTickMark val="out"/>
        <c:minorTickMark val="none"/>
        <c:tickLblPos val="nextTo"/>
        <c:txPr>
          <a:bodyPr/>
          <a:lstStyle/>
          <a:p>
            <a:pPr>
              <a:defRPr sz="500"/>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394368056"/>
        <c:scaling>
          <c:orientation val="minMax"/>
          <c:max val="1"/>
        </c:scaling>
        <c:delete val="1"/>
        <c:axPos val="l"/>
        <c:numFmt formatCode="General" sourceLinked="1"/>
        <c:majorTickMark val="out"/>
        <c:minorTickMark val="none"/>
        <c:tickLblPos val="nextTo"/>
        <c:crossAx val="394368384"/>
        <c:crosses val="autoZero"/>
        <c:crossBetween val="midCat"/>
      </c:valAx>
      <c:valAx>
        <c:axId val="394368384"/>
        <c:scaling>
          <c:orientation val="minMax"/>
        </c:scaling>
        <c:delete val="1"/>
        <c:axPos val="b"/>
        <c:numFmt formatCode="0.00%" sourceLinked="1"/>
        <c:majorTickMark val="out"/>
        <c:minorTickMark val="none"/>
        <c:tickLblPos val="nextTo"/>
        <c:crossAx val="394368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'F2'!$D$7</c:f>
              <c:strCache>
                <c:ptCount val="1"/>
                <c:pt idx="0">
                  <c:v>Var %</c:v>
                </c:pt>
              </c:strCache>
            </c:strRef>
          </c:tx>
          <c:spPr>
            <a:solidFill>
              <a:schemeClr val="tx1">
                <a:lumMod val="50000"/>
                <a:lumOff val="50000"/>
              </a:schemeClr>
            </a:solidFill>
            <a:ln>
              <a:noFill/>
            </a:ln>
            <a:effectLst/>
          </c:spPr>
          <c:invertIfNegative val="0"/>
          <c:dPt>
            <c:idx val="2"/>
            <c:invertIfNegative val="0"/>
            <c:bubble3D val="0"/>
            <c:spPr>
              <a:solidFill>
                <a:srgbClr val="FFC000"/>
              </a:solidFill>
              <a:ln>
                <a:noFill/>
              </a:ln>
              <a:effectLst/>
            </c:spPr>
            <c:extLst>
              <c:ext xmlns:c16="http://schemas.microsoft.com/office/drawing/2014/chart" uri="{C3380CC4-5D6E-409C-BE32-E72D297353CC}">
                <c16:uniqueId val="{00000001-ED2C-44C2-A179-B4C24BBB014B}"/>
              </c:ext>
            </c:extLst>
          </c:dPt>
          <c:dPt>
            <c:idx val="11"/>
            <c:invertIfNegative val="0"/>
            <c:bubble3D val="0"/>
            <c:spPr>
              <a:solidFill>
                <a:schemeClr val="accent2"/>
              </a:solidFill>
              <a:ln>
                <a:noFill/>
              </a:ln>
              <a:effectLst/>
            </c:spPr>
            <c:extLst>
              <c:ext xmlns:c16="http://schemas.microsoft.com/office/drawing/2014/chart" uri="{C3380CC4-5D6E-409C-BE32-E72D297353CC}">
                <c16:uniqueId val="{00000003-ED2C-44C2-A179-B4C24BBB014B}"/>
              </c:ext>
            </c:extLst>
          </c:dPt>
          <c:dLbls>
            <c:dLbl>
              <c:idx val="0"/>
              <c:layout>
                <c:manualLayout>
                  <c:x val="-1.8384766907419591E-2"/>
                  <c:y val="2.32558139534883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2C-44C2-A179-B4C24BBB01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'F2'!$A$8:$A$40</c:f>
              <c:strCache>
                <c:ptCount val="33"/>
                <c:pt idx="0">
                  <c:v>Ciudad de México</c:v>
                </c:pt>
                <c:pt idx="1">
                  <c:v>Tlaxcala</c:v>
                </c:pt>
                <c:pt idx="2">
                  <c:v>Jalisco</c:v>
                </c:pt>
                <c:pt idx="3">
                  <c:v>Estado de México</c:v>
                </c:pt>
                <c:pt idx="4">
                  <c:v>Campeche</c:v>
                </c:pt>
                <c:pt idx="5">
                  <c:v>Querétaro</c:v>
                </c:pt>
                <c:pt idx="6">
                  <c:v>Nuevo León</c:v>
                </c:pt>
                <c:pt idx="7">
                  <c:v>Yucatán</c:v>
                </c:pt>
                <c:pt idx="8">
                  <c:v>Sonora</c:v>
                </c:pt>
                <c:pt idx="9">
                  <c:v>Puebla</c:v>
                </c:pt>
                <c:pt idx="10">
                  <c:v>Quintana Roo</c:v>
                </c:pt>
                <c:pt idx="11">
                  <c:v>Nacional</c:v>
                </c:pt>
                <c:pt idx="12">
                  <c:v>Tamaulipas</c:v>
                </c:pt>
                <c:pt idx="13">
                  <c:v>San Luis Potosí</c:v>
                </c:pt>
                <c:pt idx="14">
                  <c:v>Sinaloa</c:v>
                </c:pt>
                <c:pt idx="15">
                  <c:v>Guanajuato</c:v>
                </c:pt>
                <c:pt idx="16">
                  <c:v>Durango</c:v>
                </c:pt>
                <c:pt idx="17">
                  <c:v>Colima</c:v>
                </c:pt>
                <c:pt idx="18">
                  <c:v>Aguascalientes</c:v>
                </c:pt>
                <c:pt idx="19">
                  <c:v>Tabasco</c:v>
                </c:pt>
                <c:pt idx="20">
                  <c:v>Zacatecas</c:v>
                </c:pt>
                <c:pt idx="21">
                  <c:v>Baja California Sur</c:v>
                </c:pt>
                <c:pt idx="22">
                  <c:v>Morelos</c:v>
                </c:pt>
                <c:pt idx="23">
                  <c:v>Michoacán</c:v>
                </c:pt>
                <c:pt idx="24">
                  <c:v>Coahuila</c:v>
                </c:pt>
                <c:pt idx="25">
                  <c:v>Nayarit</c:v>
                </c:pt>
                <c:pt idx="26">
                  <c:v>Oaxaca</c:v>
                </c:pt>
                <c:pt idx="27">
                  <c:v>Hidalgo</c:v>
                </c:pt>
                <c:pt idx="28">
                  <c:v>Veracruz</c:v>
                </c:pt>
                <c:pt idx="29">
                  <c:v>Guerrero</c:v>
                </c:pt>
                <c:pt idx="30">
                  <c:v>Baja California</c:v>
                </c:pt>
                <c:pt idx="31">
                  <c:v>Chiapas</c:v>
                </c:pt>
                <c:pt idx="32">
                  <c:v>Chihuahua</c:v>
                </c:pt>
              </c:strCache>
            </c:strRef>
          </c:cat>
          <c:val>
            <c:numRef>
              <c:f>'F2'!$D$8:$D$40</c:f>
              <c:numCache>
                <c:formatCode>0.0%</c:formatCode>
                <c:ptCount val="33"/>
                <c:pt idx="0">
                  <c:v>-7.5832770660890336E-2</c:v>
                </c:pt>
                <c:pt idx="1">
                  <c:v>-5.9946518762197809E-2</c:v>
                </c:pt>
                <c:pt idx="2">
                  <c:v>-3.0140730039930896E-2</c:v>
                </c:pt>
                <c:pt idx="3">
                  <c:v>-2.4491364013139005E-2</c:v>
                </c:pt>
                <c:pt idx="4">
                  <c:v>-1.4199759521786648E-2</c:v>
                </c:pt>
                <c:pt idx="5">
                  <c:v>4.8200790117025605E-5</c:v>
                </c:pt>
                <c:pt idx="6">
                  <c:v>2.081274398471078E-2</c:v>
                </c:pt>
                <c:pt idx="7">
                  <c:v>2.3343483691176115E-2</c:v>
                </c:pt>
                <c:pt idx="8">
                  <c:v>2.8634160642324602E-2</c:v>
                </c:pt>
                <c:pt idx="9">
                  <c:v>3.6913354532039699E-2</c:v>
                </c:pt>
                <c:pt idx="10">
                  <c:v>3.7614552582433403E-2</c:v>
                </c:pt>
                <c:pt idx="11">
                  <c:v>4.5634056538518042E-2</c:v>
                </c:pt>
                <c:pt idx="12">
                  <c:v>5.7599582865661914E-2</c:v>
                </c:pt>
                <c:pt idx="13">
                  <c:v>5.8599268522458337E-2</c:v>
                </c:pt>
                <c:pt idx="14">
                  <c:v>6.056656833863161E-2</c:v>
                </c:pt>
                <c:pt idx="15">
                  <c:v>6.5917570575930506E-2</c:v>
                </c:pt>
                <c:pt idx="16">
                  <c:v>7.286407165419595E-2</c:v>
                </c:pt>
                <c:pt idx="17">
                  <c:v>7.5345476092679498E-2</c:v>
                </c:pt>
                <c:pt idx="18">
                  <c:v>7.9580300501725487E-2</c:v>
                </c:pt>
                <c:pt idx="19">
                  <c:v>8.0688076786283203E-2</c:v>
                </c:pt>
                <c:pt idx="20">
                  <c:v>8.0857619862115371E-2</c:v>
                </c:pt>
                <c:pt idx="21">
                  <c:v>8.7694574808410364E-2</c:v>
                </c:pt>
                <c:pt idx="22">
                  <c:v>9.0012478604786894E-2</c:v>
                </c:pt>
                <c:pt idx="23">
                  <c:v>9.2860442892556794E-2</c:v>
                </c:pt>
                <c:pt idx="24">
                  <c:v>9.9331309082222541E-2</c:v>
                </c:pt>
                <c:pt idx="25">
                  <c:v>0.11031204607126321</c:v>
                </c:pt>
                <c:pt idx="26">
                  <c:v>0.12276710324967821</c:v>
                </c:pt>
                <c:pt idx="27">
                  <c:v>0.12327793761507855</c:v>
                </c:pt>
                <c:pt idx="28">
                  <c:v>0.1259067723078886</c:v>
                </c:pt>
                <c:pt idx="29">
                  <c:v>0.16482660572653396</c:v>
                </c:pt>
                <c:pt idx="30">
                  <c:v>0.22951903313197386</c:v>
                </c:pt>
                <c:pt idx="31">
                  <c:v>0.23000548011635469</c:v>
                </c:pt>
                <c:pt idx="32">
                  <c:v>0.24099689846930294</c:v>
                </c:pt>
              </c:numCache>
            </c:numRef>
          </c:val>
          <c:extLst>
            <c:ext xmlns:c16="http://schemas.microsoft.com/office/drawing/2014/chart" uri="{C3380CC4-5D6E-409C-BE32-E72D297353CC}">
              <c16:uniqueId val="{00000005-ED2C-44C2-A179-B4C24BBB014B}"/>
            </c:ext>
          </c:extLst>
        </c:ser>
        <c:dLbls>
          <c:showLegendKey val="0"/>
          <c:showVal val="0"/>
          <c:showCatName val="0"/>
          <c:showSerName val="0"/>
          <c:showPercent val="0"/>
          <c:showBubbleSize val="0"/>
        </c:dLbls>
        <c:gapWidth val="100"/>
        <c:axId val="552400671"/>
        <c:axId val="676763295"/>
      </c:barChart>
      <c:catAx>
        <c:axId val="552400671"/>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676763295"/>
        <c:crosses val="autoZero"/>
        <c:auto val="1"/>
        <c:lblAlgn val="ctr"/>
        <c:lblOffset val="100"/>
        <c:tickLblSkip val="1"/>
        <c:noMultiLvlLbl val="0"/>
      </c:catAx>
      <c:valAx>
        <c:axId val="676763295"/>
        <c:scaling>
          <c:orientation val="minMax"/>
        </c:scaling>
        <c:delete val="1"/>
        <c:axPos val="b"/>
        <c:numFmt formatCode="0.0%" sourceLinked="1"/>
        <c:majorTickMark val="none"/>
        <c:minorTickMark val="none"/>
        <c:tickLblPos val="nextTo"/>
        <c:crossAx val="552400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'F33'!$B$6</c:f>
              <c:strCache>
                <c:ptCount val="1"/>
                <c:pt idx="0">
                  <c:v>Estado</c:v>
                </c:pt>
              </c:strCache>
            </c:strRef>
          </c:tx>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E5DA-42C4-B201-011DC5D8486B}"/>
              </c:ext>
            </c:extLst>
          </c:dPt>
          <c:dPt>
            <c:idx val="1"/>
            <c:invertIfNegative val="0"/>
            <c:bubble3D val="0"/>
            <c:extLst>
              <c:ext xmlns:c16="http://schemas.microsoft.com/office/drawing/2014/chart" uri="{C3380CC4-5D6E-409C-BE32-E72D297353CC}">
                <c16:uniqueId val="{00000001-E5DA-42C4-B201-011DC5D8486B}"/>
              </c:ext>
            </c:extLst>
          </c:dPt>
          <c:dPt>
            <c:idx val="5"/>
            <c:invertIfNegative val="0"/>
            <c:bubble3D val="0"/>
            <c:extLst>
              <c:ext xmlns:c16="http://schemas.microsoft.com/office/drawing/2014/chart" uri="{C3380CC4-5D6E-409C-BE32-E72D297353CC}">
                <c16:uniqueId val="{00000002-E5DA-42C4-B201-011DC5D8486B}"/>
              </c:ext>
            </c:extLst>
          </c:dPt>
          <c:dPt>
            <c:idx val="7"/>
            <c:invertIfNegative val="0"/>
            <c:bubble3D val="0"/>
            <c:extLst>
              <c:ext xmlns:c16="http://schemas.microsoft.com/office/drawing/2014/chart" uri="{C3380CC4-5D6E-409C-BE32-E72D297353CC}">
                <c16:uniqueId val="{00000003-E5DA-42C4-B201-011DC5D8486B}"/>
              </c:ext>
            </c:extLst>
          </c:dPt>
          <c:dPt>
            <c:idx val="8"/>
            <c:invertIfNegative val="0"/>
            <c:bubble3D val="0"/>
            <c:extLst>
              <c:ext xmlns:c16="http://schemas.microsoft.com/office/drawing/2014/chart" uri="{C3380CC4-5D6E-409C-BE32-E72D297353CC}">
                <c16:uniqueId val="{00000004-E5DA-42C4-B201-011DC5D8486B}"/>
              </c:ext>
            </c:extLst>
          </c:dPt>
          <c:dPt>
            <c:idx val="9"/>
            <c:invertIfNegative val="0"/>
            <c:bubble3D val="0"/>
            <c:extLst>
              <c:ext xmlns:c16="http://schemas.microsoft.com/office/drawing/2014/chart" uri="{C3380CC4-5D6E-409C-BE32-E72D297353CC}">
                <c16:uniqueId val="{00000005-E5DA-42C4-B201-011DC5D8486B}"/>
              </c:ext>
            </c:extLst>
          </c:dPt>
          <c:dPt>
            <c:idx val="10"/>
            <c:invertIfNegative val="0"/>
            <c:bubble3D val="0"/>
            <c:extLst>
              <c:ext xmlns:c16="http://schemas.microsoft.com/office/drawing/2014/chart" uri="{C3380CC4-5D6E-409C-BE32-E72D297353CC}">
                <c16:uniqueId val="{00000006-E5DA-42C4-B201-011DC5D8486B}"/>
              </c:ext>
            </c:extLst>
          </c:dPt>
          <c:dPt>
            <c:idx val="11"/>
            <c:invertIfNegative val="0"/>
            <c:bubble3D val="0"/>
            <c:extLst>
              <c:ext xmlns:c16="http://schemas.microsoft.com/office/drawing/2014/chart" uri="{C3380CC4-5D6E-409C-BE32-E72D297353CC}">
                <c16:uniqueId val="{00000007-E5DA-42C4-B201-011DC5D8486B}"/>
              </c:ext>
            </c:extLst>
          </c:dPt>
          <c:dPt>
            <c:idx val="13"/>
            <c:invertIfNegative val="0"/>
            <c:bubble3D val="0"/>
            <c:extLst>
              <c:ext xmlns:c16="http://schemas.microsoft.com/office/drawing/2014/chart" uri="{C3380CC4-5D6E-409C-BE32-E72D297353CC}">
                <c16:uniqueId val="{00000008-E5DA-42C4-B201-011DC5D8486B}"/>
              </c:ext>
            </c:extLst>
          </c:dPt>
          <c:dPt>
            <c:idx val="14"/>
            <c:invertIfNegative val="0"/>
            <c:bubble3D val="0"/>
            <c:extLst>
              <c:ext xmlns:c16="http://schemas.microsoft.com/office/drawing/2014/chart" uri="{C3380CC4-5D6E-409C-BE32-E72D297353CC}">
                <c16:uniqueId val="{00000009-E5DA-42C4-B201-011DC5D8486B}"/>
              </c:ext>
            </c:extLst>
          </c:dPt>
          <c:dPt>
            <c:idx val="15"/>
            <c:invertIfNegative val="0"/>
            <c:bubble3D val="0"/>
            <c:extLst>
              <c:ext xmlns:c16="http://schemas.microsoft.com/office/drawing/2014/chart" uri="{C3380CC4-5D6E-409C-BE32-E72D297353CC}">
                <c16:uniqueId val="{0000000A-E5DA-42C4-B201-011DC5D8486B}"/>
              </c:ext>
            </c:extLst>
          </c:dPt>
          <c:dPt>
            <c:idx val="16"/>
            <c:invertIfNegative val="0"/>
            <c:bubble3D val="0"/>
            <c:spPr>
              <a:solidFill>
                <a:srgbClr val="FBBB27"/>
              </a:solidFill>
              <a:ln>
                <a:noFill/>
              </a:ln>
              <a:effectLst/>
            </c:spPr>
            <c:extLst>
              <c:ext xmlns:c16="http://schemas.microsoft.com/office/drawing/2014/chart" uri="{C3380CC4-5D6E-409C-BE32-E72D297353CC}">
                <c16:uniqueId val="{0000000C-E5DA-42C4-B201-011DC5D8486B}"/>
              </c:ext>
            </c:extLst>
          </c:dPt>
          <c:dPt>
            <c:idx val="17"/>
            <c:invertIfNegative val="0"/>
            <c:bubble3D val="0"/>
            <c:extLst>
              <c:ext xmlns:c16="http://schemas.microsoft.com/office/drawing/2014/chart" uri="{C3380CC4-5D6E-409C-BE32-E72D297353CC}">
                <c16:uniqueId val="{0000000D-E5DA-42C4-B201-011DC5D8486B}"/>
              </c:ext>
            </c:extLst>
          </c:dPt>
          <c:dPt>
            <c:idx val="18"/>
            <c:invertIfNegative val="0"/>
            <c:bubble3D val="0"/>
            <c:extLst>
              <c:ext xmlns:c16="http://schemas.microsoft.com/office/drawing/2014/chart" uri="{C3380CC4-5D6E-409C-BE32-E72D297353CC}">
                <c16:uniqueId val="{0000000E-E5DA-42C4-B201-011DC5D8486B}"/>
              </c:ext>
            </c:extLst>
          </c:dPt>
          <c:dPt>
            <c:idx val="22"/>
            <c:invertIfNegative val="0"/>
            <c:bubble3D val="0"/>
            <c:extLst>
              <c:ext xmlns:c16="http://schemas.microsoft.com/office/drawing/2014/chart" uri="{C3380CC4-5D6E-409C-BE32-E72D297353CC}">
                <c16:uniqueId val="{0000000F-E5DA-42C4-B201-011DC5D8486B}"/>
              </c:ext>
            </c:extLst>
          </c:dPt>
          <c:dPt>
            <c:idx val="24"/>
            <c:invertIfNegative val="0"/>
            <c:bubble3D val="0"/>
            <c:extLst>
              <c:ext xmlns:c16="http://schemas.microsoft.com/office/drawing/2014/chart" uri="{C3380CC4-5D6E-409C-BE32-E72D297353CC}">
                <c16:uniqueId val="{00000010-E5DA-42C4-B201-011DC5D8486B}"/>
              </c:ext>
            </c:extLst>
          </c:dPt>
          <c:dPt>
            <c:idx val="25"/>
            <c:invertIfNegative val="0"/>
            <c:bubble3D val="0"/>
            <c:extLst>
              <c:ext xmlns:c16="http://schemas.microsoft.com/office/drawing/2014/chart" uri="{C3380CC4-5D6E-409C-BE32-E72D297353CC}">
                <c16:uniqueId val="{00000011-E5DA-42C4-B201-011DC5D8486B}"/>
              </c:ext>
            </c:extLst>
          </c:dPt>
          <c:dPt>
            <c:idx val="27"/>
            <c:invertIfNegative val="0"/>
            <c:bubble3D val="0"/>
            <c:extLst>
              <c:ext xmlns:c16="http://schemas.microsoft.com/office/drawing/2014/chart" uri="{C3380CC4-5D6E-409C-BE32-E72D297353CC}">
                <c16:uniqueId val="{00000012-E5DA-42C4-B201-011DC5D8486B}"/>
              </c:ext>
            </c:extLst>
          </c:dPt>
          <c:dPt>
            <c:idx val="28"/>
            <c:invertIfNegative val="0"/>
            <c:bubble3D val="0"/>
            <c:extLst>
              <c:ext xmlns:c16="http://schemas.microsoft.com/office/drawing/2014/chart" uri="{C3380CC4-5D6E-409C-BE32-E72D297353CC}">
                <c16:uniqueId val="{00000013-E5DA-42C4-B201-011DC5D8486B}"/>
              </c:ext>
            </c:extLst>
          </c:dPt>
          <c:dPt>
            <c:idx val="29"/>
            <c:invertIfNegative val="0"/>
            <c:bubble3D val="0"/>
            <c:extLst>
              <c:ext xmlns:c16="http://schemas.microsoft.com/office/drawing/2014/chart" uri="{C3380CC4-5D6E-409C-BE32-E72D297353CC}">
                <c16:uniqueId val="{00000014-E5DA-42C4-B201-011DC5D8486B}"/>
              </c:ext>
            </c:extLst>
          </c:dPt>
          <c:dPt>
            <c:idx val="30"/>
            <c:invertIfNegative val="0"/>
            <c:bubble3D val="0"/>
            <c:extLst>
              <c:ext xmlns:c16="http://schemas.microsoft.com/office/drawing/2014/chart" uri="{C3380CC4-5D6E-409C-BE32-E72D297353CC}">
                <c16:uniqueId val="{00000015-E5DA-42C4-B201-011DC5D8486B}"/>
              </c:ext>
            </c:extLst>
          </c:dPt>
          <c:dPt>
            <c:idx val="31"/>
            <c:invertIfNegative val="0"/>
            <c:bubble3D val="0"/>
            <c:extLst>
              <c:ext xmlns:c16="http://schemas.microsoft.com/office/drawing/2014/chart" uri="{C3380CC4-5D6E-409C-BE32-E72D297353CC}">
                <c16:uniqueId val="{00000016-E5DA-42C4-B201-011DC5D8486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'F33'!$B$7:$B$38</c:f>
              <c:strCache>
                <c:ptCount val="32"/>
                <c:pt idx="0">
                  <c:v>Guanajuato</c:v>
                </c:pt>
                <c:pt idx="1">
                  <c:v>Tlaxcala</c:v>
                </c:pt>
                <c:pt idx="2">
                  <c:v>Tamaulipas</c:v>
                </c:pt>
                <c:pt idx="3">
                  <c:v>Coahuila</c:v>
                </c:pt>
                <c:pt idx="4">
                  <c:v>Estado de México</c:v>
                </c:pt>
                <c:pt idx="5">
                  <c:v>Nayarit</c:v>
                </c:pt>
                <c:pt idx="6">
                  <c:v>Colima</c:v>
                </c:pt>
                <c:pt idx="7">
                  <c:v>Chihuahua</c:v>
                </c:pt>
                <c:pt idx="8">
                  <c:v>Hidalgo</c:v>
                </c:pt>
                <c:pt idx="9">
                  <c:v>Chiapas</c:v>
                </c:pt>
                <c:pt idx="10">
                  <c:v>Quintana Roo</c:v>
                </c:pt>
                <c:pt idx="11">
                  <c:v>Tabasco</c:v>
                </c:pt>
                <c:pt idx="12">
                  <c:v>Ciudad de México</c:v>
                </c:pt>
                <c:pt idx="13">
                  <c:v>Baja California</c:v>
                </c:pt>
                <c:pt idx="14">
                  <c:v>Sonora</c:v>
                </c:pt>
                <c:pt idx="15">
                  <c:v>Nuevo León</c:v>
                </c:pt>
                <c:pt idx="16">
                  <c:v>Jalisco</c:v>
                </c:pt>
                <c:pt idx="17">
                  <c:v>Aguascalientes</c:v>
                </c:pt>
                <c:pt idx="18">
                  <c:v>Morelos</c:v>
                </c:pt>
                <c:pt idx="19">
                  <c:v>Guerrero</c:v>
                </c:pt>
                <c:pt idx="20">
                  <c:v>Sinaloa</c:v>
                </c:pt>
                <c:pt idx="21">
                  <c:v>Puebla</c:v>
                </c:pt>
                <c:pt idx="22">
                  <c:v>San Luis Potosí</c:v>
                </c:pt>
                <c:pt idx="23">
                  <c:v>Baja California Sur</c:v>
                </c:pt>
                <c:pt idx="24">
                  <c:v>Durango</c:v>
                </c:pt>
                <c:pt idx="25">
                  <c:v>Veracruz</c:v>
                </c:pt>
                <c:pt idx="26">
                  <c:v>Yucatán</c:v>
                </c:pt>
                <c:pt idx="27">
                  <c:v>Campeche</c:v>
                </c:pt>
                <c:pt idx="28">
                  <c:v>Oaxaca</c:v>
                </c:pt>
                <c:pt idx="29">
                  <c:v>Querétaro</c:v>
                </c:pt>
                <c:pt idx="30">
                  <c:v>Zacatecas</c:v>
                </c:pt>
                <c:pt idx="31">
                  <c:v>Michoacán</c:v>
                </c:pt>
              </c:strCache>
            </c:strRef>
          </c:cat>
          <c:val>
            <c:numRef>
              <c:f>'F33'!$C$7:$C$38</c:f>
              <c:numCache>
                <c:formatCode>0.00%</c:formatCode>
                <c:ptCount val="32"/>
                <c:pt idx="0">
                  <c:v>8.1959687852105282E-3</c:v>
                </c:pt>
                <c:pt idx="1">
                  <c:v>1.2370573079200411E-2</c:v>
                </c:pt>
                <c:pt idx="2">
                  <c:v>1.2868417084164151E-2</c:v>
                </c:pt>
                <c:pt idx="3">
                  <c:v>1.4010567005958683E-2</c:v>
                </c:pt>
                <c:pt idx="4">
                  <c:v>1.436514126141533E-2</c:v>
                </c:pt>
                <c:pt idx="5">
                  <c:v>1.5603722689148451E-2</c:v>
                </c:pt>
                <c:pt idx="6">
                  <c:v>1.7214870607746215E-2</c:v>
                </c:pt>
                <c:pt idx="7">
                  <c:v>1.9385260216556087E-2</c:v>
                </c:pt>
                <c:pt idx="8">
                  <c:v>2.1395278399434552E-2</c:v>
                </c:pt>
                <c:pt idx="9">
                  <c:v>2.197810970693204E-2</c:v>
                </c:pt>
                <c:pt idx="10">
                  <c:v>2.2376817481677122E-2</c:v>
                </c:pt>
                <c:pt idx="11">
                  <c:v>2.2558314281603244E-2</c:v>
                </c:pt>
                <c:pt idx="12">
                  <c:v>2.2779481078112885E-2</c:v>
                </c:pt>
                <c:pt idx="13">
                  <c:v>2.4807640194782273E-2</c:v>
                </c:pt>
                <c:pt idx="14">
                  <c:v>3.0700399749384485E-2</c:v>
                </c:pt>
                <c:pt idx="15">
                  <c:v>3.1125367732196534E-2</c:v>
                </c:pt>
                <c:pt idx="16">
                  <c:v>3.1804831582568152E-2</c:v>
                </c:pt>
                <c:pt idx="17">
                  <c:v>3.5190943292504925E-2</c:v>
                </c:pt>
                <c:pt idx="18">
                  <c:v>3.7211805447228151E-2</c:v>
                </c:pt>
                <c:pt idx="19">
                  <c:v>3.9808676413239812E-2</c:v>
                </c:pt>
                <c:pt idx="20">
                  <c:v>3.9951076823072515E-2</c:v>
                </c:pt>
                <c:pt idx="21">
                  <c:v>4.0419542541055682E-2</c:v>
                </c:pt>
                <c:pt idx="22">
                  <c:v>4.4695778396032435E-2</c:v>
                </c:pt>
                <c:pt idx="23">
                  <c:v>4.9427936122902881E-2</c:v>
                </c:pt>
                <c:pt idx="24">
                  <c:v>5.0732599263791936E-2</c:v>
                </c:pt>
                <c:pt idx="25">
                  <c:v>5.2606454849227699E-2</c:v>
                </c:pt>
                <c:pt idx="26">
                  <c:v>5.6186738277215501E-2</c:v>
                </c:pt>
                <c:pt idx="27">
                  <c:v>6.0877040683023027E-2</c:v>
                </c:pt>
                <c:pt idx="28">
                  <c:v>6.2207395589076633E-2</c:v>
                </c:pt>
                <c:pt idx="29">
                  <c:v>7.2020286026450206E-2</c:v>
                </c:pt>
                <c:pt idx="30">
                  <c:v>7.4755771761234574E-2</c:v>
                </c:pt>
                <c:pt idx="31">
                  <c:v>7.6394180958823152E-2</c:v>
                </c:pt>
              </c:numCache>
            </c:numRef>
          </c:val>
          <c:extLst>
            <c:ext xmlns:c16="http://schemas.microsoft.com/office/drawing/2014/chart" uri="{C3380CC4-5D6E-409C-BE32-E72D297353CC}">
              <c16:uniqueId val="{00000017-E5DA-42C4-B201-011DC5D8486B}"/>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'F33'!$B$40</c:f>
              <c:strCache>
                <c:ptCount val="1"/>
                <c:pt idx="0">
                  <c:v>Nacional</c:v>
                </c:pt>
              </c:strCache>
            </c:strRef>
          </c:tx>
          <c:spPr>
            <a:ln w="57150">
              <a:solidFill>
                <a:srgbClr val="FF6C37"/>
              </a:solidFill>
              <a:prstDash val="sysDot"/>
            </a:ln>
          </c:spPr>
          <c:marker>
            <c:symbol val="none"/>
          </c:marker>
          <c:dLbls>
            <c:dLbl>
              <c:idx val="0"/>
              <c:layout>
                <c:manualLayout>
                  <c:x val="-5.2350168350169136E-3"/>
                  <c:y val="0.2269432207537934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8-E5DA-42C4-B201-011DC5D8486B}"/>
                </c:ext>
              </c:extLst>
            </c:dLbl>
            <c:dLbl>
              <c:idx val="1"/>
              <c:delete val="1"/>
              <c:extLst>
                <c:ext xmlns:c15="http://schemas.microsoft.com/office/drawing/2012/chart" uri="{CE6537A1-D6FC-4f65-9D91-7224C49458BB}"/>
                <c:ext xmlns:c16="http://schemas.microsoft.com/office/drawing/2014/chart" uri="{C3380CC4-5D6E-409C-BE32-E72D297353CC}">
                  <c16:uniqueId val="{00000019-E5DA-42C4-B201-011DC5D8486B}"/>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'F33'!$D$40:$D$41</c:f>
              <c:numCache>
                <c:formatCode>0.00%</c:formatCode>
                <c:ptCount val="2"/>
                <c:pt idx="0">
                  <c:v>3.27E-2</c:v>
                </c:pt>
                <c:pt idx="1">
                  <c:v>3.27E-2</c:v>
                </c:pt>
              </c:numCache>
            </c:numRef>
          </c:xVal>
          <c:yVal>
            <c:numRef>
              <c:f>'F33'!$C$40:$C$41</c:f>
              <c:numCache>
                <c:formatCode>General</c:formatCode>
                <c:ptCount val="2"/>
                <c:pt idx="0">
                  <c:v>1</c:v>
                </c:pt>
                <c:pt idx="1">
                  <c:v>0</c:v>
                </c:pt>
              </c:numCache>
            </c:numRef>
          </c:yVal>
          <c:smooth val="0"/>
          <c:extLst>
            <c:ext xmlns:c16="http://schemas.microsoft.com/office/drawing/2014/chart" uri="{C3380CC4-5D6E-409C-BE32-E72D297353CC}">
              <c16:uniqueId val="{0000001A-E5DA-42C4-B201-011DC5D8486B}"/>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7DB1-42DE-9AF4-982737B9EA86}"/>
              </c:ext>
            </c:extLst>
          </c:dPt>
          <c:dPt>
            <c:idx val="3"/>
            <c:invertIfNegative val="0"/>
            <c:bubble3D val="0"/>
            <c:extLst>
              <c:ext xmlns:c16="http://schemas.microsoft.com/office/drawing/2014/chart" uri="{C3380CC4-5D6E-409C-BE32-E72D297353CC}">
                <c16:uniqueId val="{00000001-7DB1-42DE-9AF4-982737B9EA86}"/>
              </c:ext>
            </c:extLst>
          </c:dPt>
          <c:dPt>
            <c:idx val="4"/>
            <c:invertIfNegative val="0"/>
            <c:bubble3D val="0"/>
            <c:extLst>
              <c:ext xmlns:c16="http://schemas.microsoft.com/office/drawing/2014/chart" uri="{C3380CC4-5D6E-409C-BE32-E72D297353CC}">
                <c16:uniqueId val="{00000002-7DB1-42DE-9AF4-982737B9EA86}"/>
              </c:ext>
            </c:extLst>
          </c:dPt>
          <c:dPt>
            <c:idx val="5"/>
            <c:invertIfNegative val="0"/>
            <c:bubble3D val="0"/>
            <c:extLst>
              <c:ext xmlns:c16="http://schemas.microsoft.com/office/drawing/2014/chart" uri="{C3380CC4-5D6E-409C-BE32-E72D297353CC}">
                <c16:uniqueId val="{00000003-7DB1-42DE-9AF4-982737B9EA86}"/>
              </c:ext>
            </c:extLst>
          </c:dPt>
          <c:dPt>
            <c:idx val="6"/>
            <c:invertIfNegative val="0"/>
            <c:bubble3D val="0"/>
            <c:extLst>
              <c:ext xmlns:c16="http://schemas.microsoft.com/office/drawing/2014/chart" uri="{C3380CC4-5D6E-409C-BE32-E72D297353CC}">
                <c16:uniqueId val="{00000004-7DB1-42DE-9AF4-982737B9EA86}"/>
              </c:ext>
            </c:extLst>
          </c:dPt>
          <c:dPt>
            <c:idx val="7"/>
            <c:invertIfNegative val="0"/>
            <c:bubble3D val="0"/>
            <c:extLst>
              <c:ext xmlns:c16="http://schemas.microsoft.com/office/drawing/2014/chart" uri="{C3380CC4-5D6E-409C-BE32-E72D297353CC}">
                <c16:uniqueId val="{00000005-7DB1-42DE-9AF4-982737B9EA86}"/>
              </c:ext>
            </c:extLst>
          </c:dPt>
          <c:dPt>
            <c:idx val="10"/>
            <c:invertIfNegative val="0"/>
            <c:bubble3D val="0"/>
            <c:extLst>
              <c:ext xmlns:c16="http://schemas.microsoft.com/office/drawing/2014/chart" uri="{C3380CC4-5D6E-409C-BE32-E72D297353CC}">
                <c16:uniqueId val="{00000006-7DB1-42DE-9AF4-982737B9EA86}"/>
              </c:ext>
            </c:extLst>
          </c:dPt>
          <c:dPt>
            <c:idx val="12"/>
            <c:invertIfNegative val="0"/>
            <c:bubble3D val="0"/>
            <c:extLst>
              <c:ext xmlns:c16="http://schemas.microsoft.com/office/drawing/2014/chart" uri="{C3380CC4-5D6E-409C-BE32-E72D297353CC}">
                <c16:uniqueId val="{00000007-7DB1-42DE-9AF4-982737B9EA86}"/>
              </c:ext>
            </c:extLst>
          </c:dPt>
          <c:dPt>
            <c:idx val="13"/>
            <c:invertIfNegative val="0"/>
            <c:bubble3D val="0"/>
            <c:extLst>
              <c:ext xmlns:c16="http://schemas.microsoft.com/office/drawing/2014/chart" uri="{C3380CC4-5D6E-409C-BE32-E72D297353CC}">
                <c16:uniqueId val="{00000008-7DB1-42DE-9AF4-982737B9EA86}"/>
              </c:ext>
            </c:extLst>
          </c:dPt>
          <c:dPt>
            <c:idx val="14"/>
            <c:invertIfNegative val="0"/>
            <c:bubble3D val="0"/>
            <c:extLst>
              <c:ext xmlns:c16="http://schemas.microsoft.com/office/drawing/2014/chart" uri="{C3380CC4-5D6E-409C-BE32-E72D297353CC}">
                <c16:uniqueId val="{00000009-7DB1-42DE-9AF4-982737B9EA86}"/>
              </c:ext>
            </c:extLst>
          </c:dPt>
          <c:dPt>
            <c:idx val="17"/>
            <c:invertIfNegative val="0"/>
            <c:bubble3D val="0"/>
            <c:extLst>
              <c:ext xmlns:c16="http://schemas.microsoft.com/office/drawing/2014/chart" uri="{C3380CC4-5D6E-409C-BE32-E72D297353CC}">
                <c16:uniqueId val="{0000000A-7DB1-42DE-9AF4-982737B9EA86}"/>
              </c:ext>
            </c:extLst>
          </c:dPt>
          <c:dPt>
            <c:idx val="18"/>
            <c:invertIfNegative val="0"/>
            <c:bubble3D val="0"/>
            <c:spPr>
              <a:solidFill>
                <a:srgbClr val="FBBB27"/>
              </a:solidFill>
              <a:ln>
                <a:noFill/>
              </a:ln>
              <a:effectLst/>
            </c:spPr>
            <c:extLst>
              <c:ext xmlns:c16="http://schemas.microsoft.com/office/drawing/2014/chart" uri="{C3380CC4-5D6E-409C-BE32-E72D297353CC}">
                <c16:uniqueId val="{0000000C-7DB1-42DE-9AF4-982737B9EA86}"/>
              </c:ext>
            </c:extLst>
          </c:dPt>
          <c:dPt>
            <c:idx val="20"/>
            <c:invertIfNegative val="0"/>
            <c:bubble3D val="0"/>
            <c:extLst>
              <c:ext xmlns:c16="http://schemas.microsoft.com/office/drawing/2014/chart" uri="{C3380CC4-5D6E-409C-BE32-E72D297353CC}">
                <c16:uniqueId val="{0000000D-7DB1-42DE-9AF4-982737B9EA86}"/>
              </c:ext>
            </c:extLst>
          </c:dPt>
          <c:dPt>
            <c:idx val="21"/>
            <c:invertIfNegative val="0"/>
            <c:bubble3D val="0"/>
            <c:extLst>
              <c:ext xmlns:c16="http://schemas.microsoft.com/office/drawing/2014/chart" uri="{C3380CC4-5D6E-409C-BE32-E72D297353CC}">
                <c16:uniqueId val="{0000000E-7DB1-42DE-9AF4-982737B9EA86}"/>
              </c:ext>
            </c:extLst>
          </c:dPt>
          <c:dPt>
            <c:idx val="22"/>
            <c:invertIfNegative val="0"/>
            <c:bubble3D val="0"/>
            <c:extLst>
              <c:ext xmlns:c16="http://schemas.microsoft.com/office/drawing/2014/chart" uri="{C3380CC4-5D6E-409C-BE32-E72D297353CC}">
                <c16:uniqueId val="{0000000F-7DB1-42DE-9AF4-982737B9EA86}"/>
              </c:ext>
            </c:extLst>
          </c:dPt>
          <c:dPt>
            <c:idx val="23"/>
            <c:invertIfNegative val="0"/>
            <c:bubble3D val="0"/>
            <c:extLst>
              <c:ext xmlns:c16="http://schemas.microsoft.com/office/drawing/2014/chart" uri="{C3380CC4-5D6E-409C-BE32-E72D297353CC}">
                <c16:uniqueId val="{00000010-7DB1-42DE-9AF4-982737B9EA86}"/>
              </c:ext>
            </c:extLst>
          </c:dPt>
          <c:dPt>
            <c:idx val="27"/>
            <c:invertIfNegative val="0"/>
            <c:bubble3D val="0"/>
            <c:extLst>
              <c:ext xmlns:c16="http://schemas.microsoft.com/office/drawing/2014/chart" uri="{C3380CC4-5D6E-409C-BE32-E72D297353CC}">
                <c16:uniqueId val="{00000011-7DB1-42DE-9AF4-982737B9EA86}"/>
              </c:ext>
            </c:extLst>
          </c:dPt>
          <c:dPt>
            <c:idx val="28"/>
            <c:invertIfNegative val="0"/>
            <c:bubble3D val="0"/>
            <c:extLst>
              <c:ext xmlns:c16="http://schemas.microsoft.com/office/drawing/2014/chart" uri="{C3380CC4-5D6E-409C-BE32-E72D297353CC}">
                <c16:uniqueId val="{00000012-7DB1-42DE-9AF4-982737B9EA86}"/>
              </c:ext>
            </c:extLst>
          </c:dPt>
          <c:dPt>
            <c:idx val="29"/>
            <c:invertIfNegative val="0"/>
            <c:bubble3D val="0"/>
            <c:extLst>
              <c:ext xmlns:c16="http://schemas.microsoft.com/office/drawing/2014/chart" uri="{C3380CC4-5D6E-409C-BE32-E72D297353CC}">
                <c16:uniqueId val="{00000013-7DB1-42DE-9AF4-982737B9EA86}"/>
              </c:ext>
            </c:extLst>
          </c:dPt>
          <c:dPt>
            <c:idx val="31"/>
            <c:invertIfNegative val="0"/>
            <c:bubble3D val="0"/>
            <c:extLst>
              <c:ext xmlns:c16="http://schemas.microsoft.com/office/drawing/2014/chart" uri="{C3380CC4-5D6E-409C-BE32-E72D297353CC}">
                <c16:uniqueId val="{00000014-7DB1-42DE-9AF4-982737B9EA8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'F34'!$B$7:$B$38</c:f>
              <c:strCache>
                <c:ptCount val="32"/>
                <c:pt idx="0">
                  <c:v>Nayarit</c:v>
                </c:pt>
                <c:pt idx="1">
                  <c:v>Morelos</c:v>
                </c:pt>
                <c:pt idx="2">
                  <c:v>Aguascalientes</c:v>
                </c:pt>
                <c:pt idx="3">
                  <c:v>Sinaloa</c:v>
                </c:pt>
                <c:pt idx="4">
                  <c:v>Querétaro</c:v>
                </c:pt>
                <c:pt idx="5">
                  <c:v>Tamaulipas</c:v>
                </c:pt>
                <c:pt idx="6">
                  <c:v>Zacatecas</c:v>
                </c:pt>
                <c:pt idx="7">
                  <c:v>Chihuahua</c:v>
                </c:pt>
                <c:pt idx="8">
                  <c:v>Ciudad de México</c:v>
                </c:pt>
                <c:pt idx="9">
                  <c:v>Veracruz</c:v>
                </c:pt>
                <c:pt idx="10">
                  <c:v>Oaxaca</c:v>
                </c:pt>
                <c:pt idx="11">
                  <c:v>Campeche</c:v>
                </c:pt>
                <c:pt idx="12">
                  <c:v>Guanajuato</c:v>
                </c:pt>
                <c:pt idx="13">
                  <c:v>Sonora</c:v>
                </c:pt>
                <c:pt idx="14">
                  <c:v>Puebla</c:v>
                </c:pt>
                <c:pt idx="15">
                  <c:v>Durango</c:v>
                </c:pt>
                <c:pt idx="16">
                  <c:v>Colima</c:v>
                </c:pt>
                <c:pt idx="17">
                  <c:v>San Luis Potosí</c:v>
                </c:pt>
                <c:pt idx="18">
                  <c:v>Jalisco</c:v>
                </c:pt>
                <c:pt idx="19">
                  <c:v>Guerrero</c:v>
                </c:pt>
                <c:pt idx="20">
                  <c:v>Tlaxcala</c:v>
                </c:pt>
                <c:pt idx="21">
                  <c:v>Chiapas</c:v>
                </c:pt>
                <c:pt idx="22">
                  <c:v>Michoacán</c:v>
                </c:pt>
                <c:pt idx="23">
                  <c:v>Yucatán</c:v>
                </c:pt>
                <c:pt idx="24">
                  <c:v>Tabasco</c:v>
                </c:pt>
                <c:pt idx="25">
                  <c:v>Baja California</c:v>
                </c:pt>
                <c:pt idx="26">
                  <c:v>Coahuila</c:v>
                </c:pt>
                <c:pt idx="27">
                  <c:v>Hidalgo</c:v>
                </c:pt>
                <c:pt idx="28">
                  <c:v>Quintana Roo</c:v>
                </c:pt>
                <c:pt idx="29">
                  <c:v>Nuevo León</c:v>
                </c:pt>
                <c:pt idx="30">
                  <c:v>Estado de México</c:v>
                </c:pt>
                <c:pt idx="31">
                  <c:v>Baja California Sur</c:v>
                </c:pt>
              </c:strCache>
            </c:strRef>
          </c:cat>
          <c:val>
            <c:numRef>
              <c:f>'F34'!$C$7:$C$38</c:f>
              <c:numCache>
                <c:formatCode>0.00%</c:formatCode>
                <c:ptCount val="32"/>
                <c:pt idx="0">
                  <c:v>6.0336603979285933E-2</c:v>
                </c:pt>
                <c:pt idx="1">
                  <c:v>6.664031493014097E-2</c:v>
                </c:pt>
                <c:pt idx="2">
                  <c:v>6.7165674261305805E-2</c:v>
                </c:pt>
                <c:pt idx="3">
                  <c:v>7.1348332899192499E-2</c:v>
                </c:pt>
                <c:pt idx="4">
                  <c:v>7.1595970008617296E-2</c:v>
                </c:pt>
                <c:pt idx="5">
                  <c:v>7.263361767008697E-2</c:v>
                </c:pt>
                <c:pt idx="6">
                  <c:v>7.3732083792723252E-2</c:v>
                </c:pt>
                <c:pt idx="7">
                  <c:v>7.4735444211510946E-2</c:v>
                </c:pt>
                <c:pt idx="8">
                  <c:v>7.9130737019811756E-2</c:v>
                </c:pt>
                <c:pt idx="9">
                  <c:v>7.9446308040123148E-2</c:v>
                </c:pt>
                <c:pt idx="10">
                  <c:v>8.1687662467506444E-2</c:v>
                </c:pt>
                <c:pt idx="11">
                  <c:v>8.2071041143008353E-2</c:v>
                </c:pt>
                <c:pt idx="12">
                  <c:v>8.2154104381496965E-2</c:v>
                </c:pt>
                <c:pt idx="13">
                  <c:v>8.2685270852608517E-2</c:v>
                </c:pt>
                <c:pt idx="14">
                  <c:v>8.3040551633557821E-2</c:v>
                </c:pt>
                <c:pt idx="15">
                  <c:v>8.3227204313524358E-2</c:v>
                </c:pt>
                <c:pt idx="16">
                  <c:v>8.4560214505436715E-2</c:v>
                </c:pt>
                <c:pt idx="17">
                  <c:v>8.4816191656340439E-2</c:v>
                </c:pt>
                <c:pt idx="18">
                  <c:v>8.5358260765733843E-2</c:v>
                </c:pt>
                <c:pt idx="19">
                  <c:v>8.5359209809479378E-2</c:v>
                </c:pt>
                <c:pt idx="20">
                  <c:v>8.9116333923005595E-2</c:v>
                </c:pt>
                <c:pt idx="21">
                  <c:v>8.9507914120043885E-2</c:v>
                </c:pt>
                <c:pt idx="22">
                  <c:v>9.0076524314983974E-2</c:v>
                </c:pt>
                <c:pt idx="23">
                  <c:v>9.0081783194355461E-2</c:v>
                </c:pt>
                <c:pt idx="24">
                  <c:v>9.0934043084088881E-2</c:v>
                </c:pt>
                <c:pt idx="25">
                  <c:v>9.1989176779271958E-2</c:v>
                </c:pt>
                <c:pt idx="26">
                  <c:v>9.2558605489881832E-2</c:v>
                </c:pt>
                <c:pt idx="27">
                  <c:v>9.3038736065442287E-2</c:v>
                </c:pt>
                <c:pt idx="28">
                  <c:v>9.3217440628623485E-2</c:v>
                </c:pt>
                <c:pt idx="29">
                  <c:v>9.5343643757082805E-2</c:v>
                </c:pt>
                <c:pt idx="30">
                  <c:v>9.5523175749779435E-2</c:v>
                </c:pt>
                <c:pt idx="31">
                  <c:v>0.10395482968104136</c:v>
                </c:pt>
              </c:numCache>
            </c:numRef>
          </c:val>
          <c:extLst>
            <c:ext xmlns:c16="http://schemas.microsoft.com/office/drawing/2014/chart" uri="{C3380CC4-5D6E-409C-BE32-E72D297353CC}">
              <c16:uniqueId val="{00000015-7DB1-42DE-9AF4-982737B9EA86}"/>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'F34'!$B$40</c:f>
              <c:strCache>
                <c:ptCount val="1"/>
                <c:pt idx="0">
                  <c:v>Nacional</c:v>
                </c:pt>
              </c:strCache>
            </c:strRef>
          </c:tx>
          <c:spPr>
            <a:ln w="57150">
              <a:solidFill>
                <a:srgbClr val="FF6C37"/>
              </a:solidFill>
              <a:prstDash val="sysDot"/>
            </a:ln>
          </c:spPr>
          <c:marker>
            <c:symbol val="none"/>
          </c:marker>
          <c:dLbls>
            <c:dLbl>
              <c:idx val="0"/>
              <c:layout>
                <c:manualLayout>
                  <c:x val="-6.6666666666666763E-2"/>
                  <c:y val="0.2261571695462551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6-7DB1-42DE-9AF4-982737B9EA86}"/>
                </c:ext>
              </c:extLst>
            </c:dLbl>
            <c:dLbl>
              <c:idx val="1"/>
              <c:delete val="1"/>
              <c:extLst>
                <c:ext xmlns:c15="http://schemas.microsoft.com/office/drawing/2012/chart" uri="{CE6537A1-D6FC-4f65-9D91-7224C49458BB}"/>
                <c:ext xmlns:c16="http://schemas.microsoft.com/office/drawing/2014/chart" uri="{C3380CC4-5D6E-409C-BE32-E72D297353CC}">
                  <c16:uniqueId val="{00000017-7DB1-42DE-9AF4-982737B9EA86}"/>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'F34'!$D$40:$D$41</c:f>
              <c:numCache>
                <c:formatCode>0.00%</c:formatCode>
                <c:ptCount val="2"/>
                <c:pt idx="0">
                  <c:v>8.2899999999999988E-2</c:v>
                </c:pt>
                <c:pt idx="1">
                  <c:v>8.2899999999999988E-2</c:v>
                </c:pt>
              </c:numCache>
            </c:numRef>
          </c:xVal>
          <c:yVal>
            <c:numRef>
              <c:f>'F34'!$C$40:$C$41</c:f>
              <c:numCache>
                <c:formatCode>General</c:formatCode>
                <c:ptCount val="2"/>
                <c:pt idx="0">
                  <c:v>1</c:v>
                </c:pt>
                <c:pt idx="1">
                  <c:v>0</c:v>
                </c:pt>
              </c:numCache>
            </c:numRef>
          </c:yVal>
          <c:smooth val="0"/>
          <c:extLst>
            <c:ext xmlns:c16="http://schemas.microsoft.com/office/drawing/2014/chart" uri="{C3380CC4-5D6E-409C-BE32-E72D297353CC}">
              <c16:uniqueId val="{00000018-7DB1-42DE-9AF4-982737B9EA86}"/>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7393-4386-8E3E-1C2930069E29}"/>
              </c:ext>
            </c:extLst>
          </c:dPt>
          <c:dPt>
            <c:idx val="2"/>
            <c:invertIfNegative val="0"/>
            <c:bubble3D val="0"/>
            <c:extLst>
              <c:ext xmlns:c16="http://schemas.microsoft.com/office/drawing/2014/chart" uri="{C3380CC4-5D6E-409C-BE32-E72D297353CC}">
                <c16:uniqueId val="{00000001-7393-4386-8E3E-1C2930069E29}"/>
              </c:ext>
            </c:extLst>
          </c:dPt>
          <c:dPt>
            <c:idx val="3"/>
            <c:invertIfNegative val="0"/>
            <c:bubble3D val="0"/>
            <c:extLst>
              <c:ext xmlns:c16="http://schemas.microsoft.com/office/drawing/2014/chart" uri="{C3380CC4-5D6E-409C-BE32-E72D297353CC}">
                <c16:uniqueId val="{00000002-7393-4386-8E3E-1C2930069E29}"/>
              </c:ext>
            </c:extLst>
          </c:dPt>
          <c:dPt>
            <c:idx val="4"/>
            <c:invertIfNegative val="0"/>
            <c:bubble3D val="0"/>
            <c:extLst>
              <c:ext xmlns:c16="http://schemas.microsoft.com/office/drawing/2014/chart" uri="{C3380CC4-5D6E-409C-BE32-E72D297353CC}">
                <c16:uniqueId val="{00000003-7393-4386-8E3E-1C2930069E29}"/>
              </c:ext>
            </c:extLst>
          </c:dPt>
          <c:dPt>
            <c:idx val="5"/>
            <c:invertIfNegative val="0"/>
            <c:bubble3D val="0"/>
            <c:extLst>
              <c:ext xmlns:c16="http://schemas.microsoft.com/office/drawing/2014/chart" uri="{C3380CC4-5D6E-409C-BE32-E72D297353CC}">
                <c16:uniqueId val="{00000004-7393-4386-8E3E-1C2930069E29}"/>
              </c:ext>
            </c:extLst>
          </c:dPt>
          <c:dPt>
            <c:idx val="6"/>
            <c:invertIfNegative val="0"/>
            <c:bubble3D val="0"/>
            <c:spPr>
              <a:solidFill>
                <a:srgbClr val="FBBB27"/>
              </a:solidFill>
              <a:ln>
                <a:noFill/>
              </a:ln>
              <a:effectLst/>
            </c:spPr>
            <c:extLst>
              <c:ext xmlns:c16="http://schemas.microsoft.com/office/drawing/2014/chart" uri="{C3380CC4-5D6E-409C-BE32-E72D297353CC}">
                <c16:uniqueId val="{00000006-7393-4386-8E3E-1C2930069E29}"/>
              </c:ext>
            </c:extLst>
          </c:dPt>
          <c:dPt>
            <c:idx val="7"/>
            <c:invertIfNegative val="0"/>
            <c:bubble3D val="0"/>
            <c:extLst>
              <c:ext xmlns:c16="http://schemas.microsoft.com/office/drawing/2014/chart" uri="{C3380CC4-5D6E-409C-BE32-E72D297353CC}">
                <c16:uniqueId val="{00000007-7393-4386-8E3E-1C2930069E29}"/>
              </c:ext>
            </c:extLst>
          </c:dPt>
          <c:dPt>
            <c:idx val="8"/>
            <c:invertIfNegative val="0"/>
            <c:bubble3D val="0"/>
            <c:extLst>
              <c:ext xmlns:c16="http://schemas.microsoft.com/office/drawing/2014/chart" uri="{C3380CC4-5D6E-409C-BE32-E72D297353CC}">
                <c16:uniqueId val="{00000008-7393-4386-8E3E-1C2930069E29}"/>
              </c:ext>
            </c:extLst>
          </c:dPt>
          <c:dPt>
            <c:idx val="9"/>
            <c:invertIfNegative val="0"/>
            <c:bubble3D val="0"/>
            <c:extLst>
              <c:ext xmlns:c16="http://schemas.microsoft.com/office/drawing/2014/chart" uri="{C3380CC4-5D6E-409C-BE32-E72D297353CC}">
                <c16:uniqueId val="{00000009-7393-4386-8E3E-1C2930069E29}"/>
              </c:ext>
            </c:extLst>
          </c:dPt>
          <c:dPt>
            <c:idx val="10"/>
            <c:invertIfNegative val="0"/>
            <c:bubble3D val="0"/>
            <c:extLst>
              <c:ext xmlns:c16="http://schemas.microsoft.com/office/drawing/2014/chart" uri="{C3380CC4-5D6E-409C-BE32-E72D297353CC}">
                <c16:uniqueId val="{0000000A-7393-4386-8E3E-1C2930069E29}"/>
              </c:ext>
            </c:extLst>
          </c:dPt>
          <c:dPt>
            <c:idx val="11"/>
            <c:invertIfNegative val="0"/>
            <c:bubble3D val="0"/>
            <c:extLst>
              <c:ext xmlns:c16="http://schemas.microsoft.com/office/drawing/2014/chart" uri="{C3380CC4-5D6E-409C-BE32-E72D297353CC}">
                <c16:uniqueId val="{0000000B-7393-4386-8E3E-1C2930069E29}"/>
              </c:ext>
            </c:extLst>
          </c:dPt>
          <c:dPt>
            <c:idx val="13"/>
            <c:invertIfNegative val="0"/>
            <c:bubble3D val="0"/>
            <c:extLst>
              <c:ext xmlns:c16="http://schemas.microsoft.com/office/drawing/2014/chart" uri="{C3380CC4-5D6E-409C-BE32-E72D297353CC}">
                <c16:uniqueId val="{0000000C-7393-4386-8E3E-1C2930069E29}"/>
              </c:ext>
            </c:extLst>
          </c:dPt>
          <c:dPt>
            <c:idx val="14"/>
            <c:invertIfNegative val="0"/>
            <c:bubble3D val="0"/>
            <c:extLst>
              <c:ext xmlns:c16="http://schemas.microsoft.com/office/drawing/2014/chart" uri="{C3380CC4-5D6E-409C-BE32-E72D297353CC}">
                <c16:uniqueId val="{0000000D-7393-4386-8E3E-1C2930069E29}"/>
              </c:ext>
            </c:extLst>
          </c:dPt>
          <c:dPt>
            <c:idx val="16"/>
            <c:invertIfNegative val="0"/>
            <c:bubble3D val="0"/>
            <c:extLst>
              <c:ext xmlns:c16="http://schemas.microsoft.com/office/drawing/2014/chart" uri="{C3380CC4-5D6E-409C-BE32-E72D297353CC}">
                <c16:uniqueId val="{0000000E-7393-4386-8E3E-1C2930069E29}"/>
              </c:ext>
            </c:extLst>
          </c:dPt>
          <c:dPt>
            <c:idx val="17"/>
            <c:invertIfNegative val="0"/>
            <c:bubble3D val="0"/>
            <c:extLst>
              <c:ext xmlns:c16="http://schemas.microsoft.com/office/drawing/2014/chart" uri="{C3380CC4-5D6E-409C-BE32-E72D297353CC}">
                <c16:uniqueId val="{0000000F-7393-4386-8E3E-1C2930069E29}"/>
              </c:ext>
            </c:extLst>
          </c:dPt>
          <c:dPt>
            <c:idx val="18"/>
            <c:invertIfNegative val="0"/>
            <c:bubble3D val="0"/>
            <c:extLst>
              <c:ext xmlns:c16="http://schemas.microsoft.com/office/drawing/2014/chart" uri="{C3380CC4-5D6E-409C-BE32-E72D297353CC}">
                <c16:uniqueId val="{00000010-7393-4386-8E3E-1C2930069E29}"/>
              </c:ext>
            </c:extLst>
          </c:dPt>
          <c:dPt>
            <c:idx val="20"/>
            <c:invertIfNegative val="0"/>
            <c:bubble3D val="0"/>
            <c:extLst>
              <c:ext xmlns:c16="http://schemas.microsoft.com/office/drawing/2014/chart" uri="{C3380CC4-5D6E-409C-BE32-E72D297353CC}">
                <c16:uniqueId val="{00000011-7393-4386-8E3E-1C2930069E29}"/>
              </c:ext>
            </c:extLst>
          </c:dPt>
          <c:dPt>
            <c:idx val="22"/>
            <c:invertIfNegative val="0"/>
            <c:bubble3D val="0"/>
            <c:extLst>
              <c:ext xmlns:c16="http://schemas.microsoft.com/office/drawing/2014/chart" uri="{C3380CC4-5D6E-409C-BE32-E72D297353CC}">
                <c16:uniqueId val="{00000012-7393-4386-8E3E-1C2930069E29}"/>
              </c:ext>
            </c:extLst>
          </c:dPt>
          <c:dPt>
            <c:idx val="23"/>
            <c:invertIfNegative val="0"/>
            <c:bubble3D val="0"/>
            <c:extLst>
              <c:ext xmlns:c16="http://schemas.microsoft.com/office/drawing/2014/chart" uri="{C3380CC4-5D6E-409C-BE32-E72D297353CC}">
                <c16:uniqueId val="{00000013-7393-4386-8E3E-1C2930069E29}"/>
              </c:ext>
            </c:extLst>
          </c:dPt>
          <c:dPt>
            <c:idx val="24"/>
            <c:invertIfNegative val="0"/>
            <c:bubble3D val="0"/>
            <c:extLst>
              <c:ext xmlns:c16="http://schemas.microsoft.com/office/drawing/2014/chart" uri="{C3380CC4-5D6E-409C-BE32-E72D297353CC}">
                <c16:uniqueId val="{00000014-7393-4386-8E3E-1C2930069E29}"/>
              </c:ext>
            </c:extLst>
          </c:dPt>
          <c:dPt>
            <c:idx val="27"/>
            <c:invertIfNegative val="0"/>
            <c:bubble3D val="0"/>
            <c:extLst>
              <c:ext xmlns:c16="http://schemas.microsoft.com/office/drawing/2014/chart" uri="{C3380CC4-5D6E-409C-BE32-E72D297353CC}">
                <c16:uniqueId val="{00000015-7393-4386-8E3E-1C2930069E29}"/>
              </c:ext>
            </c:extLst>
          </c:dPt>
          <c:dPt>
            <c:idx val="28"/>
            <c:invertIfNegative val="0"/>
            <c:bubble3D val="0"/>
            <c:extLst>
              <c:ext xmlns:c16="http://schemas.microsoft.com/office/drawing/2014/chart" uri="{C3380CC4-5D6E-409C-BE32-E72D297353CC}">
                <c16:uniqueId val="{00000016-7393-4386-8E3E-1C2930069E29}"/>
              </c:ext>
            </c:extLst>
          </c:dPt>
          <c:dPt>
            <c:idx val="29"/>
            <c:invertIfNegative val="0"/>
            <c:bubble3D val="0"/>
            <c:extLst>
              <c:ext xmlns:c16="http://schemas.microsoft.com/office/drawing/2014/chart" uri="{C3380CC4-5D6E-409C-BE32-E72D297353CC}">
                <c16:uniqueId val="{00000017-7393-4386-8E3E-1C2930069E29}"/>
              </c:ext>
            </c:extLst>
          </c:dPt>
          <c:dPt>
            <c:idx val="30"/>
            <c:invertIfNegative val="0"/>
            <c:bubble3D val="0"/>
            <c:extLst>
              <c:ext xmlns:c16="http://schemas.microsoft.com/office/drawing/2014/chart" uri="{C3380CC4-5D6E-409C-BE32-E72D297353CC}">
                <c16:uniqueId val="{00000018-7393-4386-8E3E-1C2930069E29}"/>
              </c:ext>
            </c:extLst>
          </c:dPt>
          <c:dPt>
            <c:idx val="31"/>
            <c:invertIfNegative val="0"/>
            <c:bubble3D val="0"/>
            <c:extLst>
              <c:ext xmlns:c16="http://schemas.microsoft.com/office/drawing/2014/chart" uri="{C3380CC4-5D6E-409C-BE32-E72D297353CC}">
                <c16:uniqueId val="{00000019-7393-4386-8E3E-1C2930069E29}"/>
              </c:ext>
            </c:extLst>
          </c:dPt>
          <c:dLbls>
            <c:dLbl>
              <c:idx val="0"/>
              <c:layout>
                <c:manualLayout>
                  <c:x val="-1.2828114478114478E-2"/>
                  <c:y val="-2.6274820136442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393-4386-8E3E-1C2930069E29}"/>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'F35'!$B$7:$B$38</c:f>
              <c:strCache>
                <c:ptCount val="32"/>
                <c:pt idx="0">
                  <c:v>Hidalgo</c:v>
                </c:pt>
                <c:pt idx="1">
                  <c:v>Baja California</c:v>
                </c:pt>
                <c:pt idx="2">
                  <c:v>Chiapas</c:v>
                </c:pt>
                <c:pt idx="3">
                  <c:v>Quintana Roo</c:v>
                </c:pt>
                <c:pt idx="4">
                  <c:v>Querétaro</c:v>
                </c:pt>
                <c:pt idx="5">
                  <c:v>Zacatecas</c:v>
                </c:pt>
                <c:pt idx="6">
                  <c:v>Jalisco</c:v>
                </c:pt>
                <c:pt idx="7">
                  <c:v>Puebla</c:v>
                </c:pt>
                <c:pt idx="8">
                  <c:v>Ciudad de México</c:v>
                </c:pt>
                <c:pt idx="9">
                  <c:v>Nuevo León</c:v>
                </c:pt>
                <c:pt idx="10">
                  <c:v>Coahuila</c:v>
                </c:pt>
                <c:pt idx="11">
                  <c:v>Estado de México</c:v>
                </c:pt>
                <c:pt idx="12">
                  <c:v>Michoacán</c:v>
                </c:pt>
                <c:pt idx="13">
                  <c:v>San Luis Potosí</c:v>
                </c:pt>
                <c:pt idx="14">
                  <c:v>Yucatán</c:v>
                </c:pt>
                <c:pt idx="15">
                  <c:v>Campeche</c:v>
                </c:pt>
                <c:pt idx="16">
                  <c:v>Sonora</c:v>
                </c:pt>
                <c:pt idx="17">
                  <c:v>Durango</c:v>
                </c:pt>
                <c:pt idx="18">
                  <c:v>Tamaulipas</c:v>
                </c:pt>
                <c:pt idx="19">
                  <c:v>Sinaloa</c:v>
                </c:pt>
                <c:pt idx="20">
                  <c:v>Guanajuato</c:v>
                </c:pt>
                <c:pt idx="21">
                  <c:v>Veracruz</c:v>
                </c:pt>
                <c:pt idx="22">
                  <c:v>Colima</c:v>
                </c:pt>
                <c:pt idx="23">
                  <c:v>Morelos</c:v>
                </c:pt>
                <c:pt idx="24">
                  <c:v>Aguascalientes</c:v>
                </c:pt>
                <c:pt idx="25">
                  <c:v>Tabasco</c:v>
                </c:pt>
                <c:pt idx="26">
                  <c:v>Chihuahua</c:v>
                </c:pt>
                <c:pt idx="27">
                  <c:v>Baja California Sur</c:v>
                </c:pt>
                <c:pt idx="28">
                  <c:v>Tlaxcala</c:v>
                </c:pt>
                <c:pt idx="29">
                  <c:v>Oaxaca</c:v>
                </c:pt>
                <c:pt idx="30">
                  <c:v>Guerrero</c:v>
                </c:pt>
                <c:pt idx="31">
                  <c:v>Nayarit</c:v>
                </c:pt>
              </c:strCache>
            </c:strRef>
          </c:cat>
          <c:val>
            <c:numRef>
              <c:f>'F35'!$C$7:$C$38</c:f>
              <c:numCache>
                <c:formatCode>0.00%</c:formatCode>
                <c:ptCount val="32"/>
                <c:pt idx="0">
                  <c:v>2.2579263442223121E-2</c:v>
                </c:pt>
                <c:pt idx="1">
                  <c:v>2.4567090335238382E-2</c:v>
                </c:pt>
                <c:pt idx="2">
                  <c:v>2.4832879841445867E-2</c:v>
                </c:pt>
                <c:pt idx="3">
                  <c:v>2.6352266516700841E-2</c:v>
                </c:pt>
                <c:pt idx="4">
                  <c:v>2.7319225268465325E-2</c:v>
                </c:pt>
                <c:pt idx="5">
                  <c:v>2.8445798226436447E-2</c:v>
                </c:pt>
                <c:pt idx="6">
                  <c:v>2.9489768607508779E-2</c:v>
                </c:pt>
                <c:pt idx="7">
                  <c:v>3.2232981100570525E-2</c:v>
                </c:pt>
                <c:pt idx="8">
                  <c:v>3.4884408443209329E-2</c:v>
                </c:pt>
                <c:pt idx="9">
                  <c:v>3.543504410585397E-2</c:v>
                </c:pt>
                <c:pt idx="10">
                  <c:v>3.6037155807459365E-2</c:v>
                </c:pt>
                <c:pt idx="11">
                  <c:v>3.6321510102558824E-2</c:v>
                </c:pt>
                <c:pt idx="12">
                  <c:v>3.8080959520239946E-2</c:v>
                </c:pt>
                <c:pt idx="13">
                  <c:v>3.9111088638317158E-2</c:v>
                </c:pt>
                <c:pt idx="14">
                  <c:v>3.9696148843990503E-2</c:v>
                </c:pt>
                <c:pt idx="15">
                  <c:v>4.1424365850707828E-2</c:v>
                </c:pt>
                <c:pt idx="16">
                  <c:v>4.1958276127649602E-2</c:v>
                </c:pt>
                <c:pt idx="17">
                  <c:v>4.2173180454526775E-2</c:v>
                </c:pt>
                <c:pt idx="18">
                  <c:v>4.2909643898111839E-2</c:v>
                </c:pt>
                <c:pt idx="19">
                  <c:v>4.454167323929626E-2</c:v>
                </c:pt>
                <c:pt idx="20">
                  <c:v>4.5669546805095489E-2</c:v>
                </c:pt>
                <c:pt idx="21">
                  <c:v>4.6235588630983863E-2</c:v>
                </c:pt>
                <c:pt idx="22">
                  <c:v>4.6790045109171084E-2</c:v>
                </c:pt>
                <c:pt idx="23">
                  <c:v>4.9748802235826409E-2</c:v>
                </c:pt>
                <c:pt idx="24">
                  <c:v>5.0920037310268763E-2</c:v>
                </c:pt>
                <c:pt idx="25">
                  <c:v>5.8431828130787643E-2</c:v>
                </c:pt>
                <c:pt idx="26">
                  <c:v>5.9433051468140402E-2</c:v>
                </c:pt>
                <c:pt idx="27">
                  <c:v>6.1527081449823329E-2</c:v>
                </c:pt>
                <c:pt idx="28">
                  <c:v>6.7251176851269037E-2</c:v>
                </c:pt>
                <c:pt idx="29">
                  <c:v>7.2976250962909675E-2</c:v>
                </c:pt>
                <c:pt idx="30">
                  <c:v>7.7388348174225116E-2</c:v>
                </c:pt>
                <c:pt idx="31">
                  <c:v>7.8753853307386296E-2</c:v>
                </c:pt>
              </c:numCache>
            </c:numRef>
          </c:val>
          <c:extLst>
            <c:ext xmlns:c16="http://schemas.microsoft.com/office/drawing/2014/chart" uri="{C3380CC4-5D6E-409C-BE32-E72D297353CC}">
              <c16:uniqueId val="{0000001B-7393-4386-8E3E-1C2930069E29}"/>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'F35'!$B$40</c:f>
              <c:strCache>
                <c:ptCount val="1"/>
                <c:pt idx="0">
                  <c:v>Nacional</c:v>
                </c:pt>
              </c:strCache>
            </c:strRef>
          </c:tx>
          <c:spPr>
            <a:ln w="57150">
              <a:solidFill>
                <a:srgbClr val="FF6C37"/>
              </a:solidFill>
              <a:prstDash val="sysDot"/>
            </a:ln>
          </c:spPr>
          <c:marker>
            <c:symbol val="none"/>
          </c:marker>
          <c:dLbls>
            <c:dLbl>
              <c:idx val="0"/>
              <c:layout>
                <c:manualLayout>
                  <c:x val="-5.131313131313131E-2"/>
                  <c:y val="0.22315090696978143"/>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C-7393-4386-8E3E-1C2930069E29}"/>
                </c:ext>
              </c:extLst>
            </c:dLbl>
            <c:dLbl>
              <c:idx val="1"/>
              <c:delete val="1"/>
              <c:extLst>
                <c:ext xmlns:c15="http://schemas.microsoft.com/office/drawing/2012/chart" uri="{CE6537A1-D6FC-4f65-9D91-7224C49458BB}"/>
                <c:ext xmlns:c16="http://schemas.microsoft.com/office/drawing/2014/chart" uri="{C3380CC4-5D6E-409C-BE32-E72D297353CC}">
                  <c16:uniqueId val="{0000001D-7393-4386-8E3E-1C2930069E29}"/>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'F35'!$D$40:$D$41</c:f>
              <c:numCache>
                <c:formatCode>0.00%</c:formatCode>
                <c:ptCount val="2"/>
                <c:pt idx="0">
                  <c:v>3.9900000000000005E-2</c:v>
                </c:pt>
                <c:pt idx="1">
                  <c:v>3.9900000000000005E-2</c:v>
                </c:pt>
              </c:numCache>
            </c:numRef>
          </c:xVal>
          <c:yVal>
            <c:numRef>
              <c:f>'F35'!$C$40:$C$41</c:f>
              <c:numCache>
                <c:formatCode>General</c:formatCode>
                <c:ptCount val="2"/>
                <c:pt idx="0">
                  <c:v>1</c:v>
                </c:pt>
                <c:pt idx="1">
                  <c:v>0</c:v>
                </c:pt>
              </c:numCache>
            </c:numRef>
          </c:yVal>
          <c:smooth val="0"/>
          <c:extLst>
            <c:ext xmlns:c16="http://schemas.microsoft.com/office/drawing/2014/chart" uri="{C3380CC4-5D6E-409C-BE32-E72D297353CC}">
              <c16:uniqueId val="{0000001E-7393-4386-8E3E-1C2930069E29}"/>
            </c:ext>
          </c:extLst>
        </c:ser>
        <c:dLbls>
          <c:showLegendKey val="0"/>
          <c:showVal val="0"/>
          <c:showCatName val="0"/>
          <c:showSerName val="0"/>
          <c:showPercent val="0"/>
          <c:showBubbleSize val="0"/>
        </c:dLbls>
        <c:axId val="450158672"/>
        <c:axId val="44951589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0"/>
        <c:noMultiLvlLbl val="0"/>
      </c:catAx>
      <c:valAx>
        <c:axId val="449515896"/>
        <c:scaling>
          <c:orientation val="minMax"/>
          <c:max val="1"/>
        </c:scaling>
        <c:delete val="1"/>
        <c:axPos val="l"/>
        <c:numFmt formatCode="General" sourceLinked="1"/>
        <c:majorTickMark val="out"/>
        <c:minorTickMark val="none"/>
        <c:tickLblPos val="nextTo"/>
        <c:crossAx val="450158672"/>
        <c:crosses val="autoZero"/>
        <c:crossBetween val="midCat"/>
      </c:valAx>
      <c:valAx>
        <c:axId val="450158672"/>
        <c:scaling>
          <c:orientation val="minMax"/>
        </c:scaling>
        <c:delete val="1"/>
        <c:axPos val="b"/>
        <c:numFmt formatCode="0.00%" sourceLinked="1"/>
        <c:majorTickMark val="out"/>
        <c:minorTickMark val="none"/>
        <c:tickLblPos val="nextTo"/>
        <c:crossAx val="449515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CBAA-4A70-883D-92B6672D4F54}"/>
              </c:ext>
            </c:extLst>
          </c:dPt>
          <c:dPt>
            <c:idx val="1"/>
            <c:invertIfNegative val="0"/>
            <c:bubble3D val="0"/>
            <c:spPr>
              <a:solidFill>
                <a:srgbClr val="FBBB27"/>
              </a:solidFill>
              <a:ln>
                <a:noFill/>
              </a:ln>
              <a:effectLst/>
            </c:spPr>
            <c:extLst>
              <c:ext xmlns:c16="http://schemas.microsoft.com/office/drawing/2014/chart" uri="{C3380CC4-5D6E-409C-BE32-E72D297353CC}">
                <c16:uniqueId val="{00000002-CBAA-4A70-883D-92B6672D4F54}"/>
              </c:ext>
            </c:extLst>
          </c:dPt>
          <c:dPt>
            <c:idx val="3"/>
            <c:invertIfNegative val="0"/>
            <c:bubble3D val="0"/>
            <c:extLst>
              <c:ext xmlns:c16="http://schemas.microsoft.com/office/drawing/2014/chart" uri="{C3380CC4-5D6E-409C-BE32-E72D297353CC}">
                <c16:uniqueId val="{00000003-CBAA-4A70-883D-92B6672D4F54}"/>
              </c:ext>
            </c:extLst>
          </c:dPt>
          <c:dPt>
            <c:idx val="5"/>
            <c:invertIfNegative val="0"/>
            <c:bubble3D val="0"/>
            <c:extLst>
              <c:ext xmlns:c16="http://schemas.microsoft.com/office/drawing/2014/chart" uri="{C3380CC4-5D6E-409C-BE32-E72D297353CC}">
                <c16:uniqueId val="{00000004-CBAA-4A70-883D-92B6672D4F54}"/>
              </c:ext>
            </c:extLst>
          </c:dPt>
          <c:dPt>
            <c:idx val="6"/>
            <c:invertIfNegative val="0"/>
            <c:bubble3D val="0"/>
            <c:extLst>
              <c:ext xmlns:c16="http://schemas.microsoft.com/office/drawing/2014/chart" uri="{C3380CC4-5D6E-409C-BE32-E72D297353CC}">
                <c16:uniqueId val="{00000005-CBAA-4A70-883D-92B6672D4F54}"/>
              </c:ext>
            </c:extLst>
          </c:dPt>
          <c:dPt>
            <c:idx val="7"/>
            <c:invertIfNegative val="0"/>
            <c:bubble3D val="0"/>
            <c:extLst>
              <c:ext xmlns:c16="http://schemas.microsoft.com/office/drawing/2014/chart" uri="{C3380CC4-5D6E-409C-BE32-E72D297353CC}">
                <c16:uniqueId val="{00000006-CBAA-4A70-883D-92B6672D4F54}"/>
              </c:ext>
            </c:extLst>
          </c:dPt>
          <c:dPt>
            <c:idx val="8"/>
            <c:invertIfNegative val="0"/>
            <c:bubble3D val="0"/>
            <c:extLst>
              <c:ext xmlns:c16="http://schemas.microsoft.com/office/drawing/2014/chart" uri="{C3380CC4-5D6E-409C-BE32-E72D297353CC}">
                <c16:uniqueId val="{00000007-CBAA-4A70-883D-92B6672D4F54}"/>
              </c:ext>
            </c:extLst>
          </c:dPt>
          <c:dPt>
            <c:idx val="9"/>
            <c:invertIfNegative val="0"/>
            <c:bubble3D val="0"/>
            <c:extLst>
              <c:ext xmlns:c16="http://schemas.microsoft.com/office/drawing/2014/chart" uri="{C3380CC4-5D6E-409C-BE32-E72D297353CC}">
                <c16:uniqueId val="{00000008-CBAA-4A70-883D-92B6672D4F54}"/>
              </c:ext>
            </c:extLst>
          </c:dPt>
          <c:dPt>
            <c:idx val="10"/>
            <c:invertIfNegative val="0"/>
            <c:bubble3D val="0"/>
            <c:extLst>
              <c:ext xmlns:c16="http://schemas.microsoft.com/office/drawing/2014/chart" uri="{C3380CC4-5D6E-409C-BE32-E72D297353CC}">
                <c16:uniqueId val="{00000009-CBAA-4A70-883D-92B6672D4F54}"/>
              </c:ext>
            </c:extLst>
          </c:dPt>
          <c:dPt>
            <c:idx val="11"/>
            <c:invertIfNegative val="0"/>
            <c:bubble3D val="0"/>
            <c:extLst>
              <c:ext xmlns:c16="http://schemas.microsoft.com/office/drawing/2014/chart" uri="{C3380CC4-5D6E-409C-BE32-E72D297353CC}">
                <c16:uniqueId val="{0000000A-CBAA-4A70-883D-92B6672D4F54}"/>
              </c:ext>
            </c:extLst>
          </c:dPt>
          <c:dPt>
            <c:idx val="12"/>
            <c:invertIfNegative val="0"/>
            <c:bubble3D val="0"/>
            <c:extLst>
              <c:ext xmlns:c16="http://schemas.microsoft.com/office/drawing/2014/chart" uri="{C3380CC4-5D6E-409C-BE32-E72D297353CC}">
                <c16:uniqueId val="{0000000B-CBAA-4A70-883D-92B6672D4F54}"/>
              </c:ext>
            </c:extLst>
          </c:dPt>
          <c:dPt>
            <c:idx val="13"/>
            <c:invertIfNegative val="0"/>
            <c:bubble3D val="0"/>
            <c:extLst>
              <c:ext xmlns:c16="http://schemas.microsoft.com/office/drawing/2014/chart" uri="{C3380CC4-5D6E-409C-BE32-E72D297353CC}">
                <c16:uniqueId val="{0000000C-CBAA-4A70-883D-92B6672D4F54}"/>
              </c:ext>
            </c:extLst>
          </c:dPt>
          <c:dPt>
            <c:idx val="14"/>
            <c:invertIfNegative val="0"/>
            <c:bubble3D val="0"/>
            <c:extLst>
              <c:ext xmlns:c16="http://schemas.microsoft.com/office/drawing/2014/chart" uri="{C3380CC4-5D6E-409C-BE32-E72D297353CC}">
                <c16:uniqueId val="{0000000D-CBAA-4A70-883D-92B6672D4F54}"/>
              </c:ext>
            </c:extLst>
          </c:dPt>
          <c:dPt>
            <c:idx val="15"/>
            <c:invertIfNegative val="0"/>
            <c:bubble3D val="0"/>
            <c:extLst>
              <c:ext xmlns:c16="http://schemas.microsoft.com/office/drawing/2014/chart" uri="{C3380CC4-5D6E-409C-BE32-E72D297353CC}">
                <c16:uniqueId val="{0000000E-CBAA-4A70-883D-92B6672D4F54}"/>
              </c:ext>
            </c:extLst>
          </c:dPt>
          <c:dPt>
            <c:idx val="17"/>
            <c:invertIfNegative val="0"/>
            <c:bubble3D val="0"/>
            <c:extLst>
              <c:ext xmlns:c16="http://schemas.microsoft.com/office/drawing/2014/chart" uri="{C3380CC4-5D6E-409C-BE32-E72D297353CC}">
                <c16:uniqueId val="{0000000F-CBAA-4A70-883D-92B6672D4F54}"/>
              </c:ext>
            </c:extLst>
          </c:dPt>
          <c:dPt>
            <c:idx val="18"/>
            <c:invertIfNegative val="0"/>
            <c:bubble3D val="0"/>
            <c:extLst>
              <c:ext xmlns:c16="http://schemas.microsoft.com/office/drawing/2014/chart" uri="{C3380CC4-5D6E-409C-BE32-E72D297353CC}">
                <c16:uniqueId val="{00000010-CBAA-4A70-883D-92B6672D4F54}"/>
              </c:ext>
            </c:extLst>
          </c:dPt>
          <c:dPt>
            <c:idx val="19"/>
            <c:invertIfNegative val="0"/>
            <c:bubble3D val="0"/>
            <c:extLst>
              <c:ext xmlns:c16="http://schemas.microsoft.com/office/drawing/2014/chart" uri="{C3380CC4-5D6E-409C-BE32-E72D297353CC}">
                <c16:uniqueId val="{00000011-CBAA-4A70-883D-92B6672D4F54}"/>
              </c:ext>
            </c:extLst>
          </c:dPt>
          <c:dPt>
            <c:idx val="20"/>
            <c:invertIfNegative val="0"/>
            <c:bubble3D val="0"/>
            <c:extLst>
              <c:ext xmlns:c16="http://schemas.microsoft.com/office/drawing/2014/chart" uri="{C3380CC4-5D6E-409C-BE32-E72D297353CC}">
                <c16:uniqueId val="{00000012-CBAA-4A70-883D-92B6672D4F54}"/>
              </c:ext>
            </c:extLst>
          </c:dPt>
          <c:dPt>
            <c:idx val="22"/>
            <c:invertIfNegative val="0"/>
            <c:bubble3D val="0"/>
            <c:extLst>
              <c:ext xmlns:c16="http://schemas.microsoft.com/office/drawing/2014/chart" uri="{C3380CC4-5D6E-409C-BE32-E72D297353CC}">
                <c16:uniqueId val="{00000013-CBAA-4A70-883D-92B6672D4F54}"/>
              </c:ext>
            </c:extLst>
          </c:dPt>
          <c:dPt>
            <c:idx val="23"/>
            <c:invertIfNegative val="0"/>
            <c:bubble3D val="0"/>
            <c:extLst>
              <c:ext xmlns:c16="http://schemas.microsoft.com/office/drawing/2014/chart" uri="{C3380CC4-5D6E-409C-BE32-E72D297353CC}">
                <c16:uniqueId val="{00000014-CBAA-4A70-883D-92B6672D4F54}"/>
              </c:ext>
            </c:extLst>
          </c:dPt>
          <c:dPt>
            <c:idx val="26"/>
            <c:invertIfNegative val="0"/>
            <c:bubble3D val="0"/>
            <c:extLst>
              <c:ext xmlns:c16="http://schemas.microsoft.com/office/drawing/2014/chart" uri="{C3380CC4-5D6E-409C-BE32-E72D297353CC}">
                <c16:uniqueId val="{00000015-CBAA-4A70-883D-92B6672D4F54}"/>
              </c:ext>
            </c:extLst>
          </c:dPt>
          <c:dPt>
            <c:idx val="29"/>
            <c:invertIfNegative val="0"/>
            <c:bubble3D val="0"/>
            <c:extLst>
              <c:ext xmlns:c16="http://schemas.microsoft.com/office/drawing/2014/chart" uri="{C3380CC4-5D6E-409C-BE32-E72D297353CC}">
                <c16:uniqueId val="{00000016-CBAA-4A70-883D-92B6672D4F54}"/>
              </c:ext>
            </c:extLst>
          </c:dPt>
          <c:dPt>
            <c:idx val="30"/>
            <c:invertIfNegative val="0"/>
            <c:bubble3D val="0"/>
            <c:extLst>
              <c:ext xmlns:c16="http://schemas.microsoft.com/office/drawing/2014/chart" uri="{C3380CC4-5D6E-409C-BE32-E72D297353CC}">
                <c16:uniqueId val="{00000017-CBAA-4A70-883D-92B6672D4F54}"/>
              </c:ext>
            </c:extLst>
          </c:dPt>
          <c:dPt>
            <c:idx val="31"/>
            <c:invertIfNegative val="0"/>
            <c:bubble3D val="0"/>
            <c:extLst>
              <c:ext xmlns:c16="http://schemas.microsoft.com/office/drawing/2014/chart" uri="{C3380CC4-5D6E-409C-BE32-E72D297353CC}">
                <c16:uniqueId val="{00000018-CBAA-4A70-883D-92B6672D4F5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'F36'!$B$7:$B$38</c:f>
              <c:strCache>
                <c:ptCount val="32"/>
                <c:pt idx="0">
                  <c:v>Aguascalientes</c:v>
                </c:pt>
                <c:pt idx="1">
                  <c:v>Jalisco</c:v>
                </c:pt>
                <c:pt idx="2">
                  <c:v>Guanajuato</c:v>
                </c:pt>
                <c:pt idx="3">
                  <c:v>Baja California Sur</c:v>
                </c:pt>
                <c:pt idx="4">
                  <c:v>Quintana Roo</c:v>
                </c:pt>
                <c:pt idx="5">
                  <c:v>Nayarit</c:v>
                </c:pt>
                <c:pt idx="6">
                  <c:v>Oaxaca</c:v>
                </c:pt>
                <c:pt idx="7">
                  <c:v>Querétaro</c:v>
                </c:pt>
                <c:pt idx="8">
                  <c:v>Baja California</c:v>
                </c:pt>
                <c:pt idx="9">
                  <c:v>Tabasco</c:v>
                </c:pt>
                <c:pt idx="10">
                  <c:v>Tlaxcala</c:v>
                </c:pt>
                <c:pt idx="11">
                  <c:v>San Luis Potosí</c:v>
                </c:pt>
                <c:pt idx="12">
                  <c:v>Ciudad de México</c:v>
                </c:pt>
                <c:pt idx="13">
                  <c:v>Nuevo León</c:v>
                </c:pt>
                <c:pt idx="14">
                  <c:v>Durango</c:v>
                </c:pt>
                <c:pt idx="15">
                  <c:v>Colima</c:v>
                </c:pt>
                <c:pt idx="16">
                  <c:v>Campeche</c:v>
                </c:pt>
                <c:pt idx="17">
                  <c:v>Tamaulipas</c:v>
                </c:pt>
                <c:pt idx="18">
                  <c:v>Coahuila</c:v>
                </c:pt>
                <c:pt idx="19">
                  <c:v>Puebla</c:v>
                </c:pt>
                <c:pt idx="20">
                  <c:v>Veracruz</c:v>
                </c:pt>
                <c:pt idx="21">
                  <c:v>Sonora</c:v>
                </c:pt>
                <c:pt idx="22">
                  <c:v>Chihuahua</c:v>
                </c:pt>
                <c:pt idx="23">
                  <c:v>Michoacán</c:v>
                </c:pt>
                <c:pt idx="24">
                  <c:v>Zacatecas</c:v>
                </c:pt>
                <c:pt idx="25">
                  <c:v>Estado de México</c:v>
                </c:pt>
                <c:pt idx="26">
                  <c:v>Hidalgo</c:v>
                </c:pt>
                <c:pt idx="27">
                  <c:v>Yucatán</c:v>
                </c:pt>
                <c:pt idx="28">
                  <c:v>Chiapas</c:v>
                </c:pt>
                <c:pt idx="29">
                  <c:v>Sinaloa</c:v>
                </c:pt>
                <c:pt idx="30">
                  <c:v>Morelos</c:v>
                </c:pt>
                <c:pt idx="31">
                  <c:v>Guerrero</c:v>
                </c:pt>
              </c:strCache>
            </c:strRef>
          </c:cat>
          <c:val>
            <c:numRef>
              <c:f>'F36'!$C$7:$C$38</c:f>
              <c:numCache>
                <c:formatCode>0.00%</c:formatCode>
                <c:ptCount val="32"/>
                <c:pt idx="0">
                  <c:v>1.6107774367320925E-2</c:v>
                </c:pt>
                <c:pt idx="1">
                  <c:v>2.531534225850136E-2</c:v>
                </c:pt>
                <c:pt idx="2">
                  <c:v>2.6119705556406497E-2</c:v>
                </c:pt>
                <c:pt idx="3">
                  <c:v>3.2746520008267554E-2</c:v>
                </c:pt>
                <c:pt idx="4">
                  <c:v>3.5147298379303707E-2</c:v>
                </c:pt>
                <c:pt idx="5">
                  <c:v>3.54224640635247E-2</c:v>
                </c:pt>
                <c:pt idx="6">
                  <c:v>3.7917881983396982E-2</c:v>
                </c:pt>
                <c:pt idx="7">
                  <c:v>4.1130059439569822E-2</c:v>
                </c:pt>
                <c:pt idx="8">
                  <c:v>4.1997640581989751E-2</c:v>
                </c:pt>
                <c:pt idx="9">
                  <c:v>4.2766537930057073E-2</c:v>
                </c:pt>
                <c:pt idx="10">
                  <c:v>4.3135071110993344E-2</c:v>
                </c:pt>
                <c:pt idx="11">
                  <c:v>4.452882910315422E-2</c:v>
                </c:pt>
                <c:pt idx="12">
                  <c:v>4.5669908446439388E-2</c:v>
                </c:pt>
                <c:pt idx="13">
                  <c:v>4.7038896191543306E-2</c:v>
                </c:pt>
                <c:pt idx="14">
                  <c:v>4.7336547869855389E-2</c:v>
                </c:pt>
                <c:pt idx="15">
                  <c:v>4.7730463266261167E-2</c:v>
                </c:pt>
                <c:pt idx="16">
                  <c:v>4.8083389374579663E-2</c:v>
                </c:pt>
                <c:pt idx="17">
                  <c:v>4.8583876022353693E-2</c:v>
                </c:pt>
                <c:pt idx="18">
                  <c:v>4.9371712964597074E-2</c:v>
                </c:pt>
                <c:pt idx="19">
                  <c:v>4.9693116086015766E-2</c:v>
                </c:pt>
                <c:pt idx="20">
                  <c:v>5.076956807717594E-2</c:v>
                </c:pt>
                <c:pt idx="21">
                  <c:v>5.0999068590408259E-2</c:v>
                </c:pt>
                <c:pt idx="22">
                  <c:v>5.2599563459405391E-2</c:v>
                </c:pt>
                <c:pt idx="23">
                  <c:v>5.3203973948955069E-2</c:v>
                </c:pt>
                <c:pt idx="24">
                  <c:v>5.4241352859750139E-2</c:v>
                </c:pt>
                <c:pt idx="25">
                  <c:v>5.4288382019474495E-2</c:v>
                </c:pt>
                <c:pt idx="26">
                  <c:v>5.5505311131208927E-2</c:v>
                </c:pt>
                <c:pt idx="27">
                  <c:v>5.6287352643550996E-2</c:v>
                </c:pt>
                <c:pt idx="28">
                  <c:v>5.6522552872917825E-2</c:v>
                </c:pt>
                <c:pt idx="29">
                  <c:v>6.0718922064550887E-2</c:v>
                </c:pt>
                <c:pt idx="30">
                  <c:v>6.1961554906616381E-2</c:v>
                </c:pt>
                <c:pt idx="31">
                  <c:v>7.9657003002104126E-2</c:v>
                </c:pt>
              </c:numCache>
            </c:numRef>
          </c:val>
          <c:extLst>
            <c:ext xmlns:c16="http://schemas.microsoft.com/office/drawing/2014/chart" uri="{C3380CC4-5D6E-409C-BE32-E72D297353CC}">
              <c16:uniqueId val="{00000019-CBAA-4A70-883D-92B6672D4F54}"/>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'F36'!$B$40</c:f>
              <c:strCache>
                <c:ptCount val="1"/>
                <c:pt idx="0">
                  <c:v>Nacional</c:v>
                </c:pt>
              </c:strCache>
            </c:strRef>
          </c:tx>
          <c:spPr>
            <a:ln w="57150">
              <a:solidFill>
                <a:srgbClr val="FF6C37"/>
              </a:solidFill>
              <a:prstDash val="sysDot"/>
            </a:ln>
          </c:spPr>
          <c:marker>
            <c:symbol val="none"/>
          </c:marker>
          <c:dLbls>
            <c:dLbl>
              <c:idx val="0"/>
              <c:layout>
                <c:manualLayout>
                  <c:x val="-5.931649831649824E-2"/>
                  <c:y val="0.36371016211941476"/>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A-CBAA-4A70-883D-92B6672D4F54}"/>
                </c:ext>
              </c:extLst>
            </c:dLbl>
            <c:dLbl>
              <c:idx val="1"/>
              <c:delete val="1"/>
              <c:extLst>
                <c:ext xmlns:c15="http://schemas.microsoft.com/office/drawing/2012/chart" uri="{CE6537A1-D6FC-4f65-9D91-7224C49458BB}"/>
                <c:ext xmlns:c16="http://schemas.microsoft.com/office/drawing/2014/chart" uri="{C3380CC4-5D6E-409C-BE32-E72D297353CC}">
                  <c16:uniqueId val="{0000001B-CBAA-4A70-883D-92B6672D4F54}"/>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'F36'!$D$40:$D$41</c:f>
              <c:numCache>
                <c:formatCode>0.00%</c:formatCode>
                <c:ptCount val="2"/>
                <c:pt idx="0">
                  <c:v>4.5199999999999997E-2</c:v>
                </c:pt>
                <c:pt idx="1">
                  <c:v>4.5199999999999997E-2</c:v>
                </c:pt>
              </c:numCache>
            </c:numRef>
          </c:xVal>
          <c:yVal>
            <c:numRef>
              <c:f>'F36'!$C$40:$C$41</c:f>
              <c:numCache>
                <c:formatCode>General</c:formatCode>
                <c:ptCount val="2"/>
                <c:pt idx="0">
                  <c:v>1</c:v>
                </c:pt>
                <c:pt idx="1">
                  <c:v>0</c:v>
                </c:pt>
              </c:numCache>
            </c:numRef>
          </c:yVal>
          <c:smooth val="0"/>
          <c:extLst>
            <c:ext xmlns:c16="http://schemas.microsoft.com/office/drawing/2014/chart" uri="{C3380CC4-5D6E-409C-BE32-E72D297353CC}">
              <c16:uniqueId val="{0000001C-CBAA-4A70-883D-92B6672D4F54}"/>
            </c:ext>
          </c:extLst>
        </c:ser>
        <c:dLbls>
          <c:showLegendKey val="0"/>
          <c:showVal val="0"/>
          <c:showCatName val="0"/>
          <c:showSerName val="0"/>
          <c:showPercent val="0"/>
          <c:showBubbleSize val="0"/>
        </c:dLbls>
        <c:axId val="454604320"/>
        <c:axId val="454608912"/>
      </c:scatterChart>
      <c:valAx>
        <c:axId val="403253368"/>
        <c:scaling>
          <c:orientation val="minMax"/>
          <c:max val="9.5000000000000029E-2"/>
          <c:min val="0"/>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54608912"/>
        <c:scaling>
          <c:orientation val="minMax"/>
          <c:max val="1"/>
        </c:scaling>
        <c:delete val="1"/>
        <c:axPos val="l"/>
        <c:numFmt formatCode="General" sourceLinked="1"/>
        <c:majorTickMark val="out"/>
        <c:minorTickMark val="none"/>
        <c:tickLblPos val="nextTo"/>
        <c:crossAx val="454604320"/>
        <c:crosses val="autoZero"/>
        <c:crossBetween val="midCat"/>
      </c:valAx>
      <c:valAx>
        <c:axId val="454604320"/>
        <c:scaling>
          <c:orientation val="minMax"/>
        </c:scaling>
        <c:delete val="1"/>
        <c:axPos val="b"/>
        <c:numFmt formatCode="0.00%" sourceLinked="1"/>
        <c:majorTickMark val="out"/>
        <c:minorTickMark val="none"/>
        <c:tickLblPos val="nextTo"/>
        <c:crossAx val="454608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D54F-466A-8CFC-C0D134D689DA}"/>
              </c:ext>
            </c:extLst>
          </c:dPt>
          <c:dPt>
            <c:idx val="1"/>
            <c:invertIfNegative val="0"/>
            <c:bubble3D val="0"/>
            <c:extLst>
              <c:ext xmlns:c16="http://schemas.microsoft.com/office/drawing/2014/chart" uri="{C3380CC4-5D6E-409C-BE32-E72D297353CC}">
                <c16:uniqueId val="{00000001-D54F-466A-8CFC-C0D134D689DA}"/>
              </c:ext>
            </c:extLst>
          </c:dPt>
          <c:dPt>
            <c:idx val="2"/>
            <c:invertIfNegative val="0"/>
            <c:bubble3D val="0"/>
            <c:extLst>
              <c:ext xmlns:c16="http://schemas.microsoft.com/office/drawing/2014/chart" uri="{C3380CC4-5D6E-409C-BE32-E72D297353CC}">
                <c16:uniqueId val="{00000002-D54F-466A-8CFC-C0D134D689DA}"/>
              </c:ext>
            </c:extLst>
          </c:dPt>
          <c:dPt>
            <c:idx val="3"/>
            <c:invertIfNegative val="0"/>
            <c:bubble3D val="0"/>
            <c:extLst>
              <c:ext xmlns:c16="http://schemas.microsoft.com/office/drawing/2014/chart" uri="{C3380CC4-5D6E-409C-BE32-E72D297353CC}">
                <c16:uniqueId val="{00000003-D54F-466A-8CFC-C0D134D689DA}"/>
              </c:ext>
            </c:extLst>
          </c:dPt>
          <c:dPt>
            <c:idx val="5"/>
            <c:invertIfNegative val="0"/>
            <c:bubble3D val="0"/>
            <c:extLst>
              <c:ext xmlns:c16="http://schemas.microsoft.com/office/drawing/2014/chart" uri="{C3380CC4-5D6E-409C-BE32-E72D297353CC}">
                <c16:uniqueId val="{00000004-D54F-466A-8CFC-C0D134D689DA}"/>
              </c:ext>
            </c:extLst>
          </c:dPt>
          <c:dPt>
            <c:idx val="6"/>
            <c:invertIfNegative val="0"/>
            <c:bubble3D val="0"/>
            <c:extLst>
              <c:ext xmlns:c16="http://schemas.microsoft.com/office/drawing/2014/chart" uri="{C3380CC4-5D6E-409C-BE32-E72D297353CC}">
                <c16:uniqueId val="{00000005-D54F-466A-8CFC-C0D134D689DA}"/>
              </c:ext>
            </c:extLst>
          </c:dPt>
          <c:dPt>
            <c:idx val="7"/>
            <c:invertIfNegative val="0"/>
            <c:bubble3D val="0"/>
            <c:extLst>
              <c:ext xmlns:c16="http://schemas.microsoft.com/office/drawing/2014/chart" uri="{C3380CC4-5D6E-409C-BE32-E72D297353CC}">
                <c16:uniqueId val="{00000006-D54F-466A-8CFC-C0D134D689DA}"/>
              </c:ext>
            </c:extLst>
          </c:dPt>
          <c:dPt>
            <c:idx val="8"/>
            <c:invertIfNegative val="0"/>
            <c:bubble3D val="0"/>
            <c:extLst>
              <c:ext xmlns:c16="http://schemas.microsoft.com/office/drawing/2014/chart" uri="{C3380CC4-5D6E-409C-BE32-E72D297353CC}">
                <c16:uniqueId val="{00000007-D54F-466A-8CFC-C0D134D689DA}"/>
              </c:ext>
            </c:extLst>
          </c:dPt>
          <c:dPt>
            <c:idx val="9"/>
            <c:invertIfNegative val="0"/>
            <c:bubble3D val="0"/>
            <c:extLst>
              <c:ext xmlns:c16="http://schemas.microsoft.com/office/drawing/2014/chart" uri="{C3380CC4-5D6E-409C-BE32-E72D297353CC}">
                <c16:uniqueId val="{00000008-D54F-466A-8CFC-C0D134D689DA}"/>
              </c:ext>
            </c:extLst>
          </c:dPt>
          <c:dPt>
            <c:idx val="10"/>
            <c:invertIfNegative val="0"/>
            <c:bubble3D val="0"/>
            <c:extLst>
              <c:ext xmlns:c16="http://schemas.microsoft.com/office/drawing/2014/chart" uri="{C3380CC4-5D6E-409C-BE32-E72D297353CC}">
                <c16:uniqueId val="{00000009-D54F-466A-8CFC-C0D134D689DA}"/>
              </c:ext>
            </c:extLst>
          </c:dPt>
          <c:dPt>
            <c:idx val="11"/>
            <c:invertIfNegative val="0"/>
            <c:bubble3D val="0"/>
            <c:spPr>
              <a:solidFill>
                <a:srgbClr val="FBBB27"/>
              </a:solidFill>
              <a:ln>
                <a:noFill/>
              </a:ln>
              <a:effectLst/>
            </c:spPr>
            <c:extLst>
              <c:ext xmlns:c16="http://schemas.microsoft.com/office/drawing/2014/chart" uri="{C3380CC4-5D6E-409C-BE32-E72D297353CC}">
                <c16:uniqueId val="{0000000B-D54F-466A-8CFC-C0D134D689DA}"/>
              </c:ext>
            </c:extLst>
          </c:dPt>
          <c:dPt>
            <c:idx val="14"/>
            <c:invertIfNegative val="0"/>
            <c:bubble3D val="0"/>
            <c:extLst>
              <c:ext xmlns:c16="http://schemas.microsoft.com/office/drawing/2014/chart" uri="{C3380CC4-5D6E-409C-BE32-E72D297353CC}">
                <c16:uniqueId val="{0000000C-D54F-466A-8CFC-C0D134D689DA}"/>
              </c:ext>
            </c:extLst>
          </c:dPt>
          <c:dPt>
            <c:idx val="15"/>
            <c:invertIfNegative val="0"/>
            <c:bubble3D val="0"/>
            <c:extLst>
              <c:ext xmlns:c16="http://schemas.microsoft.com/office/drawing/2014/chart" uri="{C3380CC4-5D6E-409C-BE32-E72D297353CC}">
                <c16:uniqueId val="{0000000D-D54F-466A-8CFC-C0D134D689DA}"/>
              </c:ext>
            </c:extLst>
          </c:dPt>
          <c:dPt>
            <c:idx val="16"/>
            <c:invertIfNegative val="0"/>
            <c:bubble3D val="0"/>
            <c:extLst>
              <c:ext xmlns:c16="http://schemas.microsoft.com/office/drawing/2014/chart" uri="{C3380CC4-5D6E-409C-BE32-E72D297353CC}">
                <c16:uniqueId val="{0000000E-D54F-466A-8CFC-C0D134D689DA}"/>
              </c:ext>
            </c:extLst>
          </c:dPt>
          <c:dPt>
            <c:idx val="17"/>
            <c:invertIfNegative val="0"/>
            <c:bubble3D val="0"/>
            <c:extLst>
              <c:ext xmlns:c16="http://schemas.microsoft.com/office/drawing/2014/chart" uri="{C3380CC4-5D6E-409C-BE32-E72D297353CC}">
                <c16:uniqueId val="{0000000F-D54F-466A-8CFC-C0D134D689DA}"/>
              </c:ext>
            </c:extLst>
          </c:dPt>
          <c:dPt>
            <c:idx val="18"/>
            <c:invertIfNegative val="0"/>
            <c:bubble3D val="0"/>
            <c:extLst>
              <c:ext xmlns:c16="http://schemas.microsoft.com/office/drawing/2014/chart" uri="{C3380CC4-5D6E-409C-BE32-E72D297353CC}">
                <c16:uniqueId val="{00000010-D54F-466A-8CFC-C0D134D689DA}"/>
              </c:ext>
            </c:extLst>
          </c:dPt>
          <c:dPt>
            <c:idx val="20"/>
            <c:invertIfNegative val="0"/>
            <c:bubble3D val="0"/>
            <c:extLst>
              <c:ext xmlns:c16="http://schemas.microsoft.com/office/drawing/2014/chart" uri="{C3380CC4-5D6E-409C-BE32-E72D297353CC}">
                <c16:uniqueId val="{00000011-D54F-466A-8CFC-C0D134D689DA}"/>
              </c:ext>
            </c:extLst>
          </c:dPt>
          <c:dPt>
            <c:idx val="21"/>
            <c:invertIfNegative val="0"/>
            <c:bubble3D val="0"/>
            <c:extLst>
              <c:ext xmlns:c16="http://schemas.microsoft.com/office/drawing/2014/chart" uri="{C3380CC4-5D6E-409C-BE32-E72D297353CC}">
                <c16:uniqueId val="{00000012-D54F-466A-8CFC-C0D134D689DA}"/>
              </c:ext>
            </c:extLst>
          </c:dPt>
          <c:dPt>
            <c:idx val="22"/>
            <c:invertIfNegative val="0"/>
            <c:bubble3D val="0"/>
            <c:extLst>
              <c:ext xmlns:c16="http://schemas.microsoft.com/office/drawing/2014/chart" uri="{C3380CC4-5D6E-409C-BE32-E72D297353CC}">
                <c16:uniqueId val="{00000013-D54F-466A-8CFC-C0D134D689DA}"/>
              </c:ext>
            </c:extLst>
          </c:dPt>
          <c:dPt>
            <c:idx val="23"/>
            <c:invertIfNegative val="0"/>
            <c:bubble3D val="0"/>
            <c:extLst>
              <c:ext xmlns:c16="http://schemas.microsoft.com/office/drawing/2014/chart" uri="{C3380CC4-5D6E-409C-BE32-E72D297353CC}">
                <c16:uniqueId val="{00000014-D54F-466A-8CFC-C0D134D689DA}"/>
              </c:ext>
            </c:extLst>
          </c:dPt>
          <c:dPt>
            <c:idx val="24"/>
            <c:invertIfNegative val="0"/>
            <c:bubble3D val="0"/>
            <c:extLst>
              <c:ext xmlns:c16="http://schemas.microsoft.com/office/drawing/2014/chart" uri="{C3380CC4-5D6E-409C-BE32-E72D297353CC}">
                <c16:uniqueId val="{00000015-D54F-466A-8CFC-C0D134D689DA}"/>
              </c:ext>
            </c:extLst>
          </c:dPt>
          <c:dPt>
            <c:idx val="25"/>
            <c:invertIfNegative val="0"/>
            <c:bubble3D val="0"/>
            <c:extLst>
              <c:ext xmlns:c16="http://schemas.microsoft.com/office/drawing/2014/chart" uri="{C3380CC4-5D6E-409C-BE32-E72D297353CC}">
                <c16:uniqueId val="{00000016-D54F-466A-8CFC-C0D134D689DA}"/>
              </c:ext>
            </c:extLst>
          </c:dPt>
          <c:dPt>
            <c:idx val="26"/>
            <c:invertIfNegative val="0"/>
            <c:bubble3D val="0"/>
            <c:extLst>
              <c:ext xmlns:c16="http://schemas.microsoft.com/office/drawing/2014/chart" uri="{C3380CC4-5D6E-409C-BE32-E72D297353CC}">
                <c16:uniqueId val="{00000017-D54F-466A-8CFC-C0D134D689DA}"/>
              </c:ext>
            </c:extLst>
          </c:dPt>
          <c:dPt>
            <c:idx val="28"/>
            <c:invertIfNegative val="0"/>
            <c:bubble3D val="0"/>
            <c:extLst>
              <c:ext xmlns:c16="http://schemas.microsoft.com/office/drawing/2014/chart" uri="{C3380CC4-5D6E-409C-BE32-E72D297353CC}">
                <c16:uniqueId val="{00000018-D54F-466A-8CFC-C0D134D689DA}"/>
              </c:ext>
            </c:extLst>
          </c:dPt>
          <c:dPt>
            <c:idx val="30"/>
            <c:invertIfNegative val="0"/>
            <c:bubble3D val="0"/>
            <c:extLst>
              <c:ext xmlns:c16="http://schemas.microsoft.com/office/drawing/2014/chart" uri="{C3380CC4-5D6E-409C-BE32-E72D297353CC}">
                <c16:uniqueId val="{00000019-D54F-466A-8CFC-C0D134D689DA}"/>
              </c:ext>
            </c:extLst>
          </c:dPt>
          <c:dPt>
            <c:idx val="31"/>
            <c:invertIfNegative val="0"/>
            <c:bubble3D val="0"/>
            <c:extLst>
              <c:ext xmlns:c16="http://schemas.microsoft.com/office/drawing/2014/chart" uri="{C3380CC4-5D6E-409C-BE32-E72D297353CC}">
                <c16:uniqueId val="{0000001A-D54F-466A-8CFC-C0D134D689D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'F37'!$B$7:$B$38</c:f>
              <c:strCache>
                <c:ptCount val="32"/>
                <c:pt idx="0">
                  <c:v>Tabasco</c:v>
                </c:pt>
                <c:pt idx="1">
                  <c:v>Tlaxcala</c:v>
                </c:pt>
                <c:pt idx="2">
                  <c:v>Sinaloa</c:v>
                </c:pt>
                <c:pt idx="3">
                  <c:v>Oaxaca</c:v>
                </c:pt>
                <c:pt idx="4">
                  <c:v>Guanajuato</c:v>
                </c:pt>
                <c:pt idx="5">
                  <c:v>Morelos</c:v>
                </c:pt>
                <c:pt idx="6">
                  <c:v>Hidalgo</c:v>
                </c:pt>
                <c:pt idx="7">
                  <c:v>Durango</c:v>
                </c:pt>
                <c:pt idx="8">
                  <c:v>Zacatecas</c:v>
                </c:pt>
                <c:pt idx="9">
                  <c:v>Quintana Roo</c:v>
                </c:pt>
                <c:pt idx="10">
                  <c:v>Estado de México</c:v>
                </c:pt>
                <c:pt idx="11">
                  <c:v>Jalisco</c:v>
                </c:pt>
                <c:pt idx="12">
                  <c:v>Sonora</c:v>
                </c:pt>
                <c:pt idx="13">
                  <c:v>Nayarit</c:v>
                </c:pt>
                <c:pt idx="14">
                  <c:v>Baja California Sur</c:v>
                </c:pt>
                <c:pt idx="15">
                  <c:v>Ciudad de México</c:v>
                </c:pt>
                <c:pt idx="16">
                  <c:v>Campeche</c:v>
                </c:pt>
                <c:pt idx="17">
                  <c:v>San Luis Potosí</c:v>
                </c:pt>
                <c:pt idx="18">
                  <c:v>Coahuila</c:v>
                </c:pt>
                <c:pt idx="19">
                  <c:v>Chiapas</c:v>
                </c:pt>
                <c:pt idx="20">
                  <c:v>Puebla</c:v>
                </c:pt>
                <c:pt idx="21">
                  <c:v>Tamaulipas</c:v>
                </c:pt>
                <c:pt idx="22">
                  <c:v>Colima</c:v>
                </c:pt>
                <c:pt idx="23">
                  <c:v>Veracruz</c:v>
                </c:pt>
                <c:pt idx="24">
                  <c:v>Querétaro</c:v>
                </c:pt>
                <c:pt idx="25">
                  <c:v>Baja California</c:v>
                </c:pt>
                <c:pt idx="26">
                  <c:v>Nuevo León</c:v>
                </c:pt>
                <c:pt idx="27">
                  <c:v>Chihuahua</c:v>
                </c:pt>
                <c:pt idx="28">
                  <c:v>Yucatán</c:v>
                </c:pt>
                <c:pt idx="29">
                  <c:v>Aguascalientes</c:v>
                </c:pt>
                <c:pt idx="30">
                  <c:v>Michoacán</c:v>
                </c:pt>
                <c:pt idx="31">
                  <c:v>Guerrero</c:v>
                </c:pt>
              </c:strCache>
            </c:strRef>
          </c:cat>
          <c:val>
            <c:numRef>
              <c:f>'F37'!$C$7:$C$38</c:f>
              <c:numCache>
                <c:formatCode>0.00%</c:formatCode>
                <c:ptCount val="32"/>
                <c:pt idx="0">
                  <c:v>5.5031251933906837E-2</c:v>
                </c:pt>
                <c:pt idx="1">
                  <c:v>6.2189380571886464E-2</c:v>
                </c:pt>
                <c:pt idx="2">
                  <c:v>7.5992432552741504E-2</c:v>
                </c:pt>
                <c:pt idx="3">
                  <c:v>7.8273507428255062E-2</c:v>
                </c:pt>
                <c:pt idx="4">
                  <c:v>7.8575010185214178E-2</c:v>
                </c:pt>
                <c:pt idx="5">
                  <c:v>8.4264345343388183E-2</c:v>
                </c:pt>
                <c:pt idx="6">
                  <c:v>8.6151313005409014E-2</c:v>
                </c:pt>
                <c:pt idx="7">
                  <c:v>8.7332911042894881E-2</c:v>
                </c:pt>
                <c:pt idx="8">
                  <c:v>8.847398292049001E-2</c:v>
                </c:pt>
                <c:pt idx="9">
                  <c:v>9.1819819819819889E-2</c:v>
                </c:pt>
                <c:pt idx="10">
                  <c:v>9.3661723163841748E-2</c:v>
                </c:pt>
                <c:pt idx="11">
                  <c:v>9.4428937406798572E-2</c:v>
                </c:pt>
                <c:pt idx="12">
                  <c:v>9.4642706098564316E-2</c:v>
                </c:pt>
                <c:pt idx="13">
                  <c:v>9.5934704128080389E-2</c:v>
                </c:pt>
                <c:pt idx="14">
                  <c:v>9.7222637224728958E-2</c:v>
                </c:pt>
                <c:pt idx="15">
                  <c:v>9.7475262757291584E-2</c:v>
                </c:pt>
                <c:pt idx="16">
                  <c:v>0.10091072365179528</c:v>
                </c:pt>
                <c:pt idx="17">
                  <c:v>0.10270120078400147</c:v>
                </c:pt>
                <c:pt idx="18">
                  <c:v>0.10401102379799634</c:v>
                </c:pt>
                <c:pt idx="19">
                  <c:v>0.10441254734996708</c:v>
                </c:pt>
                <c:pt idx="20">
                  <c:v>0.10513270680574198</c:v>
                </c:pt>
                <c:pt idx="21">
                  <c:v>0.10636350946849248</c:v>
                </c:pt>
                <c:pt idx="22">
                  <c:v>0.10857020888228089</c:v>
                </c:pt>
                <c:pt idx="23">
                  <c:v>0.10936547761323971</c:v>
                </c:pt>
                <c:pt idx="24">
                  <c:v>0.10955733358962655</c:v>
                </c:pt>
                <c:pt idx="25">
                  <c:v>0.11165304707053048</c:v>
                </c:pt>
                <c:pt idx="26">
                  <c:v>0.11225144825426658</c:v>
                </c:pt>
                <c:pt idx="27">
                  <c:v>0.1130863939432404</c:v>
                </c:pt>
                <c:pt idx="28">
                  <c:v>0.11455339002182267</c:v>
                </c:pt>
                <c:pt idx="29">
                  <c:v>0.12429221274971362</c:v>
                </c:pt>
                <c:pt idx="30">
                  <c:v>0.13358290927839681</c:v>
                </c:pt>
                <c:pt idx="31">
                  <c:v>0.14742091195595819</c:v>
                </c:pt>
              </c:numCache>
            </c:numRef>
          </c:val>
          <c:extLst>
            <c:ext xmlns:c16="http://schemas.microsoft.com/office/drawing/2014/chart" uri="{C3380CC4-5D6E-409C-BE32-E72D297353CC}">
              <c16:uniqueId val="{0000001B-D54F-466A-8CFC-C0D134D689DA}"/>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'F37'!$B$40</c:f>
              <c:strCache>
                <c:ptCount val="1"/>
                <c:pt idx="0">
                  <c:v>Nacional</c:v>
                </c:pt>
              </c:strCache>
            </c:strRef>
          </c:tx>
          <c:spPr>
            <a:ln w="57150">
              <a:solidFill>
                <a:srgbClr val="FF6C37"/>
              </a:solidFill>
              <a:prstDash val="sysDot"/>
            </a:ln>
          </c:spPr>
          <c:marker>
            <c:symbol val="none"/>
          </c:marker>
          <c:dPt>
            <c:idx val="0"/>
            <c:bubble3D val="0"/>
            <c:extLst>
              <c:ext xmlns:c16="http://schemas.microsoft.com/office/drawing/2014/chart" uri="{C3380CC4-5D6E-409C-BE32-E72D297353CC}">
                <c16:uniqueId val="{0000001C-D54F-466A-8CFC-C0D134D689DA}"/>
              </c:ext>
            </c:extLst>
          </c:dPt>
          <c:dLbls>
            <c:dLbl>
              <c:idx val="0"/>
              <c:layout>
                <c:manualLayout>
                  <c:x val="-5.8617003367003366E-2"/>
                  <c:y val="0.233330185182364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C-D54F-466A-8CFC-C0D134D689DA}"/>
                </c:ext>
              </c:extLst>
            </c:dLbl>
            <c:dLbl>
              <c:idx val="1"/>
              <c:delete val="1"/>
              <c:extLst>
                <c:ext xmlns:c15="http://schemas.microsoft.com/office/drawing/2012/chart" uri="{CE6537A1-D6FC-4f65-9D91-7224C49458BB}"/>
                <c:ext xmlns:c16="http://schemas.microsoft.com/office/drawing/2014/chart" uri="{C3380CC4-5D6E-409C-BE32-E72D297353CC}">
                  <c16:uniqueId val="{0000001D-D54F-466A-8CFC-C0D134D689DA}"/>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'F37'!$D$40:$D$41</c:f>
              <c:numCache>
                <c:formatCode>0.00%</c:formatCode>
                <c:ptCount val="2"/>
                <c:pt idx="0">
                  <c:v>9.9900000000000003E-2</c:v>
                </c:pt>
                <c:pt idx="1">
                  <c:v>9.9900000000000003E-2</c:v>
                </c:pt>
              </c:numCache>
            </c:numRef>
          </c:xVal>
          <c:yVal>
            <c:numRef>
              <c:f>'F37'!$C$40:$C$41</c:f>
              <c:numCache>
                <c:formatCode>General</c:formatCode>
                <c:ptCount val="2"/>
                <c:pt idx="0">
                  <c:v>1</c:v>
                </c:pt>
                <c:pt idx="1">
                  <c:v>0</c:v>
                </c:pt>
              </c:numCache>
            </c:numRef>
          </c:yVal>
          <c:smooth val="0"/>
          <c:extLst>
            <c:ext xmlns:c16="http://schemas.microsoft.com/office/drawing/2014/chart" uri="{C3380CC4-5D6E-409C-BE32-E72D297353CC}">
              <c16:uniqueId val="{0000001E-D54F-466A-8CFC-C0D134D689DA}"/>
            </c:ext>
          </c:extLst>
        </c:ser>
        <c:dLbls>
          <c:showLegendKey val="0"/>
          <c:showVal val="0"/>
          <c:showCatName val="0"/>
          <c:showSerName val="0"/>
          <c:showPercent val="0"/>
          <c:showBubbleSize val="0"/>
        </c:dLbls>
        <c:axId val="448630488"/>
        <c:axId val="448631472"/>
      </c:scatterChart>
      <c:valAx>
        <c:axId val="403253368"/>
        <c:scaling>
          <c:orientation val="minMax"/>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1472"/>
        <c:scaling>
          <c:orientation val="minMax"/>
          <c:max val="1"/>
        </c:scaling>
        <c:delete val="1"/>
        <c:axPos val="l"/>
        <c:numFmt formatCode="General" sourceLinked="1"/>
        <c:majorTickMark val="out"/>
        <c:minorTickMark val="none"/>
        <c:tickLblPos val="nextTo"/>
        <c:crossAx val="448630488"/>
        <c:crosses val="autoZero"/>
        <c:crossBetween val="midCat"/>
      </c:valAx>
      <c:valAx>
        <c:axId val="448630488"/>
        <c:scaling>
          <c:orientation val="minMax"/>
        </c:scaling>
        <c:delete val="1"/>
        <c:axPos val="b"/>
        <c:numFmt formatCode="0.00%" sourceLinked="1"/>
        <c:majorTickMark val="out"/>
        <c:minorTickMark val="none"/>
        <c:tickLblPos val="nextTo"/>
        <c:crossAx val="448631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'F38'!$A$7:$B$7</c:f>
              <c:strCache>
                <c:ptCount val="2"/>
                <c:pt idx="0">
                  <c:v>mayo</c:v>
                </c:pt>
                <c:pt idx="1">
                  <c:v>2023</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F725-49C0-AF4C-959D4E097606}"/>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'F38'!$C$6:$E$6</c:f>
              <c:strCache>
                <c:ptCount val="3"/>
                <c:pt idx="0">
                  <c:v>Regular</c:v>
                </c:pt>
                <c:pt idx="1">
                  <c:v>Premium</c:v>
                </c:pt>
                <c:pt idx="2">
                  <c:v>Diésel</c:v>
                </c:pt>
              </c:strCache>
            </c:strRef>
          </c:cat>
          <c:val>
            <c:numRef>
              <c:f>'F38'!$C$7:$E$7</c:f>
              <c:numCache>
                <c:formatCode>0.00</c:formatCode>
                <c:ptCount val="3"/>
                <c:pt idx="0">
                  <c:v>22.42</c:v>
                </c:pt>
                <c:pt idx="1">
                  <c:v>24.93</c:v>
                </c:pt>
                <c:pt idx="2">
                  <c:v>23.93</c:v>
                </c:pt>
              </c:numCache>
            </c:numRef>
          </c:val>
          <c:extLst>
            <c:ext xmlns:c16="http://schemas.microsoft.com/office/drawing/2014/chart" uri="{C3380CC4-5D6E-409C-BE32-E72D297353CC}">
              <c16:uniqueId val="{00000002-F725-49C0-AF4C-959D4E097606}"/>
            </c:ext>
          </c:extLst>
        </c:ser>
        <c:ser>
          <c:idx val="1"/>
          <c:order val="1"/>
          <c:tx>
            <c:strRef>
              <c:f>'F38'!$A$8:$B$8</c:f>
              <c:strCache>
                <c:ptCount val="2"/>
                <c:pt idx="0">
                  <c:v>junio</c:v>
                </c:pt>
                <c:pt idx="1">
                  <c:v>2023</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F725-49C0-AF4C-959D4E097606}"/>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'F38'!$C$6:$E$6</c:f>
              <c:strCache>
                <c:ptCount val="3"/>
                <c:pt idx="0">
                  <c:v>Regular</c:v>
                </c:pt>
                <c:pt idx="1">
                  <c:v>Premium</c:v>
                </c:pt>
                <c:pt idx="2">
                  <c:v>Diésel</c:v>
                </c:pt>
              </c:strCache>
            </c:strRef>
          </c:cat>
          <c:val>
            <c:numRef>
              <c:f>'F38'!$C$8:$E$8</c:f>
              <c:numCache>
                <c:formatCode>0.00</c:formatCode>
                <c:ptCount val="3"/>
                <c:pt idx="0">
                  <c:v>22.45</c:v>
                </c:pt>
                <c:pt idx="1">
                  <c:v>24.97</c:v>
                </c:pt>
                <c:pt idx="2">
                  <c:v>23.94</c:v>
                </c:pt>
              </c:numCache>
            </c:numRef>
          </c:val>
          <c:extLst>
            <c:ext xmlns:c16="http://schemas.microsoft.com/office/drawing/2014/chart" uri="{C3380CC4-5D6E-409C-BE32-E72D297353CC}">
              <c16:uniqueId val="{00000004-F725-49C0-AF4C-959D4E097606}"/>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5.47"/>
          <c:min val="15.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6DA6-4D51-BA0F-0C6A3319533A}"/>
              </c:ext>
            </c:extLst>
          </c:dPt>
          <c:dPt>
            <c:idx val="1"/>
            <c:bubble3D val="0"/>
            <c:extLst>
              <c:ext xmlns:c16="http://schemas.microsoft.com/office/drawing/2014/chart" uri="{C3380CC4-5D6E-409C-BE32-E72D297353CC}">
                <c16:uniqueId val="{00000001-6DA6-4D51-BA0F-0C6A3319533A}"/>
              </c:ext>
            </c:extLst>
          </c:dPt>
          <c:dPt>
            <c:idx val="2"/>
            <c:bubble3D val="0"/>
            <c:extLst>
              <c:ext xmlns:c16="http://schemas.microsoft.com/office/drawing/2014/chart" uri="{C3380CC4-5D6E-409C-BE32-E72D297353CC}">
                <c16:uniqueId val="{00000002-6DA6-4D51-BA0F-0C6A3319533A}"/>
              </c:ext>
            </c:extLst>
          </c:dPt>
          <c:dPt>
            <c:idx val="3"/>
            <c:bubble3D val="0"/>
            <c:extLst>
              <c:ext xmlns:c16="http://schemas.microsoft.com/office/drawing/2014/chart" uri="{C3380CC4-5D6E-409C-BE32-E72D297353CC}">
                <c16:uniqueId val="{00000003-6DA6-4D51-BA0F-0C6A3319533A}"/>
              </c:ext>
            </c:extLst>
          </c:dPt>
          <c:dPt>
            <c:idx val="4"/>
            <c:bubble3D val="0"/>
            <c:extLst>
              <c:ext xmlns:c16="http://schemas.microsoft.com/office/drawing/2014/chart" uri="{C3380CC4-5D6E-409C-BE32-E72D297353CC}">
                <c16:uniqueId val="{00000004-6DA6-4D51-BA0F-0C6A3319533A}"/>
              </c:ext>
            </c:extLst>
          </c:dPt>
          <c:dPt>
            <c:idx val="5"/>
            <c:bubble3D val="0"/>
            <c:extLst>
              <c:ext xmlns:c16="http://schemas.microsoft.com/office/drawing/2014/chart" uri="{C3380CC4-5D6E-409C-BE32-E72D297353CC}">
                <c16:uniqueId val="{00000005-6DA6-4D51-BA0F-0C6A3319533A}"/>
              </c:ext>
            </c:extLst>
          </c:dPt>
          <c:dPt>
            <c:idx val="6"/>
            <c:bubble3D val="0"/>
            <c:extLst>
              <c:ext xmlns:c16="http://schemas.microsoft.com/office/drawing/2014/chart" uri="{C3380CC4-5D6E-409C-BE32-E72D297353CC}">
                <c16:uniqueId val="{00000006-6DA6-4D51-BA0F-0C6A3319533A}"/>
              </c:ext>
            </c:extLst>
          </c:dPt>
          <c:dPt>
            <c:idx val="7"/>
            <c:bubble3D val="0"/>
            <c:extLst>
              <c:ext xmlns:c16="http://schemas.microsoft.com/office/drawing/2014/chart" uri="{C3380CC4-5D6E-409C-BE32-E72D297353CC}">
                <c16:uniqueId val="{00000007-6DA6-4D51-BA0F-0C6A3319533A}"/>
              </c:ext>
            </c:extLst>
          </c:dPt>
          <c:dPt>
            <c:idx val="8"/>
            <c:bubble3D val="0"/>
            <c:extLst>
              <c:ext xmlns:c16="http://schemas.microsoft.com/office/drawing/2014/chart" uri="{C3380CC4-5D6E-409C-BE32-E72D297353CC}">
                <c16:uniqueId val="{00000008-6DA6-4D51-BA0F-0C6A3319533A}"/>
              </c:ext>
            </c:extLst>
          </c:dPt>
          <c:dPt>
            <c:idx val="9"/>
            <c:bubble3D val="0"/>
            <c:extLst>
              <c:ext xmlns:c16="http://schemas.microsoft.com/office/drawing/2014/chart" uri="{C3380CC4-5D6E-409C-BE32-E72D297353CC}">
                <c16:uniqueId val="{00000009-6DA6-4D51-BA0F-0C6A3319533A}"/>
              </c:ext>
            </c:extLst>
          </c:dPt>
          <c:dPt>
            <c:idx val="10"/>
            <c:bubble3D val="0"/>
            <c:extLst>
              <c:ext xmlns:c16="http://schemas.microsoft.com/office/drawing/2014/chart" uri="{C3380CC4-5D6E-409C-BE32-E72D297353CC}">
                <c16:uniqueId val="{0000000A-6DA6-4D51-BA0F-0C6A3319533A}"/>
              </c:ext>
            </c:extLst>
          </c:dPt>
          <c:dPt>
            <c:idx val="11"/>
            <c:bubble3D val="0"/>
            <c:extLst>
              <c:ext xmlns:c16="http://schemas.microsoft.com/office/drawing/2014/chart" uri="{C3380CC4-5D6E-409C-BE32-E72D297353CC}">
                <c16:uniqueId val="{0000000B-6DA6-4D51-BA0F-0C6A3319533A}"/>
              </c:ext>
            </c:extLst>
          </c:dPt>
          <c:dPt>
            <c:idx val="12"/>
            <c:bubble3D val="0"/>
            <c:extLst>
              <c:ext xmlns:c16="http://schemas.microsoft.com/office/drawing/2014/chart" uri="{C3380CC4-5D6E-409C-BE32-E72D297353CC}">
                <c16:uniqueId val="{0000000C-6DA6-4D51-BA0F-0C6A3319533A}"/>
              </c:ext>
            </c:extLst>
          </c:dPt>
          <c:dPt>
            <c:idx val="13"/>
            <c:bubble3D val="0"/>
            <c:extLst>
              <c:ext xmlns:c16="http://schemas.microsoft.com/office/drawing/2014/chart" uri="{C3380CC4-5D6E-409C-BE32-E72D297353CC}">
                <c16:uniqueId val="{0000000D-6DA6-4D51-BA0F-0C6A3319533A}"/>
              </c:ext>
            </c:extLst>
          </c:dPt>
          <c:dPt>
            <c:idx val="14"/>
            <c:bubble3D val="0"/>
            <c:extLst>
              <c:ext xmlns:c16="http://schemas.microsoft.com/office/drawing/2014/chart" uri="{C3380CC4-5D6E-409C-BE32-E72D297353CC}">
                <c16:uniqueId val="{0000000E-6DA6-4D51-BA0F-0C6A3319533A}"/>
              </c:ext>
            </c:extLst>
          </c:dPt>
          <c:dPt>
            <c:idx val="15"/>
            <c:bubble3D val="0"/>
            <c:extLst>
              <c:ext xmlns:c16="http://schemas.microsoft.com/office/drawing/2014/chart" uri="{C3380CC4-5D6E-409C-BE32-E72D297353CC}">
                <c16:uniqueId val="{0000000F-6DA6-4D51-BA0F-0C6A3319533A}"/>
              </c:ext>
            </c:extLst>
          </c:dPt>
          <c:dPt>
            <c:idx val="16"/>
            <c:bubble3D val="0"/>
            <c:extLst>
              <c:ext xmlns:c16="http://schemas.microsoft.com/office/drawing/2014/chart" uri="{C3380CC4-5D6E-409C-BE32-E72D297353CC}">
                <c16:uniqueId val="{00000010-6DA6-4D51-BA0F-0C6A3319533A}"/>
              </c:ext>
            </c:extLst>
          </c:dPt>
          <c:dPt>
            <c:idx val="17"/>
            <c:bubble3D val="0"/>
            <c:extLst>
              <c:ext xmlns:c16="http://schemas.microsoft.com/office/drawing/2014/chart" uri="{C3380CC4-5D6E-409C-BE32-E72D297353CC}">
                <c16:uniqueId val="{00000011-6DA6-4D51-BA0F-0C6A3319533A}"/>
              </c:ext>
            </c:extLst>
          </c:dPt>
          <c:dPt>
            <c:idx val="18"/>
            <c:bubble3D val="0"/>
            <c:extLst>
              <c:ext xmlns:c16="http://schemas.microsoft.com/office/drawing/2014/chart" uri="{C3380CC4-5D6E-409C-BE32-E72D297353CC}">
                <c16:uniqueId val="{00000012-6DA6-4D51-BA0F-0C6A3319533A}"/>
              </c:ext>
            </c:extLst>
          </c:dPt>
          <c:dPt>
            <c:idx val="19"/>
            <c:bubble3D val="0"/>
            <c:extLst>
              <c:ext xmlns:c16="http://schemas.microsoft.com/office/drawing/2014/chart" uri="{C3380CC4-5D6E-409C-BE32-E72D297353CC}">
                <c16:uniqueId val="{00000013-6DA6-4D51-BA0F-0C6A3319533A}"/>
              </c:ext>
            </c:extLst>
          </c:dPt>
          <c:dPt>
            <c:idx val="20"/>
            <c:bubble3D val="0"/>
            <c:extLst>
              <c:ext xmlns:c16="http://schemas.microsoft.com/office/drawing/2014/chart" uri="{C3380CC4-5D6E-409C-BE32-E72D297353CC}">
                <c16:uniqueId val="{00000014-6DA6-4D51-BA0F-0C6A3319533A}"/>
              </c:ext>
            </c:extLst>
          </c:dPt>
          <c:dPt>
            <c:idx val="21"/>
            <c:bubble3D val="0"/>
            <c:extLst>
              <c:ext xmlns:c16="http://schemas.microsoft.com/office/drawing/2014/chart" uri="{C3380CC4-5D6E-409C-BE32-E72D297353CC}">
                <c16:uniqueId val="{00000015-6DA6-4D51-BA0F-0C6A3319533A}"/>
              </c:ext>
            </c:extLst>
          </c:dPt>
          <c:dPt>
            <c:idx val="22"/>
            <c:bubble3D val="0"/>
            <c:extLst>
              <c:ext xmlns:c16="http://schemas.microsoft.com/office/drawing/2014/chart" uri="{C3380CC4-5D6E-409C-BE32-E72D297353CC}">
                <c16:uniqueId val="{00000016-6DA6-4D51-BA0F-0C6A3319533A}"/>
              </c:ext>
            </c:extLst>
          </c:dPt>
          <c:dPt>
            <c:idx val="23"/>
            <c:bubble3D val="0"/>
            <c:extLst>
              <c:ext xmlns:c16="http://schemas.microsoft.com/office/drawing/2014/chart" uri="{C3380CC4-5D6E-409C-BE32-E72D297353CC}">
                <c16:uniqueId val="{00000017-6DA6-4D51-BA0F-0C6A3319533A}"/>
              </c:ext>
            </c:extLst>
          </c:dPt>
          <c:dPt>
            <c:idx val="24"/>
            <c:bubble3D val="0"/>
            <c:extLst>
              <c:ext xmlns:c16="http://schemas.microsoft.com/office/drawing/2014/chart" uri="{C3380CC4-5D6E-409C-BE32-E72D297353CC}">
                <c16:uniqueId val="{00000018-6DA6-4D51-BA0F-0C6A3319533A}"/>
              </c:ext>
            </c:extLst>
          </c:dPt>
          <c:dPt>
            <c:idx val="25"/>
            <c:bubble3D val="0"/>
            <c:extLst>
              <c:ext xmlns:c16="http://schemas.microsoft.com/office/drawing/2014/chart" uri="{C3380CC4-5D6E-409C-BE32-E72D297353CC}">
                <c16:uniqueId val="{00000019-6DA6-4D51-BA0F-0C6A3319533A}"/>
              </c:ext>
            </c:extLst>
          </c:dPt>
          <c:dPt>
            <c:idx val="26"/>
            <c:bubble3D val="0"/>
            <c:extLst>
              <c:ext xmlns:c16="http://schemas.microsoft.com/office/drawing/2014/chart" uri="{C3380CC4-5D6E-409C-BE32-E72D297353CC}">
                <c16:uniqueId val="{0000001A-6DA6-4D51-BA0F-0C6A3319533A}"/>
              </c:ext>
            </c:extLst>
          </c:dPt>
          <c:dPt>
            <c:idx val="27"/>
            <c:bubble3D val="0"/>
            <c:extLst>
              <c:ext xmlns:c16="http://schemas.microsoft.com/office/drawing/2014/chart" uri="{C3380CC4-5D6E-409C-BE32-E72D297353CC}">
                <c16:uniqueId val="{0000001B-6DA6-4D51-BA0F-0C6A3319533A}"/>
              </c:ext>
            </c:extLst>
          </c:dPt>
          <c:dPt>
            <c:idx val="28"/>
            <c:bubble3D val="0"/>
            <c:extLst>
              <c:ext xmlns:c16="http://schemas.microsoft.com/office/drawing/2014/chart" uri="{C3380CC4-5D6E-409C-BE32-E72D297353CC}">
                <c16:uniqueId val="{0000001C-6DA6-4D51-BA0F-0C6A3319533A}"/>
              </c:ext>
            </c:extLst>
          </c:dPt>
          <c:dPt>
            <c:idx val="29"/>
            <c:bubble3D val="0"/>
            <c:extLst>
              <c:ext xmlns:c16="http://schemas.microsoft.com/office/drawing/2014/chart" uri="{C3380CC4-5D6E-409C-BE32-E72D297353CC}">
                <c16:uniqueId val="{0000001D-6DA6-4D51-BA0F-0C6A3319533A}"/>
              </c:ext>
            </c:extLst>
          </c:dPt>
          <c:dPt>
            <c:idx val="30"/>
            <c:bubble3D val="0"/>
            <c:extLst>
              <c:ext xmlns:c16="http://schemas.microsoft.com/office/drawing/2014/chart" uri="{C3380CC4-5D6E-409C-BE32-E72D297353CC}">
                <c16:uniqueId val="{0000001E-6DA6-4D51-BA0F-0C6A3319533A}"/>
              </c:ext>
            </c:extLst>
          </c:dPt>
          <c:dPt>
            <c:idx val="31"/>
            <c:bubble3D val="0"/>
            <c:extLst>
              <c:ext xmlns:c16="http://schemas.microsoft.com/office/drawing/2014/chart" uri="{C3380CC4-5D6E-409C-BE32-E72D297353CC}">
                <c16:uniqueId val="{0000001F-6DA6-4D51-BA0F-0C6A3319533A}"/>
              </c:ext>
            </c:extLst>
          </c:dPt>
          <c:dPt>
            <c:idx val="32"/>
            <c:bubble3D val="0"/>
            <c:extLst>
              <c:ext xmlns:c16="http://schemas.microsoft.com/office/drawing/2014/chart" uri="{C3380CC4-5D6E-409C-BE32-E72D297353CC}">
                <c16:uniqueId val="{00000020-6DA6-4D51-BA0F-0C6A3319533A}"/>
              </c:ext>
            </c:extLst>
          </c:dPt>
          <c:dPt>
            <c:idx val="33"/>
            <c:bubble3D val="0"/>
            <c:extLst>
              <c:ext xmlns:c16="http://schemas.microsoft.com/office/drawing/2014/chart" uri="{C3380CC4-5D6E-409C-BE32-E72D297353CC}">
                <c16:uniqueId val="{00000021-6DA6-4D51-BA0F-0C6A3319533A}"/>
              </c:ext>
            </c:extLst>
          </c:dPt>
          <c:dPt>
            <c:idx val="34"/>
            <c:bubble3D val="0"/>
            <c:extLst>
              <c:ext xmlns:c16="http://schemas.microsoft.com/office/drawing/2014/chart" uri="{C3380CC4-5D6E-409C-BE32-E72D297353CC}">
                <c16:uniqueId val="{00000022-6DA6-4D51-BA0F-0C6A3319533A}"/>
              </c:ext>
            </c:extLst>
          </c:dPt>
          <c:dPt>
            <c:idx val="35"/>
            <c:bubble3D val="0"/>
            <c:extLst>
              <c:ext xmlns:c16="http://schemas.microsoft.com/office/drawing/2014/chart" uri="{C3380CC4-5D6E-409C-BE32-E72D297353CC}">
                <c16:uniqueId val="{00000023-6DA6-4D51-BA0F-0C6A3319533A}"/>
              </c:ext>
            </c:extLst>
          </c:dPt>
          <c:dPt>
            <c:idx val="36"/>
            <c:bubble3D val="0"/>
            <c:extLst>
              <c:ext xmlns:c16="http://schemas.microsoft.com/office/drawing/2014/chart" uri="{C3380CC4-5D6E-409C-BE32-E72D297353CC}">
                <c16:uniqueId val="{00000024-6DA6-4D51-BA0F-0C6A3319533A}"/>
              </c:ext>
            </c:extLst>
          </c:dPt>
          <c:dPt>
            <c:idx val="37"/>
            <c:bubble3D val="0"/>
            <c:extLst>
              <c:ext xmlns:c16="http://schemas.microsoft.com/office/drawing/2014/chart" uri="{C3380CC4-5D6E-409C-BE32-E72D297353CC}">
                <c16:uniqueId val="{00000025-6DA6-4D51-BA0F-0C6A3319533A}"/>
              </c:ext>
            </c:extLst>
          </c:dPt>
          <c:dPt>
            <c:idx val="38"/>
            <c:bubble3D val="0"/>
            <c:extLst>
              <c:ext xmlns:c16="http://schemas.microsoft.com/office/drawing/2014/chart" uri="{C3380CC4-5D6E-409C-BE32-E72D297353CC}">
                <c16:uniqueId val="{00000026-6DA6-4D51-BA0F-0C6A3319533A}"/>
              </c:ext>
            </c:extLst>
          </c:dPt>
          <c:dPt>
            <c:idx val="39"/>
            <c:bubble3D val="0"/>
            <c:extLst>
              <c:ext xmlns:c16="http://schemas.microsoft.com/office/drawing/2014/chart" uri="{C3380CC4-5D6E-409C-BE32-E72D297353CC}">
                <c16:uniqueId val="{00000027-6DA6-4D51-BA0F-0C6A3319533A}"/>
              </c:ext>
            </c:extLst>
          </c:dPt>
          <c:dPt>
            <c:idx val="40"/>
            <c:bubble3D val="0"/>
            <c:extLst>
              <c:ext xmlns:c16="http://schemas.microsoft.com/office/drawing/2014/chart" uri="{C3380CC4-5D6E-409C-BE32-E72D297353CC}">
                <c16:uniqueId val="{00000028-6DA6-4D51-BA0F-0C6A3319533A}"/>
              </c:ext>
            </c:extLst>
          </c:dPt>
          <c:dPt>
            <c:idx val="41"/>
            <c:bubble3D val="0"/>
            <c:extLst>
              <c:ext xmlns:c16="http://schemas.microsoft.com/office/drawing/2014/chart" uri="{C3380CC4-5D6E-409C-BE32-E72D297353CC}">
                <c16:uniqueId val="{00000029-6DA6-4D51-BA0F-0C6A3319533A}"/>
              </c:ext>
            </c:extLst>
          </c:dPt>
          <c:dPt>
            <c:idx val="42"/>
            <c:bubble3D val="0"/>
            <c:extLst>
              <c:ext xmlns:c16="http://schemas.microsoft.com/office/drawing/2014/chart" uri="{C3380CC4-5D6E-409C-BE32-E72D297353CC}">
                <c16:uniqueId val="{0000002A-6DA6-4D51-BA0F-0C6A3319533A}"/>
              </c:ext>
            </c:extLst>
          </c:dPt>
          <c:dPt>
            <c:idx val="43"/>
            <c:bubble3D val="0"/>
            <c:extLst>
              <c:ext xmlns:c16="http://schemas.microsoft.com/office/drawing/2014/chart" uri="{C3380CC4-5D6E-409C-BE32-E72D297353CC}">
                <c16:uniqueId val="{0000002B-6DA6-4D51-BA0F-0C6A3319533A}"/>
              </c:ext>
            </c:extLst>
          </c:dPt>
          <c:dPt>
            <c:idx val="44"/>
            <c:bubble3D val="0"/>
            <c:extLst>
              <c:ext xmlns:c16="http://schemas.microsoft.com/office/drawing/2014/chart" uri="{C3380CC4-5D6E-409C-BE32-E72D297353CC}">
                <c16:uniqueId val="{0000002C-6DA6-4D51-BA0F-0C6A3319533A}"/>
              </c:ext>
            </c:extLst>
          </c:dPt>
          <c:dPt>
            <c:idx val="45"/>
            <c:bubble3D val="0"/>
            <c:extLst>
              <c:ext xmlns:c16="http://schemas.microsoft.com/office/drawing/2014/chart" uri="{C3380CC4-5D6E-409C-BE32-E72D297353CC}">
                <c16:uniqueId val="{0000002D-6DA6-4D51-BA0F-0C6A3319533A}"/>
              </c:ext>
            </c:extLst>
          </c:dPt>
          <c:dPt>
            <c:idx val="46"/>
            <c:bubble3D val="0"/>
            <c:extLst>
              <c:ext xmlns:c16="http://schemas.microsoft.com/office/drawing/2014/chart" uri="{C3380CC4-5D6E-409C-BE32-E72D297353CC}">
                <c16:uniqueId val="{0000002E-6DA6-4D51-BA0F-0C6A3319533A}"/>
              </c:ext>
            </c:extLst>
          </c:dPt>
          <c:dPt>
            <c:idx val="47"/>
            <c:bubble3D val="0"/>
            <c:extLst>
              <c:ext xmlns:c16="http://schemas.microsoft.com/office/drawing/2014/chart" uri="{C3380CC4-5D6E-409C-BE32-E72D297353CC}">
                <c16:uniqueId val="{0000002F-6DA6-4D51-BA0F-0C6A3319533A}"/>
              </c:ext>
            </c:extLst>
          </c:dPt>
          <c:dPt>
            <c:idx val="48"/>
            <c:bubble3D val="0"/>
            <c:extLst>
              <c:ext xmlns:c16="http://schemas.microsoft.com/office/drawing/2014/chart" uri="{C3380CC4-5D6E-409C-BE32-E72D297353CC}">
                <c16:uniqueId val="{00000030-6DA6-4D51-BA0F-0C6A3319533A}"/>
              </c:ext>
            </c:extLst>
          </c:dPt>
          <c:dPt>
            <c:idx val="49"/>
            <c:bubble3D val="0"/>
            <c:extLst>
              <c:ext xmlns:c16="http://schemas.microsoft.com/office/drawing/2014/chart" uri="{C3380CC4-5D6E-409C-BE32-E72D297353CC}">
                <c16:uniqueId val="{00000031-6DA6-4D51-BA0F-0C6A3319533A}"/>
              </c:ext>
            </c:extLst>
          </c:dPt>
          <c:dPt>
            <c:idx val="50"/>
            <c:bubble3D val="0"/>
            <c:extLst>
              <c:ext xmlns:c16="http://schemas.microsoft.com/office/drawing/2014/chart" uri="{C3380CC4-5D6E-409C-BE32-E72D297353CC}">
                <c16:uniqueId val="{00000032-6DA6-4D51-BA0F-0C6A3319533A}"/>
              </c:ext>
            </c:extLst>
          </c:dPt>
          <c:dPt>
            <c:idx val="51"/>
            <c:bubble3D val="0"/>
            <c:extLst>
              <c:ext xmlns:c16="http://schemas.microsoft.com/office/drawing/2014/chart" uri="{C3380CC4-5D6E-409C-BE32-E72D297353CC}">
                <c16:uniqueId val="{00000033-6DA6-4D51-BA0F-0C6A3319533A}"/>
              </c:ext>
            </c:extLst>
          </c:dPt>
          <c:dPt>
            <c:idx val="52"/>
            <c:bubble3D val="0"/>
            <c:extLst>
              <c:ext xmlns:c16="http://schemas.microsoft.com/office/drawing/2014/chart" uri="{C3380CC4-5D6E-409C-BE32-E72D297353CC}">
                <c16:uniqueId val="{00000034-6DA6-4D51-BA0F-0C6A3319533A}"/>
              </c:ext>
            </c:extLst>
          </c:dPt>
          <c:dPt>
            <c:idx val="53"/>
            <c:bubble3D val="0"/>
            <c:extLst>
              <c:ext xmlns:c16="http://schemas.microsoft.com/office/drawing/2014/chart" uri="{C3380CC4-5D6E-409C-BE32-E72D297353CC}">
                <c16:uniqueId val="{00000035-6DA6-4D51-BA0F-0C6A3319533A}"/>
              </c:ext>
            </c:extLst>
          </c:dPt>
          <c:dPt>
            <c:idx val="54"/>
            <c:bubble3D val="0"/>
            <c:extLst>
              <c:ext xmlns:c16="http://schemas.microsoft.com/office/drawing/2014/chart" uri="{C3380CC4-5D6E-409C-BE32-E72D297353CC}">
                <c16:uniqueId val="{00000036-6DA6-4D51-BA0F-0C6A3319533A}"/>
              </c:ext>
            </c:extLst>
          </c:dPt>
          <c:dPt>
            <c:idx val="55"/>
            <c:bubble3D val="0"/>
            <c:extLst>
              <c:ext xmlns:c16="http://schemas.microsoft.com/office/drawing/2014/chart" uri="{C3380CC4-5D6E-409C-BE32-E72D297353CC}">
                <c16:uniqueId val="{00000037-6DA6-4D51-BA0F-0C6A3319533A}"/>
              </c:ext>
            </c:extLst>
          </c:dPt>
          <c:dPt>
            <c:idx val="56"/>
            <c:bubble3D val="0"/>
            <c:extLst>
              <c:ext xmlns:c16="http://schemas.microsoft.com/office/drawing/2014/chart" uri="{C3380CC4-5D6E-409C-BE32-E72D297353CC}">
                <c16:uniqueId val="{00000038-6DA6-4D51-BA0F-0C6A3319533A}"/>
              </c:ext>
            </c:extLst>
          </c:dPt>
          <c:dPt>
            <c:idx val="59"/>
            <c:bubble3D val="0"/>
            <c:extLst>
              <c:ext xmlns:c16="http://schemas.microsoft.com/office/drawing/2014/chart" uri="{C3380CC4-5D6E-409C-BE32-E72D297353CC}">
                <c16:uniqueId val="{00000039-6DA6-4D51-BA0F-0C6A3319533A}"/>
              </c:ext>
            </c:extLst>
          </c:dPt>
          <c:dPt>
            <c:idx val="60"/>
            <c:bubble3D val="0"/>
            <c:extLst>
              <c:ext xmlns:c16="http://schemas.microsoft.com/office/drawing/2014/chart" uri="{C3380CC4-5D6E-409C-BE32-E72D297353CC}">
                <c16:uniqueId val="{0000003A-6DA6-4D51-BA0F-0C6A3319533A}"/>
              </c:ext>
            </c:extLst>
          </c:dPt>
          <c:dPt>
            <c:idx val="65"/>
            <c:bubble3D val="0"/>
            <c:extLst>
              <c:ext xmlns:c16="http://schemas.microsoft.com/office/drawing/2014/chart" uri="{C3380CC4-5D6E-409C-BE32-E72D297353CC}">
                <c16:uniqueId val="{0000003B-6DA6-4D51-BA0F-0C6A3319533A}"/>
              </c:ext>
            </c:extLst>
          </c:dPt>
          <c:dPt>
            <c:idx val="71"/>
            <c:bubble3D val="0"/>
            <c:extLst>
              <c:ext xmlns:c16="http://schemas.microsoft.com/office/drawing/2014/chart" uri="{C3380CC4-5D6E-409C-BE32-E72D297353CC}">
                <c16:uniqueId val="{0000003C-6DA6-4D51-BA0F-0C6A3319533A}"/>
              </c:ext>
            </c:extLst>
          </c:dPt>
          <c:dPt>
            <c:idx val="72"/>
            <c:bubble3D val="0"/>
            <c:extLst>
              <c:ext xmlns:c16="http://schemas.microsoft.com/office/drawing/2014/chart" uri="{C3380CC4-5D6E-409C-BE32-E72D297353CC}">
                <c16:uniqueId val="{0000003D-6DA6-4D51-BA0F-0C6A3319533A}"/>
              </c:ext>
            </c:extLst>
          </c:dPt>
          <c:dPt>
            <c:idx val="77"/>
            <c:bubble3D val="0"/>
            <c:extLst>
              <c:ext xmlns:c16="http://schemas.microsoft.com/office/drawing/2014/chart" uri="{C3380CC4-5D6E-409C-BE32-E72D297353CC}">
                <c16:uniqueId val="{0000003E-6DA6-4D51-BA0F-0C6A3319533A}"/>
              </c:ext>
            </c:extLst>
          </c:dPt>
          <c:dLbls>
            <c:dLbl>
              <c:idx val="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A6-4D51-BA0F-0C6A3319533A}"/>
                </c:ext>
              </c:extLst>
            </c:dLbl>
            <c:dLbl>
              <c:idx val="1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DA6-4D51-BA0F-0C6A3319533A}"/>
                </c:ext>
              </c:extLst>
            </c:dLbl>
            <c:dLbl>
              <c:idx val="2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DA6-4D51-BA0F-0C6A3319533A}"/>
                </c:ext>
              </c:extLst>
            </c:dLbl>
            <c:dLbl>
              <c:idx val="4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6DA6-4D51-BA0F-0C6A3319533A}"/>
                </c:ext>
              </c:extLst>
            </c:dLbl>
            <c:dLbl>
              <c:idx val="5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6DA6-4D51-BA0F-0C6A3319533A}"/>
                </c:ext>
              </c:extLst>
            </c:dLbl>
            <c:dLbl>
              <c:idx val="6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6DA6-4D51-BA0F-0C6A3319533A}"/>
                </c:ext>
              </c:extLst>
            </c:dLbl>
            <c:dLbl>
              <c:idx val="7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6DA6-4D51-BA0F-0C6A331953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'F39-40'!$A$7:$B$84</c:f>
              <c:multiLvlStrCache>
                <c:ptCount val="7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lvl>
                <c:lvl>
                  <c:pt idx="0">
                    <c:v>2017</c:v>
                  </c:pt>
                  <c:pt idx="12">
                    <c:v>2018</c:v>
                  </c:pt>
                  <c:pt idx="24">
                    <c:v>2019</c:v>
                  </c:pt>
                  <c:pt idx="36">
                    <c:v>2020</c:v>
                  </c:pt>
                  <c:pt idx="48">
                    <c:v>2021</c:v>
                  </c:pt>
                  <c:pt idx="60">
                    <c:v>2022</c:v>
                  </c:pt>
                  <c:pt idx="72">
                    <c:v>2023</c:v>
                  </c:pt>
                </c:lvl>
              </c:multiLvlStrCache>
            </c:multiLvlStrRef>
          </c:cat>
          <c:val>
            <c:numRef>
              <c:f>'F39-40'!$G$7:$G$84</c:f>
              <c:numCache>
                <c:formatCode>0.00</c:formatCode>
                <c:ptCount val="78"/>
                <c:pt idx="0">
                  <c:v>22.541158227948799</c:v>
                </c:pt>
                <c:pt idx="1">
                  <c:v>22.3953705509218</c:v>
                </c:pt>
                <c:pt idx="2">
                  <c:v>22.1375796190976</c:v>
                </c:pt>
                <c:pt idx="3">
                  <c:v>22.1120228825583</c:v>
                </c:pt>
                <c:pt idx="4">
                  <c:v>21.980621669196601</c:v>
                </c:pt>
                <c:pt idx="5">
                  <c:v>21.761612600000198</c:v>
                </c:pt>
                <c:pt idx="6">
                  <c:v>21.557708335289099</c:v>
                </c:pt>
                <c:pt idx="7">
                  <c:v>21.536923587248399</c:v>
                </c:pt>
                <c:pt idx="8">
                  <c:v>21.767679045316299</c:v>
                </c:pt>
                <c:pt idx="9">
                  <c:v>21.801962630006599</c:v>
                </c:pt>
                <c:pt idx="10">
                  <c:v>21.683679056189199</c:v>
                </c:pt>
                <c:pt idx="11">
                  <c:v>21.7495276323688</c:v>
                </c:pt>
                <c:pt idx="12">
                  <c:v>22.432257563723098</c:v>
                </c:pt>
                <c:pt idx="13">
                  <c:v>23.379889487811401</c:v>
                </c:pt>
                <c:pt idx="14">
                  <c:v>23.620006236428399</c:v>
                </c:pt>
                <c:pt idx="15">
                  <c:v>23.814132046316601</c:v>
                </c:pt>
                <c:pt idx="16">
                  <c:v>24.157286626264199</c:v>
                </c:pt>
                <c:pt idx="17">
                  <c:v>24.4385488116239</c:v>
                </c:pt>
                <c:pt idx="18">
                  <c:v>24.664648125675601</c:v>
                </c:pt>
                <c:pt idx="19">
                  <c:v>25.050576311709602</c:v>
                </c:pt>
                <c:pt idx="20">
                  <c:v>25.2752211667041</c:v>
                </c:pt>
                <c:pt idx="21">
                  <c:v>25.457321894069</c:v>
                </c:pt>
                <c:pt idx="22">
                  <c:v>25.296142338096701</c:v>
                </c:pt>
                <c:pt idx="23">
                  <c:v>24.831092227014199</c:v>
                </c:pt>
                <c:pt idx="24">
                  <c:v>24.736974484081099</c:v>
                </c:pt>
                <c:pt idx="25">
                  <c:v>25.251725756552201</c:v>
                </c:pt>
                <c:pt idx="26">
                  <c:v>25.740969618514999</c:v>
                </c:pt>
                <c:pt idx="27">
                  <c:v>25.5842115800668</c:v>
                </c:pt>
                <c:pt idx="28">
                  <c:v>25.6611929715244</c:v>
                </c:pt>
                <c:pt idx="29">
                  <c:v>25.468325825823801</c:v>
                </c:pt>
                <c:pt idx="30">
                  <c:v>25.385169716636099</c:v>
                </c:pt>
                <c:pt idx="31">
                  <c:v>25.215135184021101</c:v>
                </c:pt>
                <c:pt idx="32">
                  <c:v>25.1256955811056</c:v>
                </c:pt>
                <c:pt idx="33">
                  <c:v>24.9658352206682</c:v>
                </c:pt>
                <c:pt idx="34">
                  <c:v>24.753965581082898</c:v>
                </c:pt>
                <c:pt idx="35">
                  <c:v>24.7801349627115</c:v>
                </c:pt>
                <c:pt idx="36">
                  <c:v>24.787012111162699</c:v>
                </c:pt>
                <c:pt idx="37">
                  <c:v>24.503251503967299</c:v>
                </c:pt>
                <c:pt idx="38">
                  <c:v>22.815132225505501</c:v>
                </c:pt>
                <c:pt idx="39">
                  <c:v>19.4170309870483</c:v>
                </c:pt>
                <c:pt idx="40">
                  <c:v>20.5716702843511</c:v>
                </c:pt>
                <c:pt idx="41">
                  <c:v>22.0679071381504</c:v>
                </c:pt>
                <c:pt idx="42">
                  <c:v>23.135819798236501</c:v>
                </c:pt>
                <c:pt idx="43">
                  <c:v>23.002741792811602</c:v>
                </c:pt>
                <c:pt idx="44">
                  <c:v>22.787802612941601</c:v>
                </c:pt>
                <c:pt idx="45">
                  <c:v>22.447533011799301</c:v>
                </c:pt>
                <c:pt idx="46">
                  <c:v>21.552867775746702</c:v>
                </c:pt>
                <c:pt idx="47">
                  <c:v>21.638517928357899</c:v>
                </c:pt>
                <c:pt idx="48">
                  <c:v>22.5784303862747</c:v>
                </c:pt>
                <c:pt idx="49">
                  <c:v>23.360758444643501</c:v>
                </c:pt>
                <c:pt idx="50">
                  <c:v>23.729885600895301</c:v>
                </c:pt>
                <c:pt idx="51">
                  <c:v>23.691796093733199</c:v>
                </c:pt>
                <c:pt idx="52">
                  <c:v>23.704651491301099</c:v>
                </c:pt>
                <c:pt idx="53">
                  <c:v>23.581460946114898</c:v>
                </c:pt>
                <c:pt idx="54">
                  <c:v>23.349971396971402</c:v>
                </c:pt>
                <c:pt idx="55">
                  <c:v>23.215248779710802</c:v>
                </c:pt>
                <c:pt idx="56">
                  <c:v>22.9871060946254</c:v>
                </c:pt>
                <c:pt idx="57">
                  <c:v>22.699335956753199</c:v>
                </c:pt>
                <c:pt idx="58">
                  <c:v>22.417626400436401</c:v>
                </c:pt>
                <c:pt idx="59">
                  <c:v>22.708934499518801</c:v>
                </c:pt>
                <c:pt idx="60">
                  <c:v>23.003323988789798</c:v>
                </c:pt>
                <c:pt idx="61">
                  <c:v>23.004715138983599</c:v>
                </c:pt>
                <c:pt idx="62">
                  <c:v>23.378910930824901</c:v>
                </c:pt>
                <c:pt idx="63">
                  <c:v>23.488039945840701</c:v>
                </c:pt>
                <c:pt idx="64">
                  <c:v>23.666059982750301</c:v>
                </c:pt>
                <c:pt idx="65">
                  <c:v>23.726164037658901</c:v>
                </c:pt>
                <c:pt idx="66">
                  <c:v>23.505943252705599</c:v>
                </c:pt>
                <c:pt idx="67">
                  <c:v>23.316910190150399</c:v>
                </c:pt>
                <c:pt idx="68">
                  <c:v>22.8256711833534</c:v>
                </c:pt>
                <c:pt idx="69">
                  <c:v>22.937767740808599</c:v>
                </c:pt>
                <c:pt idx="70">
                  <c:v>22.762974320725299</c:v>
                </c:pt>
                <c:pt idx="71">
                  <c:v>22.3917555475951</c:v>
                </c:pt>
                <c:pt idx="72">
                  <c:v>22.480121070284699</c:v>
                </c:pt>
                <c:pt idx="73">
                  <c:v>22.4222580130103</c:v>
                </c:pt>
                <c:pt idx="74">
                  <c:v>22.493049789167401</c:v>
                </c:pt>
                <c:pt idx="75">
                  <c:v>22.607943247641</c:v>
                </c:pt>
                <c:pt idx="76">
                  <c:v>22.421595756913099</c:v>
                </c:pt>
                <c:pt idx="77">
                  <c:v>22.450709315965</c:v>
                </c:pt>
              </c:numCache>
            </c:numRef>
          </c:val>
          <c:smooth val="0"/>
          <c:extLst>
            <c:ext xmlns:c16="http://schemas.microsoft.com/office/drawing/2014/chart" uri="{C3380CC4-5D6E-409C-BE32-E72D297353CC}">
              <c16:uniqueId val="{0000003F-6DA6-4D51-BA0F-0C6A3319533A}"/>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6DA6-4D51-BA0F-0C6A3319533A}"/>
              </c:ext>
            </c:extLst>
          </c:dPt>
          <c:dPt>
            <c:idx val="1"/>
            <c:bubble3D val="0"/>
            <c:extLst>
              <c:ext xmlns:c16="http://schemas.microsoft.com/office/drawing/2014/chart" uri="{C3380CC4-5D6E-409C-BE32-E72D297353CC}">
                <c16:uniqueId val="{00000041-6DA6-4D51-BA0F-0C6A3319533A}"/>
              </c:ext>
            </c:extLst>
          </c:dPt>
          <c:dPt>
            <c:idx val="2"/>
            <c:bubble3D val="0"/>
            <c:extLst>
              <c:ext xmlns:c16="http://schemas.microsoft.com/office/drawing/2014/chart" uri="{C3380CC4-5D6E-409C-BE32-E72D297353CC}">
                <c16:uniqueId val="{00000042-6DA6-4D51-BA0F-0C6A3319533A}"/>
              </c:ext>
            </c:extLst>
          </c:dPt>
          <c:dPt>
            <c:idx val="3"/>
            <c:bubble3D val="0"/>
            <c:extLst>
              <c:ext xmlns:c16="http://schemas.microsoft.com/office/drawing/2014/chart" uri="{C3380CC4-5D6E-409C-BE32-E72D297353CC}">
                <c16:uniqueId val="{00000043-6DA6-4D51-BA0F-0C6A3319533A}"/>
              </c:ext>
            </c:extLst>
          </c:dPt>
          <c:dPt>
            <c:idx val="4"/>
            <c:bubble3D val="0"/>
            <c:extLst>
              <c:ext xmlns:c16="http://schemas.microsoft.com/office/drawing/2014/chart" uri="{C3380CC4-5D6E-409C-BE32-E72D297353CC}">
                <c16:uniqueId val="{00000044-6DA6-4D51-BA0F-0C6A3319533A}"/>
              </c:ext>
            </c:extLst>
          </c:dPt>
          <c:dPt>
            <c:idx val="5"/>
            <c:bubble3D val="0"/>
            <c:extLst>
              <c:ext xmlns:c16="http://schemas.microsoft.com/office/drawing/2014/chart" uri="{C3380CC4-5D6E-409C-BE32-E72D297353CC}">
                <c16:uniqueId val="{00000045-6DA6-4D51-BA0F-0C6A3319533A}"/>
              </c:ext>
            </c:extLst>
          </c:dPt>
          <c:dPt>
            <c:idx val="6"/>
            <c:bubble3D val="0"/>
            <c:extLst>
              <c:ext xmlns:c16="http://schemas.microsoft.com/office/drawing/2014/chart" uri="{C3380CC4-5D6E-409C-BE32-E72D297353CC}">
                <c16:uniqueId val="{00000046-6DA6-4D51-BA0F-0C6A3319533A}"/>
              </c:ext>
            </c:extLst>
          </c:dPt>
          <c:dPt>
            <c:idx val="7"/>
            <c:bubble3D val="0"/>
            <c:extLst>
              <c:ext xmlns:c16="http://schemas.microsoft.com/office/drawing/2014/chart" uri="{C3380CC4-5D6E-409C-BE32-E72D297353CC}">
                <c16:uniqueId val="{00000047-6DA6-4D51-BA0F-0C6A3319533A}"/>
              </c:ext>
            </c:extLst>
          </c:dPt>
          <c:dPt>
            <c:idx val="8"/>
            <c:bubble3D val="0"/>
            <c:extLst>
              <c:ext xmlns:c16="http://schemas.microsoft.com/office/drawing/2014/chart" uri="{C3380CC4-5D6E-409C-BE32-E72D297353CC}">
                <c16:uniqueId val="{00000048-6DA6-4D51-BA0F-0C6A3319533A}"/>
              </c:ext>
            </c:extLst>
          </c:dPt>
          <c:dPt>
            <c:idx val="9"/>
            <c:bubble3D val="0"/>
            <c:extLst>
              <c:ext xmlns:c16="http://schemas.microsoft.com/office/drawing/2014/chart" uri="{C3380CC4-5D6E-409C-BE32-E72D297353CC}">
                <c16:uniqueId val="{00000049-6DA6-4D51-BA0F-0C6A3319533A}"/>
              </c:ext>
            </c:extLst>
          </c:dPt>
          <c:dPt>
            <c:idx val="10"/>
            <c:bubble3D val="0"/>
            <c:extLst>
              <c:ext xmlns:c16="http://schemas.microsoft.com/office/drawing/2014/chart" uri="{C3380CC4-5D6E-409C-BE32-E72D297353CC}">
                <c16:uniqueId val="{0000004A-6DA6-4D51-BA0F-0C6A3319533A}"/>
              </c:ext>
            </c:extLst>
          </c:dPt>
          <c:dPt>
            <c:idx val="11"/>
            <c:bubble3D val="0"/>
            <c:extLst>
              <c:ext xmlns:c16="http://schemas.microsoft.com/office/drawing/2014/chart" uri="{C3380CC4-5D6E-409C-BE32-E72D297353CC}">
                <c16:uniqueId val="{0000004B-6DA6-4D51-BA0F-0C6A3319533A}"/>
              </c:ext>
            </c:extLst>
          </c:dPt>
          <c:dPt>
            <c:idx val="12"/>
            <c:bubble3D val="0"/>
            <c:extLst>
              <c:ext xmlns:c16="http://schemas.microsoft.com/office/drawing/2014/chart" uri="{C3380CC4-5D6E-409C-BE32-E72D297353CC}">
                <c16:uniqueId val="{0000004C-6DA6-4D51-BA0F-0C6A3319533A}"/>
              </c:ext>
            </c:extLst>
          </c:dPt>
          <c:dPt>
            <c:idx val="13"/>
            <c:bubble3D val="0"/>
            <c:extLst>
              <c:ext xmlns:c16="http://schemas.microsoft.com/office/drawing/2014/chart" uri="{C3380CC4-5D6E-409C-BE32-E72D297353CC}">
                <c16:uniqueId val="{0000004D-6DA6-4D51-BA0F-0C6A3319533A}"/>
              </c:ext>
            </c:extLst>
          </c:dPt>
          <c:dPt>
            <c:idx val="14"/>
            <c:bubble3D val="0"/>
            <c:extLst>
              <c:ext xmlns:c16="http://schemas.microsoft.com/office/drawing/2014/chart" uri="{C3380CC4-5D6E-409C-BE32-E72D297353CC}">
                <c16:uniqueId val="{0000004E-6DA6-4D51-BA0F-0C6A3319533A}"/>
              </c:ext>
            </c:extLst>
          </c:dPt>
          <c:dPt>
            <c:idx val="15"/>
            <c:bubble3D val="0"/>
            <c:extLst>
              <c:ext xmlns:c16="http://schemas.microsoft.com/office/drawing/2014/chart" uri="{C3380CC4-5D6E-409C-BE32-E72D297353CC}">
                <c16:uniqueId val="{0000004F-6DA6-4D51-BA0F-0C6A3319533A}"/>
              </c:ext>
            </c:extLst>
          </c:dPt>
          <c:dPt>
            <c:idx val="16"/>
            <c:bubble3D val="0"/>
            <c:extLst>
              <c:ext xmlns:c16="http://schemas.microsoft.com/office/drawing/2014/chart" uri="{C3380CC4-5D6E-409C-BE32-E72D297353CC}">
                <c16:uniqueId val="{00000050-6DA6-4D51-BA0F-0C6A3319533A}"/>
              </c:ext>
            </c:extLst>
          </c:dPt>
          <c:dPt>
            <c:idx val="17"/>
            <c:bubble3D val="0"/>
            <c:extLst>
              <c:ext xmlns:c16="http://schemas.microsoft.com/office/drawing/2014/chart" uri="{C3380CC4-5D6E-409C-BE32-E72D297353CC}">
                <c16:uniqueId val="{00000051-6DA6-4D51-BA0F-0C6A3319533A}"/>
              </c:ext>
            </c:extLst>
          </c:dPt>
          <c:dPt>
            <c:idx val="18"/>
            <c:bubble3D val="0"/>
            <c:extLst>
              <c:ext xmlns:c16="http://schemas.microsoft.com/office/drawing/2014/chart" uri="{C3380CC4-5D6E-409C-BE32-E72D297353CC}">
                <c16:uniqueId val="{00000052-6DA6-4D51-BA0F-0C6A3319533A}"/>
              </c:ext>
            </c:extLst>
          </c:dPt>
          <c:dPt>
            <c:idx val="19"/>
            <c:bubble3D val="0"/>
            <c:extLst>
              <c:ext xmlns:c16="http://schemas.microsoft.com/office/drawing/2014/chart" uri="{C3380CC4-5D6E-409C-BE32-E72D297353CC}">
                <c16:uniqueId val="{00000053-6DA6-4D51-BA0F-0C6A3319533A}"/>
              </c:ext>
            </c:extLst>
          </c:dPt>
          <c:dPt>
            <c:idx val="20"/>
            <c:bubble3D val="0"/>
            <c:extLst>
              <c:ext xmlns:c16="http://schemas.microsoft.com/office/drawing/2014/chart" uri="{C3380CC4-5D6E-409C-BE32-E72D297353CC}">
                <c16:uniqueId val="{00000054-6DA6-4D51-BA0F-0C6A3319533A}"/>
              </c:ext>
            </c:extLst>
          </c:dPt>
          <c:dPt>
            <c:idx val="21"/>
            <c:bubble3D val="0"/>
            <c:extLst>
              <c:ext xmlns:c16="http://schemas.microsoft.com/office/drawing/2014/chart" uri="{C3380CC4-5D6E-409C-BE32-E72D297353CC}">
                <c16:uniqueId val="{00000055-6DA6-4D51-BA0F-0C6A3319533A}"/>
              </c:ext>
            </c:extLst>
          </c:dPt>
          <c:dPt>
            <c:idx val="22"/>
            <c:bubble3D val="0"/>
            <c:extLst>
              <c:ext xmlns:c16="http://schemas.microsoft.com/office/drawing/2014/chart" uri="{C3380CC4-5D6E-409C-BE32-E72D297353CC}">
                <c16:uniqueId val="{00000056-6DA6-4D51-BA0F-0C6A3319533A}"/>
              </c:ext>
            </c:extLst>
          </c:dPt>
          <c:dPt>
            <c:idx val="23"/>
            <c:bubble3D val="0"/>
            <c:extLst>
              <c:ext xmlns:c16="http://schemas.microsoft.com/office/drawing/2014/chart" uri="{C3380CC4-5D6E-409C-BE32-E72D297353CC}">
                <c16:uniqueId val="{00000057-6DA6-4D51-BA0F-0C6A3319533A}"/>
              </c:ext>
            </c:extLst>
          </c:dPt>
          <c:dPt>
            <c:idx val="24"/>
            <c:bubble3D val="0"/>
            <c:extLst>
              <c:ext xmlns:c16="http://schemas.microsoft.com/office/drawing/2014/chart" uri="{C3380CC4-5D6E-409C-BE32-E72D297353CC}">
                <c16:uniqueId val="{00000058-6DA6-4D51-BA0F-0C6A3319533A}"/>
              </c:ext>
            </c:extLst>
          </c:dPt>
          <c:dPt>
            <c:idx val="25"/>
            <c:bubble3D val="0"/>
            <c:extLst>
              <c:ext xmlns:c16="http://schemas.microsoft.com/office/drawing/2014/chart" uri="{C3380CC4-5D6E-409C-BE32-E72D297353CC}">
                <c16:uniqueId val="{00000059-6DA6-4D51-BA0F-0C6A3319533A}"/>
              </c:ext>
            </c:extLst>
          </c:dPt>
          <c:dPt>
            <c:idx val="26"/>
            <c:bubble3D val="0"/>
            <c:extLst>
              <c:ext xmlns:c16="http://schemas.microsoft.com/office/drawing/2014/chart" uri="{C3380CC4-5D6E-409C-BE32-E72D297353CC}">
                <c16:uniqueId val="{0000005A-6DA6-4D51-BA0F-0C6A3319533A}"/>
              </c:ext>
            </c:extLst>
          </c:dPt>
          <c:dPt>
            <c:idx val="27"/>
            <c:bubble3D val="0"/>
            <c:extLst>
              <c:ext xmlns:c16="http://schemas.microsoft.com/office/drawing/2014/chart" uri="{C3380CC4-5D6E-409C-BE32-E72D297353CC}">
                <c16:uniqueId val="{0000005B-6DA6-4D51-BA0F-0C6A3319533A}"/>
              </c:ext>
            </c:extLst>
          </c:dPt>
          <c:dPt>
            <c:idx val="28"/>
            <c:bubble3D val="0"/>
            <c:extLst>
              <c:ext xmlns:c16="http://schemas.microsoft.com/office/drawing/2014/chart" uri="{C3380CC4-5D6E-409C-BE32-E72D297353CC}">
                <c16:uniqueId val="{0000005C-6DA6-4D51-BA0F-0C6A3319533A}"/>
              </c:ext>
            </c:extLst>
          </c:dPt>
          <c:dPt>
            <c:idx val="29"/>
            <c:bubble3D val="0"/>
            <c:extLst>
              <c:ext xmlns:c16="http://schemas.microsoft.com/office/drawing/2014/chart" uri="{C3380CC4-5D6E-409C-BE32-E72D297353CC}">
                <c16:uniqueId val="{0000005D-6DA6-4D51-BA0F-0C6A3319533A}"/>
              </c:ext>
            </c:extLst>
          </c:dPt>
          <c:dPt>
            <c:idx val="30"/>
            <c:bubble3D val="0"/>
            <c:extLst>
              <c:ext xmlns:c16="http://schemas.microsoft.com/office/drawing/2014/chart" uri="{C3380CC4-5D6E-409C-BE32-E72D297353CC}">
                <c16:uniqueId val="{0000005E-6DA6-4D51-BA0F-0C6A3319533A}"/>
              </c:ext>
            </c:extLst>
          </c:dPt>
          <c:dPt>
            <c:idx val="31"/>
            <c:bubble3D val="0"/>
            <c:extLst>
              <c:ext xmlns:c16="http://schemas.microsoft.com/office/drawing/2014/chart" uri="{C3380CC4-5D6E-409C-BE32-E72D297353CC}">
                <c16:uniqueId val="{0000005F-6DA6-4D51-BA0F-0C6A3319533A}"/>
              </c:ext>
            </c:extLst>
          </c:dPt>
          <c:dPt>
            <c:idx val="32"/>
            <c:bubble3D val="0"/>
            <c:extLst>
              <c:ext xmlns:c16="http://schemas.microsoft.com/office/drawing/2014/chart" uri="{C3380CC4-5D6E-409C-BE32-E72D297353CC}">
                <c16:uniqueId val="{00000060-6DA6-4D51-BA0F-0C6A3319533A}"/>
              </c:ext>
            </c:extLst>
          </c:dPt>
          <c:dPt>
            <c:idx val="33"/>
            <c:bubble3D val="0"/>
            <c:extLst>
              <c:ext xmlns:c16="http://schemas.microsoft.com/office/drawing/2014/chart" uri="{C3380CC4-5D6E-409C-BE32-E72D297353CC}">
                <c16:uniqueId val="{00000061-6DA6-4D51-BA0F-0C6A3319533A}"/>
              </c:ext>
            </c:extLst>
          </c:dPt>
          <c:dPt>
            <c:idx val="34"/>
            <c:bubble3D val="0"/>
            <c:extLst>
              <c:ext xmlns:c16="http://schemas.microsoft.com/office/drawing/2014/chart" uri="{C3380CC4-5D6E-409C-BE32-E72D297353CC}">
                <c16:uniqueId val="{00000062-6DA6-4D51-BA0F-0C6A3319533A}"/>
              </c:ext>
            </c:extLst>
          </c:dPt>
          <c:dPt>
            <c:idx val="35"/>
            <c:bubble3D val="0"/>
            <c:extLst>
              <c:ext xmlns:c16="http://schemas.microsoft.com/office/drawing/2014/chart" uri="{C3380CC4-5D6E-409C-BE32-E72D297353CC}">
                <c16:uniqueId val="{00000063-6DA6-4D51-BA0F-0C6A3319533A}"/>
              </c:ext>
            </c:extLst>
          </c:dPt>
          <c:dPt>
            <c:idx val="36"/>
            <c:bubble3D val="0"/>
            <c:extLst>
              <c:ext xmlns:c16="http://schemas.microsoft.com/office/drawing/2014/chart" uri="{C3380CC4-5D6E-409C-BE32-E72D297353CC}">
                <c16:uniqueId val="{00000064-6DA6-4D51-BA0F-0C6A3319533A}"/>
              </c:ext>
            </c:extLst>
          </c:dPt>
          <c:dPt>
            <c:idx val="37"/>
            <c:bubble3D val="0"/>
            <c:extLst>
              <c:ext xmlns:c16="http://schemas.microsoft.com/office/drawing/2014/chart" uri="{C3380CC4-5D6E-409C-BE32-E72D297353CC}">
                <c16:uniqueId val="{00000065-6DA6-4D51-BA0F-0C6A3319533A}"/>
              </c:ext>
            </c:extLst>
          </c:dPt>
          <c:dPt>
            <c:idx val="38"/>
            <c:bubble3D val="0"/>
            <c:extLst>
              <c:ext xmlns:c16="http://schemas.microsoft.com/office/drawing/2014/chart" uri="{C3380CC4-5D6E-409C-BE32-E72D297353CC}">
                <c16:uniqueId val="{00000066-6DA6-4D51-BA0F-0C6A3319533A}"/>
              </c:ext>
            </c:extLst>
          </c:dPt>
          <c:dPt>
            <c:idx val="39"/>
            <c:bubble3D val="0"/>
            <c:extLst>
              <c:ext xmlns:c16="http://schemas.microsoft.com/office/drawing/2014/chart" uri="{C3380CC4-5D6E-409C-BE32-E72D297353CC}">
                <c16:uniqueId val="{00000067-6DA6-4D51-BA0F-0C6A3319533A}"/>
              </c:ext>
            </c:extLst>
          </c:dPt>
          <c:dPt>
            <c:idx val="40"/>
            <c:bubble3D val="0"/>
            <c:extLst>
              <c:ext xmlns:c16="http://schemas.microsoft.com/office/drawing/2014/chart" uri="{C3380CC4-5D6E-409C-BE32-E72D297353CC}">
                <c16:uniqueId val="{00000068-6DA6-4D51-BA0F-0C6A3319533A}"/>
              </c:ext>
            </c:extLst>
          </c:dPt>
          <c:dPt>
            <c:idx val="41"/>
            <c:bubble3D val="0"/>
            <c:extLst>
              <c:ext xmlns:c16="http://schemas.microsoft.com/office/drawing/2014/chart" uri="{C3380CC4-5D6E-409C-BE32-E72D297353CC}">
                <c16:uniqueId val="{00000069-6DA6-4D51-BA0F-0C6A3319533A}"/>
              </c:ext>
            </c:extLst>
          </c:dPt>
          <c:dPt>
            <c:idx val="42"/>
            <c:bubble3D val="0"/>
            <c:extLst>
              <c:ext xmlns:c16="http://schemas.microsoft.com/office/drawing/2014/chart" uri="{C3380CC4-5D6E-409C-BE32-E72D297353CC}">
                <c16:uniqueId val="{0000006A-6DA6-4D51-BA0F-0C6A3319533A}"/>
              </c:ext>
            </c:extLst>
          </c:dPt>
          <c:dPt>
            <c:idx val="43"/>
            <c:bubble3D val="0"/>
            <c:extLst>
              <c:ext xmlns:c16="http://schemas.microsoft.com/office/drawing/2014/chart" uri="{C3380CC4-5D6E-409C-BE32-E72D297353CC}">
                <c16:uniqueId val="{0000006B-6DA6-4D51-BA0F-0C6A3319533A}"/>
              </c:ext>
            </c:extLst>
          </c:dPt>
          <c:dPt>
            <c:idx val="44"/>
            <c:bubble3D val="0"/>
            <c:extLst>
              <c:ext xmlns:c16="http://schemas.microsoft.com/office/drawing/2014/chart" uri="{C3380CC4-5D6E-409C-BE32-E72D297353CC}">
                <c16:uniqueId val="{0000006C-6DA6-4D51-BA0F-0C6A3319533A}"/>
              </c:ext>
            </c:extLst>
          </c:dPt>
          <c:dPt>
            <c:idx val="45"/>
            <c:bubble3D val="0"/>
            <c:extLst>
              <c:ext xmlns:c16="http://schemas.microsoft.com/office/drawing/2014/chart" uri="{C3380CC4-5D6E-409C-BE32-E72D297353CC}">
                <c16:uniqueId val="{0000006D-6DA6-4D51-BA0F-0C6A3319533A}"/>
              </c:ext>
            </c:extLst>
          </c:dPt>
          <c:dPt>
            <c:idx val="46"/>
            <c:bubble3D val="0"/>
            <c:extLst>
              <c:ext xmlns:c16="http://schemas.microsoft.com/office/drawing/2014/chart" uri="{C3380CC4-5D6E-409C-BE32-E72D297353CC}">
                <c16:uniqueId val="{0000006E-6DA6-4D51-BA0F-0C6A3319533A}"/>
              </c:ext>
            </c:extLst>
          </c:dPt>
          <c:dPt>
            <c:idx val="47"/>
            <c:bubble3D val="0"/>
            <c:extLst>
              <c:ext xmlns:c16="http://schemas.microsoft.com/office/drawing/2014/chart" uri="{C3380CC4-5D6E-409C-BE32-E72D297353CC}">
                <c16:uniqueId val="{0000006F-6DA6-4D51-BA0F-0C6A3319533A}"/>
              </c:ext>
            </c:extLst>
          </c:dPt>
          <c:dPt>
            <c:idx val="48"/>
            <c:bubble3D val="0"/>
            <c:extLst>
              <c:ext xmlns:c16="http://schemas.microsoft.com/office/drawing/2014/chart" uri="{C3380CC4-5D6E-409C-BE32-E72D297353CC}">
                <c16:uniqueId val="{00000070-6DA6-4D51-BA0F-0C6A3319533A}"/>
              </c:ext>
            </c:extLst>
          </c:dPt>
          <c:dPt>
            <c:idx val="49"/>
            <c:bubble3D val="0"/>
            <c:extLst>
              <c:ext xmlns:c16="http://schemas.microsoft.com/office/drawing/2014/chart" uri="{C3380CC4-5D6E-409C-BE32-E72D297353CC}">
                <c16:uniqueId val="{00000071-6DA6-4D51-BA0F-0C6A3319533A}"/>
              </c:ext>
            </c:extLst>
          </c:dPt>
          <c:dPt>
            <c:idx val="50"/>
            <c:bubble3D val="0"/>
            <c:extLst>
              <c:ext xmlns:c16="http://schemas.microsoft.com/office/drawing/2014/chart" uri="{C3380CC4-5D6E-409C-BE32-E72D297353CC}">
                <c16:uniqueId val="{00000072-6DA6-4D51-BA0F-0C6A3319533A}"/>
              </c:ext>
            </c:extLst>
          </c:dPt>
          <c:dPt>
            <c:idx val="51"/>
            <c:bubble3D val="0"/>
            <c:extLst>
              <c:ext xmlns:c16="http://schemas.microsoft.com/office/drawing/2014/chart" uri="{C3380CC4-5D6E-409C-BE32-E72D297353CC}">
                <c16:uniqueId val="{00000073-6DA6-4D51-BA0F-0C6A3319533A}"/>
              </c:ext>
            </c:extLst>
          </c:dPt>
          <c:dPt>
            <c:idx val="52"/>
            <c:bubble3D val="0"/>
            <c:extLst>
              <c:ext xmlns:c16="http://schemas.microsoft.com/office/drawing/2014/chart" uri="{C3380CC4-5D6E-409C-BE32-E72D297353CC}">
                <c16:uniqueId val="{00000074-6DA6-4D51-BA0F-0C6A3319533A}"/>
              </c:ext>
            </c:extLst>
          </c:dPt>
          <c:dPt>
            <c:idx val="53"/>
            <c:bubble3D val="0"/>
            <c:extLst>
              <c:ext xmlns:c16="http://schemas.microsoft.com/office/drawing/2014/chart" uri="{C3380CC4-5D6E-409C-BE32-E72D297353CC}">
                <c16:uniqueId val="{00000075-6DA6-4D51-BA0F-0C6A3319533A}"/>
              </c:ext>
            </c:extLst>
          </c:dPt>
          <c:dPt>
            <c:idx val="54"/>
            <c:bubble3D val="0"/>
            <c:extLst>
              <c:ext xmlns:c16="http://schemas.microsoft.com/office/drawing/2014/chart" uri="{C3380CC4-5D6E-409C-BE32-E72D297353CC}">
                <c16:uniqueId val="{00000076-6DA6-4D51-BA0F-0C6A3319533A}"/>
              </c:ext>
            </c:extLst>
          </c:dPt>
          <c:dPt>
            <c:idx val="55"/>
            <c:bubble3D val="0"/>
            <c:extLst>
              <c:ext xmlns:c16="http://schemas.microsoft.com/office/drawing/2014/chart" uri="{C3380CC4-5D6E-409C-BE32-E72D297353CC}">
                <c16:uniqueId val="{00000077-6DA6-4D51-BA0F-0C6A3319533A}"/>
              </c:ext>
            </c:extLst>
          </c:dPt>
          <c:dPt>
            <c:idx val="56"/>
            <c:bubble3D val="0"/>
            <c:extLst>
              <c:ext xmlns:c16="http://schemas.microsoft.com/office/drawing/2014/chart" uri="{C3380CC4-5D6E-409C-BE32-E72D297353CC}">
                <c16:uniqueId val="{00000078-6DA6-4D51-BA0F-0C6A3319533A}"/>
              </c:ext>
            </c:extLst>
          </c:dPt>
          <c:dPt>
            <c:idx val="59"/>
            <c:bubble3D val="0"/>
            <c:extLst>
              <c:ext xmlns:c16="http://schemas.microsoft.com/office/drawing/2014/chart" uri="{C3380CC4-5D6E-409C-BE32-E72D297353CC}">
                <c16:uniqueId val="{00000079-6DA6-4D51-BA0F-0C6A3319533A}"/>
              </c:ext>
            </c:extLst>
          </c:dPt>
          <c:dPt>
            <c:idx val="60"/>
            <c:bubble3D val="0"/>
            <c:extLst>
              <c:ext xmlns:c16="http://schemas.microsoft.com/office/drawing/2014/chart" uri="{C3380CC4-5D6E-409C-BE32-E72D297353CC}">
                <c16:uniqueId val="{0000007A-6DA6-4D51-BA0F-0C6A3319533A}"/>
              </c:ext>
            </c:extLst>
          </c:dPt>
          <c:dPt>
            <c:idx val="65"/>
            <c:bubble3D val="0"/>
            <c:extLst>
              <c:ext xmlns:c16="http://schemas.microsoft.com/office/drawing/2014/chart" uri="{C3380CC4-5D6E-409C-BE32-E72D297353CC}">
                <c16:uniqueId val="{0000007B-6DA6-4D51-BA0F-0C6A3319533A}"/>
              </c:ext>
            </c:extLst>
          </c:dPt>
          <c:dPt>
            <c:idx val="71"/>
            <c:bubble3D val="0"/>
            <c:extLst>
              <c:ext xmlns:c16="http://schemas.microsoft.com/office/drawing/2014/chart" uri="{C3380CC4-5D6E-409C-BE32-E72D297353CC}">
                <c16:uniqueId val="{0000007C-6DA6-4D51-BA0F-0C6A3319533A}"/>
              </c:ext>
            </c:extLst>
          </c:dPt>
          <c:dPt>
            <c:idx val="72"/>
            <c:bubble3D val="0"/>
            <c:extLst>
              <c:ext xmlns:c16="http://schemas.microsoft.com/office/drawing/2014/chart" uri="{C3380CC4-5D6E-409C-BE32-E72D297353CC}">
                <c16:uniqueId val="{0000007D-6DA6-4D51-BA0F-0C6A3319533A}"/>
              </c:ext>
            </c:extLst>
          </c:dPt>
          <c:dPt>
            <c:idx val="77"/>
            <c:bubble3D val="0"/>
            <c:extLst>
              <c:ext xmlns:c16="http://schemas.microsoft.com/office/drawing/2014/chart" uri="{C3380CC4-5D6E-409C-BE32-E72D297353CC}">
                <c16:uniqueId val="{0000007E-6DA6-4D51-BA0F-0C6A3319533A}"/>
              </c:ext>
            </c:extLst>
          </c:dPt>
          <c:dLbls>
            <c:dLbl>
              <c:idx val="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6DA6-4D51-BA0F-0C6A3319533A}"/>
                </c:ext>
              </c:extLst>
            </c:dLbl>
            <c:dLbl>
              <c:idx val="1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6DA6-4D51-BA0F-0C6A3319533A}"/>
                </c:ext>
              </c:extLst>
            </c:dLbl>
            <c:dLbl>
              <c:idx val="2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6DA6-4D51-BA0F-0C6A3319533A}"/>
                </c:ext>
              </c:extLst>
            </c:dLbl>
            <c:dLbl>
              <c:idx val="4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6DA6-4D51-BA0F-0C6A3319533A}"/>
                </c:ext>
              </c:extLst>
            </c:dLbl>
            <c:dLbl>
              <c:idx val="5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5-6DA6-4D51-BA0F-0C6A3319533A}"/>
                </c:ext>
              </c:extLst>
            </c:dLbl>
            <c:dLbl>
              <c:idx val="6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6DA6-4D51-BA0F-0C6A3319533A}"/>
                </c:ext>
              </c:extLst>
            </c:dLbl>
            <c:dLbl>
              <c:idx val="7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6DA6-4D51-BA0F-0C6A331953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'F39-40'!$H$7:$H$84</c:f>
              <c:numCache>
                <c:formatCode>0.00</c:formatCode>
                <c:ptCount val="78"/>
                <c:pt idx="0">
                  <c:v>21.922836051942401</c:v>
                </c:pt>
                <c:pt idx="1">
                  <c:v>21.587032082413799</c:v>
                </c:pt>
                <c:pt idx="2">
                  <c:v>21.364436652616099</c:v>
                </c:pt>
                <c:pt idx="3">
                  <c:v>21.3301809238971</c:v>
                </c:pt>
                <c:pt idx="4">
                  <c:v>21.219350338325999</c:v>
                </c:pt>
                <c:pt idx="5">
                  <c:v>21.026273913886602</c:v>
                </c:pt>
                <c:pt idx="6">
                  <c:v>20.825459851896301</c:v>
                </c:pt>
                <c:pt idx="7">
                  <c:v>20.825082280127202</c:v>
                </c:pt>
                <c:pt idx="8">
                  <c:v>21.0614506503229</c:v>
                </c:pt>
                <c:pt idx="9">
                  <c:v>21.105547767328801</c:v>
                </c:pt>
                <c:pt idx="10">
                  <c:v>21.021700514421099</c:v>
                </c:pt>
                <c:pt idx="11">
                  <c:v>21.081736548313</c:v>
                </c:pt>
                <c:pt idx="12">
                  <c:v>21.680465997534</c:v>
                </c:pt>
                <c:pt idx="13">
                  <c:v>22.432352924492299</c:v>
                </c:pt>
                <c:pt idx="14">
                  <c:v>22.654392153265299</c:v>
                </c:pt>
                <c:pt idx="15">
                  <c:v>22.8636605833197</c:v>
                </c:pt>
                <c:pt idx="16">
                  <c:v>23.169741227387899</c:v>
                </c:pt>
                <c:pt idx="17">
                  <c:v>23.346981243145098</c:v>
                </c:pt>
                <c:pt idx="18">
                  <c:v>23.678793280746898</c:v>
                </c:pt>
                <c:pt idx="19">
                  <c:v>24.204502305021698</c:v>
                </c:pt>
                <c:pt idx="20">
                  <c:v>24.429727784200399</c:v>
                </c:pt>
                <c:pt idx="21">
                  <c:v>24.5584497831885</c:v>
                </c:pt>
                <c:pt idx="22">
                  <c:v>24.319779156502801</c:v>
                </c:pt>
                <c:pt idx="23">
                  <c:v>23.7768239703882</c:v>
                </c:pt>
                <c:pt idx="24">
                  <c:v>23.397886500358101</c:v>
                </c:pt>
                <c:pt idx="25">
                  <c:v>23.9294944143452</c:v>
                </c:pt>
                <c:pt idx="26">
                  <c:v>24.460176977316699</c:v>
                </c:pt>
                <c:pt idx="27">
                  <c:v>24.175699974574702</c:v>
                </c:pt>
                <c:pt idx="28">
                  <c:v>24.146737146440099</c:v>
                </c:pt>
                <c:pt idx="29">
                  <c:v>23.992019334915401</c:v>
                </c:pt>
                <c:pt idx="30">
                  <c:v>23.987759048573999</c:v>
                </c:pt>
                <c:pt idx="31">
                  <c:v>23.850525009539702</c:v>
                </c:pt>
                <c:pt idx="32">
                  <c:v>23.891516464468499</c:v>
                </c:pt>
                <c:pt idx="33">
                  <c:v>23.713123273583399</c:v>
                </c:pt>
                <c:pt idx="34">
                  <c:v>23.513869748790899</c:v>
                </c:pt>
                <c:pt idx="35">
                  <c:v>23.5308177706472</c:v>
                </c:pt>
                <c:pt idx="36">
                  <c:v>23.509824815830999</c:v>
                </c:pt>
                <c:pt idx="37">
                  <c:v>23.276283703868401</c:v>
                </c:pt>
                <c:pt idx="38">
                  <c:v>21.463948524889702</c:v>
                </c:pt>
                <c:pt idx="39">
                  <c:v>18.309015089771599</c:v>
                </c:pt>
                <c:pt idx="40">
                  <c:v>19.630787938920101</c:v>
                </c:pt>
                <c:pt idx="41">
                  <c:v>21.2042946862355</c:v>
                </c:pt>
                <c:pt idx="42">
                  <c:v>22.196268048212499</c:v>
                </c:pt>
                <c:pt idx="43">
                  <c:v>22.109272055375602</c:v>
                </c:pt>
                <c:pt idx="44">
                  <c:v>21.980955928535899</c:v>
                </c:pt>
                <c:pt idx="45">
                  <c:v>21.679641676351501</c:v>
                </c:pt>
                <c:pt idx="46">
                  <c:v>20.873001290501801</c:v>
                </c:pt>
                <c:pt idx="47">
                  <c:v>21.018990643438801</c:v>
                </c:pt>
                <c:pt idx="48">
                  <c:v>22.0159016224532</c:v>
                </c:pt>
                <c:pt idx="49">
                  <c:v>22.832559874066401</c:v>
                </c:pt>
                <c:pt idx="50">
                  <c:v>23.0527675389108</c:v>
                </c:pt>
                <c:pt idx="51">
                  <c:v>23.070579928306699</c:v>
                </c:pt>
                <c:pt idx="52">
                  <c:v>23.065329914644298</c:v>
                </c:pt>
                <c:pt idx="53">
                  <c:v>22.994348102813198</c:v>
                </c:pt>
                <c:pt idx="54">
                  <c:v>22.876319203517401</c:v>
                </c:pt>
                <c:pt idx="55">
                  <c:v>22.854374868526399</c:v>
                </c:pt>
                <c:pt idx="56">
                  <c:v>22.587234813482301</c:v>
                </c:pt>
                <c:pt idx="57">
                  <c:v>22.331340757419301</c:v>
                </c:pt>
                <c:pt idx="58">
                  <c:v>22.0098701508579</c:v>
                </c:pt>
                <c:pt idx="59">
                  <c:v>22.161429171224501</c:v>
                </c:pt>
                <c:pt idx="60">
                  <c:v>22.438075630939501</c:v>
                </c:pt>
                <c:pt idx="61">
                  <c:v>22.470718318601399</c:v>
                </c:pt>
                <c:pt idx="62">
                  <c:v>22.702376091351599</c:v>
                </c:pt>
                <c:pt idx="63">
                  <c:v>22.790333217869598</c:v>
                </c:pt>
                <c:pt idx="64">
                  <c:v>22.948123291956598</c:v>
                </c:pt>
                <c:pt idx="65">
                  <c:v>22.9601555693406</c:v>
                </c:pt>
                <c:pt idx="66">
                  <c:v>22.767910082264901</c:v>
                </c:pt>
                <c:pt idx="67">
                  <c:v>22.7127761627704</c:v>
                </c:pt>
                <c:pt idx="68">
                  <c:v>22.328687926420901</c:v>
                </c:pt>
                <c:pt idx="69">
                  <c:v>22.4065751500335</c:v>
                </c:pt>
                <c:pt idx="70">
                  <c:v>22.1728224873284</c:v>
                </c:pt>
                <c:pt idx="71">
                  <c:v>21.796723261976801</c:v>
                </c:pt>
                <c:pt idx="72">
                  <c:v>21.910700244146401</c:v>
                </c:pt>
                <c:pt idx="73">
                  <c:v>21.818475417479299</c:v>
                </c:pt>
                <c:pt idx="74">
                  <c:v>21.8322495713523</c:v>
                </c:pt>
                <c:pt idx="75">
                  <c:v>21.938093805314899</c:v>
                </c:pt>
                <c:pt idx="76">
                  <c:v>21.965291999575101</c:v>
                </c:pt>
                <c:pt idx="77">
                  <c:v>21.993704684533501</c:v>
                </c:pt>
              </c:numCache>
            </c:numRef>
          </c:val>
          <c:smooth val="0"/>
          <c:extLst>
            <c:ext xmlns:c16="http://schemas.microsoft.com/office/drawing/2014/chart" uri="{C3380CC4-5D6E-409C-BE32-E72D297353CC}">
              <c16:uniqueId val="{0000007F-6DA6-4D51-BA0F-0C6A3319533A}"/>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6.740969618514999"/>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63F0-4761-9244-4948FFC51A71}"/>
              </c:ext>
            </c:extLst>
          </c:dPt>
          <c:dPt>
            <c:idx val="1"/>
            <c:bubble3D val="0"/>
            <c:extLst>
              <c:ext xmlns:c16="http://schemas.microsoft.com/office/drawing/2014/chart" uri="{C3380CC4-5D6E-409C-BE32-E72D297353CC}">
                <c16:uniqueId val="{00000001-63F0-4761-9244-4948FFC51A71}"/>
              </c:ext>
            </c:extLst>
          </c:dPt>
          <c:dPt>
            <c:idx val="2"/>
            <c:bubble3D val="0"/>
            <c:extLst>
              <c:ext xmlns:c16="http://schemas.microsoft.com/office/drawing/2014/chart" uri="{C3380CC4-5D6E-409C-BE32-E72D297353CC}">
                <c16:uniqueId val="{00000002-63F0-4761-9244-4948FFC51A71}"/>
              </c:ext>
            </c:extLst>
          </c:dPt>
          <c:dPt>
            <c:idx val="3"/>
            <c:bubble3D val="0"/>
            <c:extLst>
              <c:ext xmlns:c16="http://schemas.microsoft.com/office/drawing/2014/chart" uri="{C3380CC4-5D6E-409C-BE32-E72D297353CC}">
                <c16:uniqueId val="{00000003-63F0-4761-9244-4948FFC51A71}"/>
              </c:ext>
            </c:extLst>
          </c:dPt>
          <c:dPt>
            <c:idx val="4"/>
            <c:bubble3D val="0"/>
            <c:extLst>
              <c:ext xmlns:c16="http://schemas.microsoft.com/office/drawing/2014/chart" uri="{C3380CC4-5D6E-409C-BE32-E72D297353CC}">
                <c16:uniqueId val="{00000004-63F0-4761-9244-4948FFC51A71}"/>
              </c:ext>
            </c:extLst>
          </c:dPt>
          <c:dPt>
            <c:idx val="5"/>
            <c:bubble3D val="0"/>
            <c:extLst>
              <c:ext xmlns:c16="http://schemas.microsoft.com/office/drawing/2014/chart" uri="{C3380CC4-5D6E-409C-BE32-E72D297353CC}">
                <c16:uniqueId val="{00000005-63F0-4761-9244-4948FFC51A71}"/>
              </c:ext>
            </c:extLst>
          </c:dPt>
          <c:dPt>
            <c:idx val="6"/>
            <c:bubble3D val="0"/>
            <c:extLst>
              <c:ext xmlns:c16="http://schemas.microsoft.com/office/drawing/2014/chart" uri="{C3380CC4-5D6E-409C-BE32-E72D297353CC}">
                <c16:uniqueId val="{00000006-63F0-4761-9244-4948FFC51A71}"/>
              </c:ext>
            </c:extLst>
          </c:dPt>
          <c:dPt>
            <c:idx val="7"/>
            <c:bubble3D val="0"/>
            <c:extLst>
              <c:ext xmlns:c16="http://schemas.microsoft.com/office/drawing/2014/chart" uri="{C3380CC4-5D6E-409C-BE32-E72D297353CC}">
                <c16:uniqueId val="{00000007-63F0-4761-9244-4948FFC51A71}"/>
              </c:ext>
            </c:extLst>
          </c:dPt>
          <c:dPt>
            <c:idx val="8"/>
            <c:bubble3D val="0"/>
            <c:extLst>
              <c:ext xmlns:c16="http://schemas.microsoft.com/office/drawing/2014/chart" uri="{C3380CC4-5D6E-409C-BE32-E72D297353CC}">
                <c16:uniqueId val="{00000008-63F0-4761-9244-4948FFC51A71}"/>
              </c:ext>
            </c:extLst>
          </c:dPt>
          <c:dPt>
            <c:idx val="9"/>
            <c:bubble3D val="0"/>
            <c:extLst>
              <c:ext xmlns:c16="http://schemas.microsoft.com/office/drawing/2014/chart" uri="{C3380CC4-5D6E-409C-BE32-E72D297353CC}">
                <c16:uniqueId val="{00000009-63F0-4761-9244-4948FFC51A71}"/>
              </c:ext>
            </c:extLst>
          </c:dPt>
          <c:dPt>
            <c:idx val="10"/>
            <c:bubble3D val="0"/>
            <c:extLst>
              <c:ext xmlns:c16="http://schemas.microsoft.com/office/drawing/2014/chart" uri="{C3380CC4-5D6E-409C-BE32-E72D297353CC}">
                <c16:uniqueId val="{0000000A-63F0-4761-9244-4948FFC51A71}"/>
              </c:ext>
            </c:extLst>
          </c:dPt>
          <c:dPt>
            <c:idx val="11"/>
            <c:bubble3D val="0"/>
            <c:extLst>
              <c:ext xmlns:c16="http://schemas.microsoft.com/office/drawing/2014/chart" uri="{C3380CC4-5D6E-409C-BE32-E72D297353CC}">
                <c16:uniqueId val="{0000000B-63F0-4761-9244-4948FFC51A71}"/>
              </c:ext>
            </c:extLst>
          </c:dPt>
          <c:dPt>
            <c:idx val="12"/>
            <c:bubble3D val="0"/>
            <c:extLst>
              <c:ext xmlns:c16="http://schemas.microsoft.com/office/drawing/2014/chart" uri="{C3380CC4-5D6E-409C-BE32-E72D297353CC}">
                <c16:uniqueId val="{0000000C-63F0-4761-9244-4948FFC51A71}"/>
              </c:ext>
            </c:extLst>
          </c:dPt>
          <c:dPt>
            <c:idx val="13"/>
            <c:bubble3D val="0"/>
            <c:extLst>
              <c:ext xmlns:c16="http://schemas.microsoft.com/office/drawing/2014/chart" uri="{C3380CC4-5D6E-409C-BE32-E72D297353CC}">
                <c16:uniqueId val="{0000000D-63F0-4761-9244-4948FFC51A71}"/>
              </c:ext>
            </c:extLst>
          </c:dPt>
          <c:dPt>
            <c:idx val="14"/>
            <c:bubble3D val="0"/>
            <c:extLst>
              <c:ext xmlns:c16="http://schemas.microsoft.com/office/drawing/2014/chart" uri="{C3380CC4-5D6E-409C-BE32-E72D297353CC}">
                <c16:uniqueId val="{0000000E-63F0-4761-9244-4948FFC51A71}"/>
              </c:ext>
            </c:extLst>
          </c:dPt>
          <c:dPt>
            <c:idx val="15"/>
            <c:bubble3D val="0"/>
            <c:extLst>
              <c:ext xmlns:c16="http://schemas.microsoft.com/office/drawing/2014/chart" uri="{C3380CC4-5D6E-409C-BE32-E72D297353CC}">
                <c16:uniqueId val="{0000000F-63F0-4761-9244-4948FFC51A71}"/>
              </c:ext>
            </c:extLst>
          </c:dPt>
          <c:dPt>
            <c:idx val="16"/>
            <c:bubble3D val="0"/>
            <c:extLst>
              <c:ext xmlns:c16="http://schemas.microsoft.com/office/drawing/2014/chart" uri="{C3380CC4-5D6E-409C-BE32-E72D297353CC}">
                <c16:uniqueId val="{00000010-63F0-4761-9244-4948FFC51A71}"/>
              </c:ext>
            </c:extLst>
          </c:dPt>
          <c:dPt>
            <c:idx val="17"/>
            <c:bubble3D val="0"/>
            <c:extLst>
              <c:ext xmlns:c16="http://schemas.microsoft.com/office/drawing/2014/chart" uri="{C3380CC4-5D6E-409C-BE32-E72D297353CC}">
                <c16:uniqueId val="{00000011-63F0-4761-9244-4948FFC51A71}"/>
              </c:ext>
            </c:extLst>
          </c:dPt>
          <c:dPt>
            <c:idx val="18"/>
            <c:bubble3D val="0"/>
            <c:extLst>
              <c:ext xmlns:c16="http://schemas.microsoft.com/office/drawing/2014/chart" uri="{C3380CC4-5D6E-409C-BE32-E72D297353CC}">
                <c16:uniqueId val="{00000012-63F0-4761-9244-4948FFC51A71}"/>
              </c:ext>
            </c:extLst>
          </c:dPt>
          <c:dPt>
            <c:idx val="19"/>
            <c:bubble3D val="0"/>
            <c:extLst>
              <c:ext xmlns:c16="http://schemas.microsoft.com/office/drawing/2014/chart" uri="{C3380CC4-5D6E-409C-BE32-E72D297353CC}">
                <c16:uniqueId val="{00000013-63F0-4761-9244-4948FFC51A71}"/>
              </c:ext>
            </c:extLst>
          </c:dPt>
          <c:dPt>
            <c:idx val="20"/>
            <c:bubble3D val="0"/>
            <c:extLst>
              <c:ext xmlns:c16="http://schemas.microsoft.com/office/drawing/2014/chart" uri="{C3380CC4-5D6E-409C-BE32-E72D297353CC}">
                <c16:uniqueId val="{00000014-63F0-4761-9244-4948FFC51A71}"/>
              </c:ext>
            </c:extLst>
          </c:dPt>
          <c:dPt>
            <c:idx val="21"/>
            <c:bubble3D val="0"/>
            <c:extLst>
              <c:ext xmlns:c16="http://schemas.microsoft.com/office/drawing/2014/chart" uri="{C3380CC4-5D6E-409C-BE32-E72D297353CC}">
                <c16:uniqueId val="{00000015-63F0-4761-9244-4948FFC51A71}"/>
              </c:ext>
            </c:extLst>
          </c:dPt>
          <c:dPt>
            <c:idx val="22"/>
            <c:bubble3D val="0"/>
            <c:extLst>
              <c:ext xmlns:c16="http://schemas.microsoft.com/office/drawing/2014/chart" uri="{C3380CC4-5D6E-409C-BE32-E72D297353CC}">
                <c16:uniqueId val="{00000016-63F0-4761-9244-4948FFC51A71}"/>
              </c:ext>
            </c:extLst>
          </c:dPt>
          <c:dPt>
            <c:idx val="23"/>
            <c:bubble3D val="0"/>
            <c:extLst>
              <c:ext xmlns:c16="http://schemas.microsoft.com/office/drawing/2014/chart" uri="{C3380CC4-5D6E-409C-BE32-E72D297353CC}">
                <c16:uniqueId val="{00000017-63F0-4761-9244-4948FFC51A71}"/>
              </c:ext>
            </c:extLst>
          </c:dPt>
          <c:dPt>
            <c:idx val="24"/>
            <c:bubble3D val="0"/>
            <c:extLst>
              <c:ext xmlns:c16="http://schemas.microsoft.com/office/drawing/2014/chart" uri="{C3380CC4-5D6E-409C-BE32-E72D297353CC}">
                <c16:uniqueId val="{00000018-63F0-4761-9244-4948FFC51A71}"/>
              </c:ext>
            </c:extLst>
          </c:dPt>
          <c:dPt>
            <c:idx val="25"/>
            <c:bubble3D val="0"/>
            <c:extLst>
              <c:ext xmlns:c16="http://schemas.microsoft.com/office/drawing/2014/chart" uri="{C3380CC4-5D6E-409C-BE32-E72D297353CC}">
                <c16:uniqueId val="{00000019-63F0-4761-9244-4948FFC51A71}"/>
              </c:ext>
            </c:extLst>
          </c:dPt>
          <c:dPt>
            <c:idx val="26"/>
            <c:bubble3D val="0"/>
            <c:extLst>
              <c:ext xmlns:c16="http://schemas.microsoft.com/office/drawing/2014/chart" uri="{C3380CC4-5D6E-409C-BE32-E72D297353CC}">
                <c16:uniqueId val="{0000001A-63F0-4761-9244-4948FFC51A71}"/>
              </c:ext>
            </c:extLst>
          </c:dPt>
          <c:dPt>
            <c:idx val="27"/>
            <c:bubble3D val="0"/>
            <c:extLst>
              <c:ext xmlns:c16="http://schemas.microsoft.com/office/drawing/2014/chart" uri="{C3380CC4-5D6E-409C-BE32-E72D297353CC}">
                <c16:uniqueId val="{0000001B-63F0-4761-9244-4948FFC51A71}"/>
              </c:ext>
            </c:extLst>
          </c:dPt>
          <c:dPt>
            <c:idx val="28"/>
            <c:bubble3D val="0"/>
            <c:extLst>
              <c:ext xmlns:c16="http://schemas.microsoft.com/office/drawing/2014/chart" uri="{C3380CC4-5D6E-409C-BE32-E72D297353CC}">
                <c16:uniqueId val="{0000001C-63F0-4761-9244-4948FFC51A71}"/>
              </c:ext>
            </c:extLst>
          </c:dPt>
          <c:dPt>
            <c:idx val="29"/>
            <c:bubble3D val="0"/>
            <c:extLst>
              <c:ext xmlns:c16="http://schemas.microsoft.com/office/drawing/2014/chart" uri="{C3380CC4-5D6E-409C-BE32-E72D297353CC}">
                <c16:uniqueId val="{0000001D-63F0-4761-9244-4948FFC51A71}"/>
              </c:ext>
            </c:extLst>
          </c:dPt>
          <c:dPt>
            <c:idx val="30"/>
            <c:bubble3D val="0"/>
            <c:extLst>
              <c:ext xmlns:c16="http://schemas.microsoft.com/office/drawing/2014/chart" uri="{C3380CC4-5D6E-409C-BE32-E72D297353CC}">
                <c16:uniqueId val="{0000001E-63F0-4761-9244-4948FFC51A71}"/>
              </c:ext>
            </c:extLst>
          </c:dPt>
          <c:dPt>
            <c:idx val="31"/>
            <c:bubble3D val="0"/>
            <c:extLst>
              <c:ext xmlns:c16="http://schemas.microsoft.com/office/drawing/2014/chart" uri="{C3380CC4-5D6E-409C-BE32-E72D297353CC}">
                <c16:uniqueId val="{0000001F-63F0-4761-9244-4948FFC51A71}"/>
              </c:ext>
            </c:extLst>
          </c:dPt>
          <c:dPt>
            <c:idx val="32"/>
            <c:bubble3D val="0"/>
            <c:extLst>
              <c:ext xmlns:c16="http://schemas.microsoft.com/office/drawing/2014/chart" uri="{C3380CC4-5D6E-409C-BE32-E72D297353CC}">
                <c16:uniqueId val="{00000020-63F0-4761-9244-4948FFC51A71}"/>
              </c:ext>
            </c:extLst>
          </c:dPt>
          <c:dPt>
            <c:idx val="33"/>
            <c:bubble3D val="0"/>
            <c:extLst>
              <c:ext xmlns:c16="http://schemas.microsoft.com/office/drawing/2014/chart" uri="{C3380CC4-5D6E-409C-BE32-E72D297353CC}">
                <c16:uniqueId val="{00000021-63F0-4761-9244-4948FFC51A71}"/>
              </c:ext>
            </c:extLst>
          </c:dPt>
          <c:dPt>
            <c:idx val="34"/>
            <c:bubble3D val="0"/>
            <c:extLst>
              <c:ext xmlns:c16="http://schemas.microsoft.com/office/drawing/2014/chart" uri="{C3380CC4-5D6E-409C-BE32-E72D297353CC}">
                <c16:uniqueId val="{00000022-63F0-4761-9244-4948FFC51A71}"/>
              </c:ext>
            </c:extLst>
          </c:dPt>
          <c:dPt>
            <c:idx val="35"/>
            <c:bubble3D val="0"/>
            <c:extLst>
              <c:ext xmlns:c16="http://schemas.microsoft.com/office/drawing/2014/chart" uri="{C3380CC4-5D6E-409C-BE32-E72D297353CC}">
                <c16:uniqueId val="{00000023-63F0-4761-9244-4948FFC51A71}"/>
              </c:ext>
            </c:extLst>
          </c:dPt>
          <c:dPt>
            <c:idx val="36"/>
            <c:bubble3D val="0"/>
            <c:extLst>
              <c:ext xmlns:c16="http://schemas.microsoft.com/office/drawing/2014/chart" uri="{C3380CC4-5D6E-409C-BE32-E72D297353CC}">
                <c16:uniqueId val="{00000024-63F0-4761-9244-4948FFC51A71}"/>
              </c:ext>
            </c:extLst>
          </c:dPt>
          <c:dPt>
            <c:idx val="37"/>
            <c:bubble3D val="0"/>
            <c:extLst>
              <c:ext xmlns:c16="http://schemas.microsoft.com/office/drawing/2014/chart" uri="{C3380CC4-5D6E-409C-BE32-E72D297353CC}">
                <c16:uniqueId val="{00000025-63F0-4761-9244-4948FFC51A71}"/>
              </c:ext>
            </c:extLst>
          </c:dPt>
          <c:dPt>
            <c:idx val="38"/>
            <c:bubble3D val="0"/>
            <c:extLst>
              <c:ext xmlns:c16="http://schemas.microsoft.com/office/drawing/2014/chart" uri="{C3380CC4-5D6E-409C-BE32-E72D297353CC}">
                <c16:uniqueId val="{00000026-63F0-4761-9244-4948FFC51A71}"/>
              </c:ext>
            </c:extLst>
          </c:dPt>
          <c:dPt>
            <c:idx val="39"/>
            <c:bubble3D val="0"/>
            <c:extLst>
              <c:ext xmlns:c16="http://schemas.microsoft.com/office/drawing/2014/chart" uri="{C3380CC4-5D6E-409C-BE32-E72D297353CC}">
                <c16:uniqueId val="{00000027-63F0-4761-9244-4948FFC51A71}"/>
              </c:ext>
            </c:extLst>
          </c:dPt>
          <c:dPt>
            <c:idx val="40"/>
            <c:bubble3D val="0"/>
            <c:extLst>
              <c:ext xmlns:c16="http://schemas.microsoft.com/office/drawing/2014/chart" uri="{C3380CC4-5D6E-409C-BE32-E72D297353CC}">
                <c16:uniqueId val="{00000028-63F0-4761-9244-4948FFC51A71}"/>
              </c:ext>
            </c:extLst>
          </c:dPt>
          <c:dPt>
            <c:idx val="41"/>
            <c:bubble3D val="0"/>
            <c:extLst>
              <c:ext xmlns:c16="http://schemas.microsoft.com/office/drawing/2014/chart" uri="{C3380CC4-5D6E-409C-BE32-E72D297353CC}">
                <c16:uniqueId val="{00000029-63F0-4761-9244-4948FFC51A71}"/>
              </c:ext>
            </c:extLst>
          </c:dPt>
          <c:dPt>
            <c:idx val="42"/>
            <c:bubble3D val="0"/>
            <c:extLst>
              <c:ext xmlns:c16="http://schemas.microsoft.com/office/drawing/2014/chart" uri="{C3380CC4-5D6E-409C-BE32-E72D297353CC}">
                <c16:uniqueId val="{0000002A-63F0-4761-9244-4948FFC51A71}"/>
              </c:ext>
            </c:extLst>
          </c:dPt>
          <c:dPt>
            <c:idx val="43"/>
            <c:bubble3D val="0"/>
            <c:extLst>
              <c:ext xmlns:c16="http://schemas.microsoft.com/office/drawing/2014/chart" uri="{C3380CC4-5D6E-409C-BE32-E72D297353CC}">
                <c16:uniqueId val="{0000002B-63F0-4761-9244-4948FFC51A71}"/>
              </c:ext>
            </c:extLst>
          </c:dPt>
          <c:dPt>
            <c:idx val="44"/>
            <c:bubble3D val="0"/>
            <c:extLst>
              <c:ext xmlns:c16="http://schemas.microsoft.com/office/drawing/2014/chart" uri="{C3380CC4-5D6E-409C-BE32-E72D297353CC}">
                <c16:uniqueId val="{0000002C-63F0-4761-9244-4948FFC51A71}"/>
              </c:ext>
            </c:extLst>
          </c:dPt>
          <c:dPt>
            <c:idx val="45"/>
            <c:bubble3D val="0"/>
            <c:extLst>
              <c:ext xmlns:c16="http://schemas.microsoft.com/office/drawing/2014/chart" uri="{C3380CC4-5D6E-409C-BE32-E72D297353CC}">
                <c16:uniqueId val="{0000002D-63F0-4761-9244-4948FFC51A71}"/>
              </c:ext>
            </c:extLst>
          </c:dPt>
          <c:dPt>
            <c:idx val="46"/>
            <c:bubble3D val="0"/>
            <c:extLst>
              <c:ext xmlns:c16="http://schemas.microsoft.com/office/drawing/2014/chart" uri="{C3380CC4-5D6E-409C-BE32-E72D297353CC}">
                <c16:uniqueId val="{0000002E-63F0-4761-9244-4948FFC51A71}"/>
              </c:ext>
            </c:extLst>
          </c:dPt>
          <c:dPt>
            <c:idx val="47"/>
            <c:bubble3D val="0"/>
            <c:extLst>
              <c:ext xmlns:c16="http://schemas.microsoft.com/office/drawing/2014/chart" uri="{C3380CC4-5D6E-409C-BE32-E72D297353CC}">
                <c16:uniqueId val="{0000002F-63F0-4761-9244-4948FFC51A71}"/>
              </c:ext>
            </c:extLst>
          </c:dPt>
          <c:dPt>
            <c:idx val="48"/>
            <c:bubble3D val="0"/>
            <c:extLst>
              <c:ext xmlns:c16="http://schemas.microsoft.com/office/drawing/2014/chart" uri="{C3380CC4-5D6E-409C-BE32-E72D297353CC}">
                <c16:uniqueId val="{00000030-63F0-4761-9244-4948FFC51A71}"/>
              </c:ext>
            </c:extLst>
          </c:dPt>
          <c:dPt>
            <c:idx val="49"/>
            <c:bubble3D val="0"/>
            <c:extLst>
              <c:ext xmlns:c16="http://schemas.microsoft.com/office/drawing/2014/chart" uri="{C3380CC4-5D6E-409C-BE32-E72D297353CC}">
                <c16:uniqueId val="{00000031-63F0-4761-9244-4948FFC51A71}"/>
              </c:ext>
            </c:extLst>
          </c:dPt>
          <c:dPt>
            <c:idx val="50"/>
            <c:bubble3D val="0"/>
            <c:extLst>
              <c:ext xmlns:c16="http://schemas.microsoft.com/office/drawing/2014/chart" uri="{C3380CC4-5D6E-409C-BE32-E72D297353CC}">
                <c16:uniqueId val="{00000032-63F0-4761-9244-4948FFC51A71}"/>
              </c:ext>
            </c:extLst>
          </c:dPt>
          <c:dPt>
            <c:idx val="51"/>
            <c:bubble3D val="0"/>
            <c:extLst>
              <c:ext xmlns:c16="http://schemas.microsoft.com/office/drawing/2014/chart" uri="{C3380CC4-5D6E-409C-BE32-E72D297353CC}">
                <c16:uniqueId val="{00000033-63F0-4761-9244-4948FFC51A71}"/>
              </c:ext>
            </c:extLst>
          </c:dPt>
          <c:dPt>
            <c:idx val="52"/>
            <c:bubble3D val="0"/>
            <c:extLst>
              <c:ext xmlns:c16="http://schemas.microsoft.com/office/drawing/2014/chart" uri="{C3380CC4-5D6E-409C-BE32-E72D297353CC}">
                <c16:uniqueId val="{00000034-63F0-4761-9244-4948FFC51A71}"/>
              </c:ext>
            </c:extLst>
          </c:dPt>
          <c:dPt>
            <c:idx val="53"/>
            <c:bubble3D val="0"/>
            <c:extLst>
              <c:ext xmlns:c16="http://schemas.microsoft.com/office/drawing/2014/chart" uri="{C3380CC4-5D6E-409C-BE32-E72D297353CC}">
                <c16:uniqueId val="{00000035-63F0-4761-9244-4948FFC51A71}"/>
              </c:ext>
            </c:extLst>
          </c:dPt>
          <c:dPt>
            <c:idx val="54"/>
            <c:bubble3D val="0"/>
            <c:extLst>
              <c:ext xmlns:c16="http://schemas.microsoft.com/office/drawing/2014/chart" uri="{C3380CC4-5D6E-409C-BE32-E72D297353CC}">
                <c16:uniqueId val="{00000036-63F0-4761-9244-4948FFC51A71}"/>
              </c:ext>
            </c:extLst>
          </c:dPt>
          <c:dPt>
            <c:idx val="55"/>
            <c:bubble3D val="0"/>
            <c:extLst>
              <c:ext xmlns:c16="http://schemas.microsoft.com/office/drawing/2014/chart" uri="{C3380CC4-5D6E-409C-BE32-E72D297353CC}">
                <c16:uniqueId val="{00000037-63F0-4761-9244-4948FFC51A71}"/>
              </c:ext>
            </c:extLst>
          </c:dPt>
          <c:dPt>
            <c:idx val="56"/>
            <c:bubble3D val="0"/>
            <c:extLst>
              <c:ext xmlns:c16="http://schemas.microsoft.com/office/drawing/2014/chart" uri="{C3380CC4-5D6E-409C-BE32-E72D297353CC}">
                <c16:uniqueId val="{00000038-63F0-4761-9244-4948FFC51A71}"/>
              </c:ext>
            </c:extLst>
          </c:dPt>
          <c:dPt>
            <c:idx val="59"/>
            <c:bubble3D val="0"/>
            <c:extLst>
              <c:ext xmlns:c16="http://schemas.microsoft.com/office/drawing/2014/chart" uri="{C3380CC4-5D6E-409C-BE32-E72D297353CC}">
                <c16:uniqueId val="{00000039-63F0-4761-9244-4948FFC51A71}"/>
              </c:ext>
            </c:extLst>
          </c:dPt>
          <c:dPt>
            <c:idx val="60"/>
            <c:bubble3D val="0"/>
            <c:extLst>
              <c:ext xmlns:c16="http://schemas.microsoft.com/office/drawing/2014/chart" uri="{C3380CC4-5D6E-409C-BE32-E72D297353CC}">
                <c16:uniqueId val="{0000003A-63F0-4761-9244-4948FFC51A71}"/>
              </c:ext>
            </c:extLst>
          </c:dPt>
          <c:dPt>
            <c:idx val="65"/>
            <c:bubble3D val="0"/>
            <c:extLst>
              <c:ext xmlns:c16="http://schemas.microsoft.com/office/drawing/2014/chart" uri="{C3380CC4-5D6E-409C-BE32-E72D297353CC}">
                <c16:uniqueId val="{0000003B-63F0-4761-9244-4948FFC51A71}"/>
              </c:ext>
            </c:extLst>
          </c:dPt>
          <c:dPt>
            <c:idx val="71"/>
            <c:bubble3D val="0"/>
            <c:extLst>
              <c:ext xmlns:c16="http://schemas.microsoft.com/office/drawing/2014/chart" uri="{C3380CC4-5D6E-409C-BE32-E72D297353CC}">
                <c16:uniqueId val="{0000003C-63F0-4761-9244-4948FFC51A71}"/>
              </c:ext>
            </c:extLst>
          </c:dPt>
          <c:dPt>
            <c:idx val="72"/>
            <c:bubble3D val="0"/>
            <c:extLst>
              <c:ext xmlns:c16="http://schemas.microsoft.com/office/drawing/2014/chart" uri="{C3380CC4-5D6E-409C-BE32-E72D297353CC}">
                <c16:uniqueId val="{0000003D-63F0-4761-9244-4948FFC51A71}"/>
              </c:ext>
            </c:extLst>
          </c:dPt>
          <c:dPt>
            <c:idx val="77"/>
            <c:bubble3D val="0"/>
            <c:extLst>
              <c:ext xmlns:c16="http://schemas.microsoft.com/office/drawing/2014/chart" uri="{C3380CC4-5D6E-409C-BE32-E72D297353CC}">
                <c16:uniqueId val="{0000003E-63F0-4761-9244-4948FFC51A71}"/>
              </c:ext>
            </c:extLst>
          </c:dPt>
          <c:dLbls>
            <c:dLbl>
              <c:idx val="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F0-4761-9244-4948FFC51A71}"/>
                </c:ext>
              </c:extLst>
            </c:dLbl>
            <c:dLbl>
              <c:idx val="1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3F0-4761-9244-4948FFC51A71}"/>
                </c:ext>
              </c:extLst>
            </c:dLbl>
            <c:dLbl>
              <c:idx val="2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3F0-4761-9244-4948FFC51A71}"/>
                </c:ext>
              </c:extLst>
            </c:dLbl>
            <c:dLbl>
              <c:idx val="4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63F0-4761-9244-4948FFC51A71}"/>
                </c:ext>
              </c:extLst>
            </c:dLbl>
            <c:dLbl>
              <c:idx val="5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63F0-4761-9244-4948FFC51A71}"/>
                </c:ext>
              </c:extLst>
            </c:dLbl>
            <c:dLbl>
              <c:idx val="6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63F0-4761-9244-4948FFC51A71}"/>
                </c:ext>
              </c:extLst>
            </c:dLbl>
            <c:dLbl>
              <c:idx val="7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63F0-4761-9244-4948FFC51A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'F39-40'!$A$7:$B$84</c:f>
              <c:multiLvlStrCache>
                <c:ptCount val="7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lvl>
                <c:lvl>
                  <c:pt idx="0">
                    <c:v>2017</c:v>
                  </c:pt>
                  <c:pt idx="12">
                    <c:v>2018</c:v>
                  </c:pt>
                  <c:pt idx="24">
                    <c:v>2019</c:v>
                  </c:pt>
                  <c:pt idx="36">
                    <c:v>2020</c:v>
                  </c:pt>
                  <c:pt idx="48">
                    <c:v>2021</c:v>
                  </c:pt>
                  <c:pt idx="60">
                    <c:v>2022</c:v>
                  </c:pt>
                  <c:pt idx="72">
                    <c:v>2023</c:v>
                  </c:pt>
                </c:lvl>
              </c:multiLvlStrCache>
            </c:multiLvlStrRef>
          </c:cat>
          <c:val>
            <c:numRef>
              <c:f>'F39-40'!$E$7:$E$84</c:f>
              <c:numCache>
                <c:formatCode>0.00</c:formatCode>
                <c:ptCount val="78"/>
                <c:pt idx="0">
                  <c:v>16.456392632160899</c:v>
                </c:pt>
                <c:pt idx="1">
                  <c:v>16.4444385250086</c:v>
                </c:pt>
                <c:pt idx="2">
                  <c:v>16.3548961058288</c:v>
                </c:pt>
                <c:pt idx="3">
                  <c:v>16.356097215837099</c:v>
                </c:pt>
                <c:pt idx="4">
                  <c:v>16.239453203925699</c:v>
                </c:pt>
                <c:pt idx="5">
                  <c:v>16.1180677380863</c:v>
                </c:pt>
                <c:pt idx="6">
                  <c:v>16.0274208341791</c:v>
                </c:pt>
                <c:pt idx="7">
                  <c:v>16.091090318572199</c:v>
                </c:pt>
                <c:pt idx="8">
                  <c:v>16.314386868657198</c:v>
                </c:pt>
                <c:pt idx="9">
                  <c:v>16.442916139327501</c:v>
                </c:pt>
                <c:pt idx="10">
                  <c:v>16.522304881777099</c:v>
                </c:pt>
                <c:pt idx="11">
                  <c:v>16.6704789181466</c:v>
                </c:pt>
                <c:pt idx="12">
                  <c:v>17.285123927708</c:v>
                </c:pt>
                <c:pt idx="13">
                  <c:v>18.083951641280098</c:v>
                </c:pt>
                <c:pt idx="14">
                  <c:v>18.328773522058398</c:v>
                </c:pt>
                <c:pt idx="15">
                  <c:v>18.4167612007118</c:v>
                </c:pt>
                <c:pt idx="16">
                  <c:v>18.651850570488801</c:v>
                </c:pt>
                <c:pt idx="17">
                  <c:v>18.941898614520198</c:v>
                </c:pt>
                <c:pt idx="18">
                  <c:v>19.2196076400867</c:v>
                </c:pt>
                <c:pt idx="19">
                  <c:v>19.634224926422402</c:v>
                </c:pt>
                <c:pt idx="20">
                  <c:v>19.894079386652599</c:v>
                </c:pt>
                <c:pt idx="21">
                  <c:v>20.141253942115199</c:v>
                </c:pt>
                <c:pt idx="22">
                  <c:v>20.1839990142598</c:v>
                </c:pt>
                <c:pt idx="23">
                  <c:v>19.951792481530902</c:v>
                </c:pt>
                <c:pt idx="24">
                  <c:v>19.893147122035298</c:v>
                </c:pt>
                <c:pt idx="25">
                  <c:v>20.301391729917601</c:v>
                </c:pt>
                <c:pt idx="26">
                  <c:v>20.774428473064201</c:v>
                </c:pt>
                <c:pt idx="27">
                  <c:v>20.658890675713199</c:v>
                </c:pt>
                <c:pt idx="28">
                  <c:v>20.6614093159045</c:v>
                </c:pt>
                <c:pt idx="29">
                  <c:v>20.5192302672233</c:v>
                </c:pt>
                <c:pt idx="30">
                  <c:v>20.529053710272301</c:v>
                </c:pt>
                <c:pt idx="31">
                  <c:v>20.3882030396639</c:v>
                </c:pt>
                <c:pt idx="32">
                  <c:v>20.369187842913199</c:v>
                </c:pt>
                <c:pt idx="33">
                  <c:v>20.348828349988999</c:v>
                </c:pt>
                <c:pt idx="34">
                  <c:v>20.338896361588901</c:v>
                </c:pt>
                <c:pt idx="35">
                  <c:v>20.4740419699867</c:v>
                </c:pt>
                <c:pt idx="36">
                  <c:v>20.578899950059501</c:v>
                </c:pt>
                <c:pt idx="37">
                  <c:v>20.427785187324002</c:v>
                </c:pt>
                <c:pt idx="38">
                  <c:v>19.011364567898699</c:v>
                </c:pt>
                <c:pt idx="39">
                  <c:v>16.015786981416198</c:v>
                </c:pt>
                <c:pt idx="40">
                  <c:v>17.033472637366302</c:v>
                </c:pt>
                <c:pt idx="41">
                  <c:v>18.372366603082298</c:v>
                </c:pt>
                <c:pt idx="42">
                  <c:v>19.387937529456401</c:v>
                </c:pt>
                <c:pt idx="43">
                  <c:v>19.352307462252199</c:v>
                </c:pt>
                <c:pt idx="44">
                  <c:v>19.215378131058799</c:v>
                </c:pt>
                <c:pt idx="45">
                  <c:v>19.0440042103472</c:v>
                </c:pt>
                <c:pt idx="46">
                  <c:v>18.298773726712302</c:v>
                </c:pt>
                <c:pt idx="47">
                  <c:v>18.441531287921698</c:v>
                </c:pt>
                <c:pt idx="48">
                  <c:v>19.407933711383599</c:v>
                </c:pt>
                <c:pt idx="49">
                  <c:v>20.2074004150879</c:v>
                </c:pt>
                <c:pt idx="50">
                  <c:v>20.696419481761101</c:v>
                </c:pt>
                <c:pt idx="51">
                  <c:v>20.730829735878501</c:v>
                </c:pt>
                <c:pt idx="52">
                  <c:v>20.784416803161701</c:v>
                </c:pt>
                <c:pt idx="53">
                  <c:v>20.786572084234201</c:v>
                </c:pt>
                <c:pt idx="54">
                  <c:v>20.703444618766301</c:v>
                </c:pt>
                <c:pt idx="55">
                  <c:v>20.6232831107389</c:v>
                </c:pt>
                <c:pt idx="56">
                  <c:v>20.546471879437199</c:v>
                </c:pt>
                <c:pt idx="57">
                  <c:v>20.459216329717201</c:v>
                </c:pt>
                <c:pt idx="58">
                  <c:v>20.4366281700018</c:v>
                </c:pt>
                <c:pt idx="59">
                  <c:v>20.777291779911401</c:v>
                </c:pt>
                <c:pt idx="60">
                  <c:v>21.171153207334399</c:v>
                </c:pt>
                <c:pt idx="61">
                  <c:v>21.348090005392599</c:v>
                </c:pt>
                <c:pt idx="62">
                  <c:v>21.9101389749714</c:v>
                </c:pt>
                <c:pt idx="63">
                  <c:v>22.1314881199953</c:v>
                </c:pt>
                <c:pt idx="64">
                  <c:v>22.338542680459302</c:v>
                </c:pt>
                <c:pt idx="65">
                  <c:v>22.5843976774147</c:v>
                </c:pt>
                <c:pt idx="66">
                  <c:v>22.540508142899</c:v>
                </c:pt>
                <c:pt idx="67">
                  <c:v>22.514728752485599</c:v>
                </c:pt>
                <c:pt idx="68">
                  <c:v>22.177115486464199</c:v>
                </c:pt>
                <c:pt idx="69">
                  <c:v>22.4121530526896</c:v>
                </c:pt>
                <c:pt idx="70">
                  <c:v>22.369370548367701</c:v>
                </c:pt>
                <c:pt idx="71">
                  <c:v>22.0885742442224</c:v>
                </c:pt>
                <c:pt idx="72">
                  <c:v>22.326178861947799</c:v>
                </c:pt>
                <c:pt idx="73">
                  <c:v>22.392877919212498</c:v>
                </c:pt>
                <c:pt idx="74">
                  <c:v>22.523750677628101</c:v>
                </c:pt>
                <c:pt idx="75">
                  <c:v>22.634216381182501</c:v>
                </c:pt>
                <c:pt idx="76">
                  <c:v>22.398861832003199</c:v>
                </c:pt>
                <c:pt idx="77">
                  <c:v>22.450709315965</c:v>
                </c:pt>
              </c:numCache>
            </c:numRef>
          </c:val>
          <c:smooth val="0"/>
          <c:extLst>
            <c:ext xmlns:c16="http://schemas.microsoft.com/office/drawing/2014/chart" uri="{C3380CC4-5D6E-409C-BE32-E72D297353CC}">
              <c16:uniqueId val="{0000003F-63F0-4761-9244-4948FFC51A71}"/>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63F0-4761-9244-4948FFC51A71}"/>
              </c:ext>
            </c:extLst>
          </c:dPt>
          <c:dPt>
            <c:idx val="1"/>
            <c:bubble3D val="0"/>
            <c:extLst>
              <c:ext xmlns:c16="http://schemas.microsoft.com/office/drawing/2014/chart" uri="{C3380CC4-5D6E-409C-BE32-E72D297353CC}">
                <c16:uniqueId val="{00000041-63F0-4761-9244-4948FFC51A71}"/>
              </c:ext>
            </c:extLst>
          </c:dPt>
          <c:dPt>
            <c:idx val="2"/>
            <c:bubble3D val="0"/>
            <c:extLst>
              <c:ext xmlns:c16="http://schemas.microsoft.com/office/drawing/2014/chart" uri="{C3380CC4-5D6E-409C-BE32-E72D297353CC}">
                <c16:uniqueId val="{00000042-63F0-4761-9244-4948FFC51A71}"/>
              </c:ext>
            </c:extLst>
          </c:dPt>
          <c:dPt>
            <c:idx val="3"/>
            <c:bubble3D val="0"/>
            <c:extLst>
              <c:ext xmlns:c16="http://schemas.microsoft.com/office/drawing/2014/chart" uri="{C3380CC4-5D6E-409C-BE32-E72D297353CC}">
                <c16:uniqueId val="{00000043-63F0-4761-9244-4948FFC51A71}"/>
              </c:ext>
            </c:extLst>
          </c:dPt>
          <c:dPt>
            <c:idx val="4"/>
            <c:bubble3D val="0"/>
            <c:extLst>
              <c:ext xmlns:c16="http://schemas.microsoft.com/office/drawing/2014/chart" uri="{C3380CC4-5D6E-409C-BE32-E72D297353CC}">
                <c16:uniqueId val="{00000044-63F0-4761-9244-4948FFC51A71}"/>
              </c:ext>
            </c:extLst>
          </c:dPt>
          <c:dPt>
            <c:idx val="5"/>
            <c:bubble3D val="0"/>
            <c:extLst>
              <c:ext xmlns:c16="http://schemas.microsoft.com/office/drawing/2014/chart" uri="{C3380CC4-5D6E-409C-BE32-E72D297353CC}">
                <c16:uniqueId val="{00000045-63F0-4761-9244-4948FFC51A71}"/>
              </c:ext>
            </c:extLst>
          </c:dPt>
          <c:dPt>
            <c:idx val="6"/>
            <c:bubble3D val="0"/>
            <c:extLst>
              <c:ext xmlns:c16="http://schemas.microsoft.com/office/drawing/2014/chart" uri="{C3380CC4-5D6E-409C-BE32-E72D297353CC}">
                <c16:uniqueId val="{00000046-63F0-4761-9244-4948FFC51A71}"/>
              </c:ext>
            </c:extLst>
          </c:dPt>
          <c:dPt>
            <c:idx val="7"/>
            <c:bubble3D val="0"/>
            <c:extLst>
              <c:ext xmlns:c16="http://schemas.microsoft.com/office/drawing/2014/chart" uri="{C3380CC4-5D6E-409C-BE32-E72D297353CC}">
                <c16:uniqueId val="{00000047-63F0-4761-9244-4948FFC51A71}"/>
              </c:ext>
            </c:extLst>
          </c:dPt>
          <c:dPt>
            <c:idx val="8"/>
            <c:bubble3D val="0"/>
            <c:extLst>
              <c:ext xmlns:c16="http://schemas.microsoft.com/office/drawing/2014/chart" uri="{C3380CC4-5D6E-409C-BE32-E72D297353CC}">
                <c16:uniqueId val="{00000048-63F0-4761-9244-4948FFC51A71}"/>
              </c:ext>
            </c:extLst>
          </c:dPt>
          <c:dPt>
            <c:idx val="9"/>
            <c:bubble3D val="0"/>
            <c:extLst>
              <c:ext xmlns:c16="http://schemas.microsoft.com/office/drawing/2014/chart" uri="{C3380CC4-5D6E-409C-BE32-E72D297353CC}">
                <c16:uniqueId val="{00000049-63F0-4761-9244-4948FFC51A71}"/>
              </c:ext>
            </c:extLst>
          </c:dPt>
          <c:dPt>
            <c:idx val="10"/>
            <c:bubble3D val="0"/>
            <c:extLst>
              <c:ext xmlns:c16="http://schemas.microsoft.com/office/drawing/2014/chart" uri="{C3380CC4-5D6E-409C-BE32-E72D297353CC}">
                <c16:uniqueId val="{0000004A-63F0-4761-9244-4948FFC51A71}"/>
              </c:ext>
            </c:extLst>
          </c:dPt>
          <c:dPt>
            <c:idx val="11"/>
            <c:bubble3D val="0"/>
            <c:extLst>
              <c:ext xmlns:c16="http://schemas.microsoft.com/office/drawing/2014/chart" uri="{C3380CC4-5D6E-409C-BE32-E72D297353CC}">
                <c16:uniqueId val="{0000004B-63F0-4761-9244-4948FFC51A71}"/>
              </c:ext>
            </c:extLst>
          </c:dPt>
          <c:dPt>
            <c:idx val="12"/>
            <c:bubble3D val="0"/>
            <c:extLst>
              <c:ext xmlns:c16="http://schemas.microsoft.com/office/drawing/2014/chart" uri="{C3380CC4-5D6E-409C-BE32-E72D297353CC}">
                <c16:uniqueId val="{0000004C-63F0-4761-9244-4948FFC51A71}"/>
              </c:ext>
            </c:extLst>
          </c:dPt>
          <c:dPt>
            <c:idx val="13"/>
            <c:bubble3D val="0"/>
            <c:extLst>
              <c:ext xmlns:c16="http://schemas.microsoft.com/office/drawing/2014/chart" uri="{C3380CC4-5D6E-409C-BE32-E72D297353CC}">
                <c16:uniqueId val="{0000004D-63F0-4761-9244-4948FFC51A71}"/>
              </c:ext>
            </c:extLst>
          </c:dPt>
          <c:dPt>
            <c:idx val="14"/>
            <c:bubble3D val="0"/>
            <c:extLst>
              <c:ext xmlns:c16="http://schemas.microsoft.com/office/drawing/2014/chart" uri="{C3380CC4-5D6E-409C-BE32-E72D297353CC}">
                <c16:uniqueId val="{0000004E-63F0-4761-9244-4948FFC51A71}"/>
              </c:ext>
            </c:extLst>
          </c:dPt>
          <c:dPt>
            <c:idx val="15"/>
            <c:bubble3D val="0"/>
            <c:extLst>
              <c:ext xmlns:c16="http://schemas.microsoft.com/office/drawing/2014/chart" uri="{C3380CC4-5D6E-409C-BE32-E72D297353CC}">
                <c16:uniqueId val="{0000004F-63F0-4761-9244-4948FFC51A71}"/>
              </c:ext>
            </c:extLst>
          </c:dPt>
          <c:dPt>
            <c:idx val="16"/>
            <c:bubble3D val="0"/>
            <c:extLst>
              <c:ext xmlns:c16="http://schemas.microsoft.com/office/drawing/2014/chart" uri="{C3380CC4-5D6E-409C-BE32-E72D297353CC}">
                <c16:uniqueId val="{00000050-63F0-4761-9244-4948FFC51A71}"/>
              </c:ext>
            </c:extLst>
          </c:dPt>
          <c:dPt>
            <c:idx val="17"/>
            <c:bubble3D val="0"/>
            <c:extLst>
              <c:ext xmlns:c16="http://schemas.microsoft.com/office/drawing/2014/chart" uri="{C3380CC4-5D6E-409C-BE32-E72D297353CC}">
                <c16:uniqueId val="{00000051-63F0-4761-9244-4948FFC51A71}"/>
              </c:ext>
            </c:extLst>
          </c:dPt>
          <c:dPt>
            <c:idx val="18"/>
            <c:bubble3D val="0"/>
            <c:extLst>
              <c:ext xmlns:c16="http://schemas.microsoft.com/office/drawing/2014/chart" uri="{C3380CC4-5D6E-409C-BE32-E72D297353CC}">
                <c16:uniqueId val="{00000052-63F0-4761-9244-4948FFC51A71}"/>
              </c:ext>
            </c:extLst>
          </c:dPt>
          <c:dPt>
            <c:idx val="19"/>
            <c:bubble3D val="0"/>
            <c:extLst>
              <c:ext xmlns:c16="http://schemas.microsoft.com/office/drawing/2014/chart" uri="{C3380CC4-5D6E-409C-BE32-E72D297353CC}">
                <c16:uniqueId val="{00000053-63F0-4761-9244-4948FFC51A71}"/>
              </c:ext>
            </c:extLst>
          </c:dPt>
          <c:dPt>
            <c:idx val="20"/>
            <c:bubble3D val="0"/>
            <c:extLst>
              <c:ext xmlns:c16="http://schemas.microsoft.com/office/drawing/2014/chart" uri="{C3380CC4-5D6E-409C-BE32-E72D297353CC}">
                <c16:uniqueId val="{00000054-63F0-4761-9244-4948FFC51A71}"/>
              </c:ext>
            </c:extLst>
          </c:dPt>
          <c:dPt>
            <c:idx val="21"/>
            <c:bubble3D val="0"/>
            <c:extLst>
              <c:ext xmlns:c16="http://schemas.microsoft.com/office/drawing/2014/chart" uri="{C3380CC4-5D6E-409C-BE32-E72D297353CC}">
                <c16:uniqueId val="{00000055-63F0-4761-9244-4948FFC51A71}"/>
              </c:ext>
            </c:extLst>
          </c:dPt>
          <c:dPt>
            <c:idx val="22"/>
            <c:bubble3D val="0"/>
            <c:extLst>
              <c:ext xmlns:c16="http://schemas.microsoft.com/office/drawing/2014/chart" uri="{C3380CC4-5D6E-409C-BE32-E72D297353CC}">
                <c16:uniqueId val="{00000056-63F0-4761-9244-4948FFC51A71}"/>
              </c:ext>
            </c:extLst>
          </c:dPt>
          <c:dPt>
            <c:idx val="23"/>
            <c:bubble3D val="0"/>
            <c:extLst>
              <c:ext xmlns:c16="http://schemas.microsoft.com/office/drawing/2014/chart" uri="{C3380CC4-5D6E-409C-BE32-E72D297353CC}">
                <c16:uniqueId val="{00000057-63F0-4761-9244-4948FFC51A71}"/>
              </c:ext>
            </c:extLst>
          </c:dPt>
          <c:dPt>
            <c:idx val="24"/>
            <c:bubble3D val="0"/>
            <c:extLst>
              <c:ext xmlns:c16="http://schemas.microsoft.com/office/drawing/2014/chart" uri="{C3380CC4-5D6E-409C-BE32-E72D297353CC}">
                <c16:uniqueId val="{00000058-63F0-4761-9244-4948FFC51A71}"/>
              </c:ext>
            </c:extLst>
          </c:dPt>
          <c:dPt>
            <c:idx val="25"/>
            <c:bubble3D val="0"/>
            <c:extLst>
              <c:ext xmlns:c16="http://schemas.microsoft.com/office/drawing/2014/chart" uri="{C3380CC4-5D6E-409C-BE32-E72D297353CC}">
                <c16:uniqueId val="{00000059-63F0-4761-9244-4948FFC51A71}"/>
              </c:ext>
            </c:extLst>
          </c:dPt>
          <c:dPt>
            <c:idx val="26"/>
            <c:bubble3D val="0"/>
            <c:extLst>
              <c:ext xmlns:c16="http://schemas.microsoft.com/office/drawing/2014/chart" uri="{C3380CC4-5D6E-409C-BE32-E72D297353CC}">
                <c16:uniqueId val="{0000005A-63F0-4761-9244-4948FFC51A71}"/>
              </c:ext>
            </c:extLst>
          </c:dPt>
          <c:dPt>
            <c:idx val="27"/>
            <c:bubble3D val="0"/>
            <c:extLst>
              <c:ext xmlns:c16="http://schemas.microsoft.com/office/drawing/2014/chart" uri="{C3380CC4-5D6E-409C-BE32-E72D297353CC}">
                <c16:uniqueId val="{0000005B-63F0-4761-9244-4948FFC51A71}"/>
              </c:ext>
            </c:extLst>
          </c:dPt>
          <c:dPt>
            <c:idx val="28"/>
            <c:bubble3D val="0"/>
            <c:extLst>
              <c:ext xmlns:c16="http://schemas.microsoft.com/office/drawing/2014/chart" uri="{C3380CC4-5D6E-409C-BE32-E72D297353CC}">
                <c16:uniqueId val="{0000005C-63F0-4761-9244-4948FFC51A71}"/>
              </c:ext>
            </c:extLst>
          </c:dPt>
          <c:dPt>
            <c:idx val="29"/>
            <c:bubble3D val="0"/>
            <c:extLst>
              <c:ext xmlns:c16="http://schemas.microsoft.com/office/drawing/2014/chart" uri="{C3380CC4-5D6E-409C-BE32-E72D297353CC}">
                <c16:uniqueId val="{0000005D-63F0-4761-9244-4948FFC51A71}"/>
              </c:ext>
            </c:extLst>
          </c:dPt>
          <c:dPt>
            <c:idx val="30"/>
            <c:bubble3D val="0"/>
            <c:extLst>
              <c:ext xmlns:c16="http://schemas.microsoft.com/office/drawing/2014/chart" uri="{C3380CC4-5D6E-409C-BE32-E72D297353CC}">
                <c16:uniqueId val="{0000005E-63F0-4761-9244-4948FFC51A71}"/>
              </c:ext>
            </c:extLst>
          </c:dPt>
          <c:dPt>
            <c:idx val="31"/>
            <c:bubble3D val="0"/>
            <c:extLst>
              <c:ext xmlns:c16="http://schemas.microsoft.com/office/drawing/2014/chart" uri="{C3380CC4-5D6E-409C-BE32-E72D297353CC}">
                <c16:uniqueId val="{0000005F-63F0-4761-9244-4948FFC51A71}"/>
              </c:ext>
            </c:extLst>
          </c:dPt>
          <c:dPt>
            <c:idx val="32"/>
            <c:bubble3D val="0"/>
            <c:extLst>
              <c:ext xmlns:c16="http://schemas.microsoft.com/office/drawing/2014/chart" uri="{C3380CC4-5D6E-409C-BE32-E72D297353CC}">
                <c16:uniqueId val="{00000060-63F0-4761-9244-4948FFC51A71}"/>
              </c:ext>
            </c:extLst>
          </c:dPt>
          <c:dPt>
            <c:idx val="33"/>
            <c:bubble3D val="0"/>
            <c:extLst>
              <c:ext xmlns:c16="http://schemas.microsoft.com/office/drawing/2014/chart" uri="{C3380CC4-5D6E-409C-BE32-E72D297353CC}">
                <c16:uniqueId val="{00000061-63F0-4761-9244-4948FFC51A71}"/>
              </c:ext>
            </c:extLst>
          </c:dPt>
          <c:dPt>
            <c:idx val="34"/>
            <c:bubble3D val="0"/>
            <c:extLst>
              <c:ext xmlns:c16="http://schemas.microsoft.com/office/drawing/2014/chart" uri="{C3380CC4-5D6E-409C-BE32-E72D297353CC}">
                <c16:uniqueId val="{00000062-63F0-4761-9244-4948FFC51A71}"/>
              </c:ext>
            </c:extLst>
          </c:dPt>
          <c:dPt>
            <c:idx val="35"/>
            <c:bubble3D val="0"/>
            <c:extLst>
              <c:ext xmlns:c16="http://schemas.microsoft.com/office/drawing/2014/chart" uri="{C3380CC4-5D6E-409C-BE32-E72D297353CC}">
                <c16:uniqueId val="{00000063-63F0-4761-9244-4948FFC51A71}"/>
              </c:ext>
            </c:extLst>
          </c:dPt>
          <c:dPt>
            <c:idx val="36"/>
            <c:bubble3D val="0"/>
            <c:extLst>
              <c:ext xmlns:c16="http://schemas.microsoft.com/office/drawing/2014/chart" uri="{C3380CC4-5D6E-409C-BE32-E72D297353CC}">
                <c16:uniqueId val="{00000064-63F0-4761-9244-4948FFC51A71}"/>
              </c:ext>
            </c:extLst>
          </c:dPt>
          <c:dPt>
            <c:idx val="37"/>
            <c:bubble3D val="0"/>
            <c:extLst>
              <c:ext xmlns:c16="http://schemas.microsoft.com/office/drawing/2014/chart" uri="{C3380CC4-5D6E-409C-BE32-E72D297353CC}">
                <c16:uniqueId val="{00000065-63F0-4761-9244-4948FFC51A71}"/>
              </c:ext>
            </c:extLst>
          </c:dPt>
          <c:dPt>
            <c:idx val="38"/>
            <c:bubble3D val="0"/>
            <c:extLst>
              <c:ext xmlns:c16="http://schemas.microsoft.com/office/drawing/2014/chart" uri="{C3380CC4-5D6E-409C-BE32-E72D297353CC}">
                <c16:uniqueId val="{00000066-63F0-4761-9244-4948FFC51A71}"/>
              </c:ext>
            </c:extLst>
          </c:dPt>
          <c:dPt>
            <c:idx val="39"/>
            <c:bubble3D val="0"/>
            <c:extLst>
              <c:ext xmlns:c16="http://schemas.microsoft.com/office/drawing/2014/chart" uri="{C3380CC4-5D6E-409C-BE32-E72D297353CC}">
                <c16:uniqueId val="{00000067-63F0-4761-9244-4948FFC51A71}"/>
              </c:ext>
            </c:extLst>
          </c:dPt>
          <c:dPt>
            <c:idx val="40"/>
            <c:bubble3D val="0"/>
            <c:extLst>
              <c:ext xmlns:c16="http://schemas.microsoft.com/office/drawing/2014/chart" uri="{C3380CC4-5D6E-409C-BE32-E72D297353CC}">
                <c16:uniqueId val="{00000068-63F0-4761-9244-4948FFC51A71}"/>
              </c:ext>
            </c:extLst>
          </c:dPt>
          <c:dPt>
            <c:idx val="41"/>
            <c:bubble3D val="0"/>
            <c:extLst>
              <c:ext xmlns:c16="http://schemas.microsoft.com/office/drawing/2014/chart" uri="{C3380CC4-5D6E-409C-BE32-E72D297353CC}">
                <c16:uniqueId val="{00000069-63F0-4761-9244-4948FFC51A71}"/>
              </c:ext>
            </c:extLst>
          </c:dPt>
          <c:dPt>
            <c:idx val="42"/>
            <c:bubble3D val="0"/>
            <c:extLst>
              <c:ext xmlns:c16="http://schemas.microsoft.com/office/drawing/2014/chart" uri="{C3380CC4-5D6E-409C-BE32-E72D297353CC}">
                <c16:uniqueId val="{0000006A-63F0-4761-9244-4948FFC51A71}"/>
              </c:ext>
            </c:extLst>
          </c:dPt>
          <c:dPt>
            <c:idx val="43"/>
            <c:bubble3D val="0"/>
            <c:extLst>
              <c:ext xmlns:c16="http://schemas.microsoft.com/office/drawing/2014/chart" uri="{C3380CC4-5D6E-409C-BE32-E72D297353CC}">
                <c16:uniqueId val="{0000006B-63F0-4761-9244-4948FFC51A71}"/>
              </c:ext>
            </c:extLst>
          </c:dPt>
          <c:dPt>
            <c:idx val="44"/>
            <c:bubble3D val="0"/>
            <c:extLst>
              <c:ext xmlns:c16="http://schemas.microsoft.com/office/drawing/2014/chart" uri="{C3380CC4-5D6E-409C-BE32-E72D297353CC}">
                <c16:uniqueId val="{0000006C-63F0-4761-9244-4948FFC51A71}"/>
              </c:ext>
            </c:extLst>
          </c:dPt>
          <c:dPt>
            <c:idx val="45"/>
            <c:bubble3D val="0"/>
            <c:extLst>
              <c:ext xmlns:c16="http://schemas.microsoft.com/office/drawing/2014/chart" uri="{C3380CC4-5D6E-409C-BE32-E72D297353CC}">
                <c16:uniqueId val="{0000006D-63F0-4761-9244-4948FFC51A71}"/>
              </c:ext>
            </c:extLst>
          </c:dPt>
          <c:dPt>
            <c:idx val="46"/>
            <c:bubble3D val="0"/>
            <c:extLst>
              <c:ext xmlns:c16="http://schemas.microsoft.com/office/drawing/2014/chart" uri="{C3380CC4-5D6E-409C-BE32-E72D297353CC}">
                <c16:uniqueId val="{0000006E-63F0-4761-9244-4948FFC51A71}"/>
              </c:ext>
            </c:extLst>
          </c:dPt>
          <c:dPt>
            <c:idx val="47"/>
            <c:bubble3D val="0"/>
            <c:extLst>
              <c:ext xmlns:c16="http://schemas.microsoft.com/office/drawing/2014/chart" uri="{C3380CC4-5D6E-409C-BE32-E72D297353CC}">
                <c16:uniqueId val="{0000006F-63F0-4761-9244-4948FFC51A71}"/>
              </c:ext>
            </c:extLst>
          </c:dPt>
          <c:dPt>
            <c:idx val="48"/>
            <c:bubble3D val="0"/>
            <c:extLst>
              <c:ext xmlns:c16="http://schemas.microsoft.com/office/drawing/2014/chart" uri="{C3380CC4-5D6E-409C-BE32-E72D297353CC}">
                <c16:uniqueId val="{00000070-63F0-4761-9244-4948FFC51A71}"/>
              </c:ext>
            </c:extLst>
          </c:dPt>
          <c:dPt>
            <c:idx val="49"/>
            <c:bubble3D val="0"/>
            <c:extLst>
              <c:ext xmlns:c16="http://schemas.microsoft.com/office/drawing/2014/chart" uri="{C3380CC4-5D6E-409C-BE32-E72D297353CC}">
                <c16:uniqueId val="{00000071-63F0-4761-9244-4948FFC51A71}"/>
              </c:ext>
            </c:extLst>
          </c:dPt>
          <c:dPt>
            <c:idx val="50"/>
            <c:bubble3D val="0"/>
            <c:extLst>
              <c:ext xmlns:c16="http://schemas.microsoft.com/office/drawing/2014/chart" uri="{C3380CC4-5D6E-409C-BE32-E72D297353CC}">
                <c16:uniqueId val="{00000072-63F0-4761-9244-4948FFC51A71}"/>
              </c:ext>
            </c:extLst>
          </c:dPt>
          <c:dPt>
            <c:idx val="51"/>
            <c:bubble3D val="0"/>
            <c:extLst>
              <c:ext xmlns:c16="http://schemas.microsoft.com/office/drawing/2014/chart" uri="{C3380CC4-5D6E-409C-BE32-E72D297353CC}">
                <c16:uniqueId val="{00000073-63F0-4761-9244-4948FFC51A71}"/>
              </c:ext>
            </c:extLst>
          </c:dPt>
          <c:dPt>
            <c:idx val="52"/>
            <c:bubble3D val="0"/>
            <c:extLst>
              <c:ext xmlns:c16="http://schemas.microsoft.com/office/drawing/2014/chart" uri="{C3380CC4-5D6E-409C-BE32-E72D297353CC}">
                <c16:uniqueId val="{00000074-63F0-4761-9244-4948FFC51A71}"/>
              </c:ext>
            </c:extLst>
          </c:dPt>
          <c:dPt>
            <c:idx val="53"/>
            <c:bubble3D val="0"/>
            <c:extLst>
              <c:ext xmlns:c16="http://schemas.microsoft.com/office/drawing/2014/chart" uri="{C3380CC4-5D6E-409C-BE32-E72D297353CC}">
                <c16:uniqueId val="{00000075-63F0-4761-9244-4948FFC51A71}"/>
              </c:ext>
            </c:extLst>
          </c:dPt>
          <c:dPt>
            <c:idx val="54"/>
            <c:bubble3D val="0"/>
            <c:extLst>
              <c:ext xmlns:c16="http://schemas.microsoft.com/office/drawing/2014/chart" uri="{C3380CC4-5D6E-409C-BE32-E72D297353CC}">
                <c16:uniqueId val="{00000076-63F0-4761-9244-4948FFC51A71}"/>
              </c:ext>
            </c:extLst>
          </c:dPt>
          <c:dPt>
            <c:idx val="55"/>
            <c:bubble3D val="0"/>
            <c:extLst>
              <c:ext xmlns:c16="http://schemas.microsoft.com/office/drawing/2014/chart" uri="{C3380CC4-5D6E-409C-BE32-E72D297353CC}">
                <c16:uniqueId val="{00000077-63F0-4761-9244-4948FFC51A71}"/>
              </c:ext>
            </c:extLst>
          </c:dPt>
          <c:dPt>
            <c:idx val="56"/>
            <c:bubble3D val="0"/>
            <c:extLst>
              <c:ext xmlns:c16="http://schemas.microsoft.com/office/drawing/2014/chart" uri="{C3380CC4-5D6E-409C-BE32-E72D297353CC}">
                <c16:uniqueId val="{00000078-63F0-4761-9244-4948FFC51A71}"/>
              </c:ext>
            </c:extLst>
          </c:dPt>
          <c:dPt>
            <c:idx val="59"/>
            <c:bubble3D val="0"/>
            <c:extLst>
              <c:ext xmlns:c16="http://schemas.microsoft.com/office/drawing/2014/chart" uri="{C3380CC4-5D6E-409C-BE32-E72D297353CC}">
                <c16:uniqueId val="{00000079-63F0-4761-9244-4948FFC51A71}"/>
              </c:ext>
            </c:extLst>
          </c:dPt>
          <c:dPt>
            <c:idx val="60"/>
            <c:bubble3D val="0"/>
            <c:extLst>
              <c:ext xmlns:c16="http://schemas.microsoft.com/office/drawing/2014/chart" uri="{C3380CC4-5D6E-409C-BE32-E72D297353CC}">
                <c16:uniqueId val="{0000007A-63F0-4761-9244-4948FFC51A71}"/>
              </c:ext>
            </c:extLst>
          </c:dPt>
          <c:dPt>
            <c:idx val="65"/>
            <c:bubble3D val="0"/>
            <c:extLst>
              <c:ext xmlns:c16="http://schemas.microsoft.com/office/drawing/2014/chart" uri="{C3380CC4-5D6E-409C-BE32-E72D297353CC}">
                <c16:uniqueId val="{0000007B-63F0-4761-9244-4948FFC51A71}"/>
              </c:ext>
            </c:extLst>
          </c:dPt>
          <c:dPt>
            <c:idx val="71"/>
            <c:bubble3D val="0"/>
            <c:extLst>
              <c:ext xmlns:c16="http://schemas.microsoft.com/office/drawing/2014/chart" uri="{C3380CC4-5D6E-409C-BE32-E72D297353CC}">
                <c16:uniqueId val="{0000007C-63F0-4761-9244-4948FFC51A71}"/>
              </c:ext>
            </c:extLst>
          </c:dPt>
          <c:dPt>
            <c:idx val="72"/>
            <c:bubble3D val="0"/>
            <c:extLst>
              <c:ext xmlns:c16="http://schemas.microsoft.com/office/drawing/2014/chart" uri="{C3380CC4-5D6E-409C-BE32-E72D297353CC}">
                <c16:uniqueId val="{0000007D-63F0-4761-9244-4948FFC51A71}"/>
              </c:ext>
            </c:extLst>
          </c:dPt>
          <c:dPt>
            <c:idx val="77"/>
            <c:bubble3D val="0"/>
            <c:extLst>
              <c:ext xmlns:c16="http://schemas.microsoft.com/office/drawing/2014/chart" uri="{C3380CC4-5D6E-409C-BE32-E72D297353CC}">
                <c16:uniqueId val="{0000007E-63F0-4761-9244-4948FFC51A71}"/>
              </c:ext>
            </c:extLst>
          </c:dPt>
          <c:dLbls>
            <c:dLbl>
              <c:idx val="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63F0-4761-9244-4948FFC51A71}"/>
                </c:ext>
              </c:extLst>
            </c:dLbl>
            <c:dLbl>
              <c:idx val="1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63F0-4761-9244-4948FFC51A71}"/>
                </c:ext>
              </c:extLst>
            </c:dLbl>
            <c:dLbl>
              <c:idx val="2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63F0-4761-9244-4948FFC51A71}"/>
                </c:ext>
              </c:extLst>
            </c:dLbl>
            <c:dLbl>
              <c:idx val="4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63F0-4761-9244-4948FFC51A71}"/>
                </c:ext>
              </c:extLst>
            </c:dLbl>
            <c:dLbl>
              <c:idx val="5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5-63F0-4761-9244-4948FFC51A71}"/>
                </c:ext>
              </c:extLst>
            </c:dLbl>
            <c:dLbl>
              <c:idx val="6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63F0-4761-9244-4948FFC51A71}"/>
                </c:ext>
              </c:extLst>
            </c:dLbl>
            <c:dLbl>
              <c:idx val="7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63F0-4761-9244-4948FFC51A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'F39-40'!$F$7:$F$84</c:f>
              <c:numCache>
                <c:formatCode>0.00</c:formatCode>
                <c:ptCount val="78"/>
                <c:pt idx="0">
                  <c:v>16.004980490928599</c:v>
                </c:pt>
                <c:pt idx="1">
                  <c:v>15.8508929874362</c:v>
                </c:pt>
                <c:pt idx="2">
                  <c:v>15.7837102260116</c:v>
                </c:pt>
                <c:pt idx="3">
                  <c:v>15.777774592384599</c:v>
                </c:pt>
                <c:pt idx="4">
                  <c:v>15.6770200598946</c:v>
                </c:pt>
                <c:pt idx="5">
                  <c:v>15.573428010733799</c:v>
                </c:pt>
                <c:pt idx="6">
                  <c:v>15.4830190630821</c:v>
                </c:pt>
                <c:pt idx="7">
                  <c:v>15.559245428145999</c:v>
                </c:pt>
                <c:pt idx="8">
                  <c:v>15.7850845379142</c:v>
                </c:pt>
                <c:pt idx="9">
                  <c:v>15.9176840132329</c:v>
                </c:pt>
                <c:pt idx="10">
                  <c:v>16.017897338022902</c:v>
                </c:pt>
                <c:pt idx="11">
                  <c:v>16.1586334483668</c:v>
                </c:pt>
                <c:pt idx="12">
                  <c:v>16.705832683727301</c:v>
                </c:pt>
                <c:pt idx="13">
                  <c:v>17.3510480320334</c:v>
                </c:pt>
                <c:pt idx="14">
                  <c:v>17.579471355799399</c:v>
                </c:pt>
                <c:pt idx="15">
                  <c:v>17.681710016479698</c:v>
                </c:pt>
                <c:pt idx="16">
                  <c:v>17.889366376945802</c:v>
                </c:pt>
                <c:pt idx="17">
                  <c:v>18.095843377263801</c:v>
                </c:pt>
                <c:pt idx="18">
                  <c:v>18.451393019182198</c:v>
                </c:pt>
                <c:pt idx="19">
                  <c:v>18.971086196797899</c:v>
                </c:pt>
                <c:pt idx="20">
                  <c:v>19.228593123981401</c:v>
                </c:pt>
                <c:pt idx="21">
                  <c:v>19.430086776846899</c:v>
                </c:pt>
                <c:pt idx="22">
                  <c:v>19.404950840373999</c:v>
                </c:pt>
                <c:pt idx="23">
                  <c:v>19.104687517973002</c:v>
                </c:pt>
                <c:pt idx="24">
                  <c:v>18.816270308070301</c:v>
                </c:pt>
                <c:pt idx="25">
                  <c:v>19.238369871747899</c:v>
                </c:pt>
                <c:pt idx="26">
                  <c:v>19.740755868351499</c:v>
                </c:pt>
                <c:pt idx="27">
                  <c:v>19.521537383341101</c:v>
                </c:pt>
                <c:pt idx="28">
                  <c:v>19.4420275152358</c:v>
                </c:pt>
                <c:pt idx="29">
                  <c:v>19.3298048986649</c:v>
                </c:pt>
                <c:pt idx="30">
                  <c:v>19.3989640169521</c:v>
                </c:pt>
                <c:pt idx="31">
                  <c:v>19.284820126811301</c:v>
                </c:pt>
                <c:pt idx="32">
                  <c:v>19.3686493233951</c:v>
                </c:pt>
                <c:pt idx="33">
                  <c:v>19.327784184716901</c:v>
                </c:pt>
                <c:pt idx="34">
                  <c:v>19.319981613210199</c:v>
                </c:pt>
                <c:pt idx="35">
                  <c:v>19.4418210937631</c:v>
                </c:pt>
                <c:pt idx="36">
                  <c:v>19.5185418298373</c:v>
                </c:pt>
                <c:pt idx="37">
                  <c:v>19.404890954363701</c:v>
                </c:pt>
                <c:pt idx="38">
                  <c:v>17.885451920244002</c:v>
                </c:pt>
                <c:pt idx="39">
                  <c:v>15.1018600996677</c:v>
                </c:pt>
                <c:pt idx="40">
                  <c:v>16.2544161259429</c:v>
                </c:pt>
                <c:pt idx="41">
                  <c:v>17.653376602343201</c:v>
                </c:pt>
                <c:pt idx="42">
                  <c:v>18.600588267834599</c:v>
                </c:pt>
                <c:pt idx="43">
                  <c:v>18.600627457198101</c:v>
                </c:pt>
                <c:pt idx="44">
                  <c:v>18.535020116818199</c:v>
                </c:pt>
                <c:pt idx="45">
                  <c:v>18.392541717000199</c:v>
                </c:pt>
                <c:pt idx="46">
                  <c:v>17.721554810542202</c:v>
                </c:pt>
                <c:pt idx="47">
                  <c:v>17.913536170770701</c:v>
                </c:pt>
                <c:pt idx="48">
                  <c:v>18.924396070714401</c:v>
                </c:pt>
                <c:pt idx="49">
                  <c:v>19.7505008653741</c:v>
                </c:pt>
                <c:pt idx="50">
                  <c:v>20.1058595572337</c:v>
                </c:pt>
                <c:pt idx="51">
                  <c:v>20.187252266965601</c:v>
                </c:pt>
                <c:pt idx="52">
                  <c:v>20.223854833905801</c:v>
                </c:pt>
                <c:pt idx="53">
                  <c:v>20.269044206434099</c:v>
                </c:pt>
                <c:pt idx="54">
                  <c:v>20.283476997007099</c:v>
                </c:pt>
                <c:pt idx="55">
                  <c:v>20.302700509696901</c:v>
                </c:pt>
                <c:pt idx="56">
                  <c:v>20.189056552793598</c:v>
                </c:pt>
                <c:pt idx="57">
                  <c:v>20.127537314709301</c:v>
                </c:pt>
                <c:pt idx="58">
                  <c:v>20.0649044777706</c:v>
                </c:pt>
                <c:pt idx="59">
                  <c:v>20.276357755143799</c:v>
                </c:pt>
                <c:pt idx="60">
                  <c:v>20.6509258006312</c:v>
                </c:pt>
                <c:pt idx="61">
                  <c:v>20.852547586578002</c:v>
                </c:pt>
                <c:pt idx="62">
                  <c:v>21.276107201715298</c:v>
                </c:pt>
                <c:pt idx="63">
                  <c:v>21.474077446438098</c:v>
                </c:pt>
                <c:pt idx="64">
                  <c:v>21.660877728166799</c:v>
                </c:pt>
                <c:pt idx="65">
                  <c:v>21.855251581766399</c:v>
                </c:pt>
                <c:pt idx="66">
                  <c:v>21.832787439704699</c:v>
                </c:pt>
                <c:pt idx="67">
                  <c:v>21.931379001352902</c:v>
                </c:pt>
                <c:pt idx="68">
                  <c:v>21.6942532303975</c:v>
                </c:pt>
                <c:pt idx="69">
                  <c:v>21.893132641486801</c:v>
                </c:pt>
                <c:pt idx="70">
                  <c:v>21.789423268410001</c:v>
                </c:pt>
                <c:pt idx="71">
                  <c:v>21.501598614256601</c:v>
                </c:pt>
                <c:pt idx="72">
                  <c:v>21.760657387559998</c:v>
                </c:pt>
                <c:pt idx="73">
                  <c:v>21.789886465647701</c:v>
                </c:pt>
                <c:pt idx="74">
                  <c:v>21.8620485299293</c:v>
                </c:pt>
                <c:pt idx="75">
                  <c:v>21.963588493703</c:v>
                </c:pt>
                <c:pt idx="76">
                  <c:v>21.943020734659001</c:v>
                </c:pt>
                <c:pt idx="77">
                  <c:v>21.993704684533501</c:v>
                </c:pt>
              </c:numCache>
            </c:numRef>
          </c:val>
          <c:smooth val="0"/>
          <c:extLst>
            <c:ext xmlns:c16="http://schemas.microsoft.com/office/drawing/2014/chart" uri="{C3380CC4-5D6E-409C-BE32-E72D297353CC}">
              <c16:uniqueId val="{0000007F-63F0-4761-9244-4948FFC51A71}"/>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4.634216381182501"/>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E81C-4E66-B1D1-A6A169F47E56}"/>
              </c:ext>
            </c:extLst>
          </c:dPt>
          <c:dPt>
            <c:idx val="1"/>
            <c:bubble3D val="0"/>
            <c:extLst>
              <c:ext xmlns:c16="http://schemas.microsoft.com/office/drawing/2014/chart" uri="{C3380CC4-5D6E-409C-BE32-E72D297353CC}">
                <c16:uniqueId val="{00000001-E81C-4E66-B1D1-A6A169F47E56}"/>
              </c:ext>
            </c:extLst>
          </c:dPt>
          <c:dPt>
            <c:idx val="2"/>
            <c:bubble3D val="0"/>
            <c:extLst>
              <c:ext xmlns:c16="http://schemas.microsoft.com/office/drawing/2014/chart" uri="{C3380CC4-5D6E-409C-BE32-E72D297353CC}">
                <c16:uniqueId val="{00000002-E81C-4E66-B1D1-A6A169F47E56}"/>
              </c:ext>
            </c:extLst>
          </c:dPt>
          <c:dPt>
            <c:idx val="3"/>
            <c:bubble3D val="0"/>
            <c:extLst>
              <c:ext xmlns:c16="http://schemas.microsoft.com/office/drawing/2014/chart" uri="{C3380CC4-5D6E-409C-BE32-E72D297353CC}">
                <c16:uniqueId val="{00000003-E81C-4E66-B1D1-A6A169F47E56}"/>
              </c:ext>
            </c:extLst>
          </c:dPt>
          <c:dPt>
            <c:idx val="4"/>
            <c:bubble3D val="0"/>
            <c:extLst>
              <c:ext xmlns:c16="http://schemas.microsoft.com/office/drawing/2014/chart" uri="{C3380CC4-5D6E-409C-BE32-E72D297353CC}">
                <c16:uniqueId val="{00000004-E81C-4E66-B1D1-A6A169F47E56}"/>
              </c:ext>
            </c:extLst>
          </c:dPt>
          <c:dPt>
            <c:idx val="5"/>
            <c:bubble3D val="0"/>
            <c:extLst>
              <c:ext xmlns:c16="http://schemas.microsoft.com/office/drawing/2014/chart" uri="{C3380CC4-5D6E-409C-BE32-E72D297353CC}">
                <c16:uniqueId val="{00000005-E81C-4E66-B1D1-A6A169F47E56}"/>
              </c:ext>
            </c:extLst>
          </c:dPt>
          <c:dPt>
            <c:idx val="6"/>
            <c:bubble3D val="0"/>
            <c:extLst>
              <c:ext xmlns:c16="http://schemas.microsoft.com/office/drawing/2014/chart" uri="{C3380CC4-5D6E-409C-BE32-E72D297353CC}">
                <c16:uniqueId val="{00000006-E81C-4E66-B1D1-A6A169F47E56}"/>
              </c:ext>
            </c:extLst>
          </c:dPt>
          <c:dPt>
            <c:idx val="7"/>
            <c:bubble3D val="0"/>
            <c:extLst>
              <c:ext xmlns:c16="http://schemas.microsoft.com/office/drawing/2014/chart" uri="{C3380CC4-5D6E-409C-BE32-E72D297353CC}">
                <c16:uniqueId val="{00000007-E81C-4E66-B1D1-A6A169F47E56}"/>
              </c:ext>
            </c:extLst>
          </c:dPt>
          <c:dPt>
            <c:idx val="8"/>
            <c:bubble3D val="0"/>
            <c:extLst>
              <c:ext xmlns:c16="http://schemas.microsoft.com/office/drawing/2014/chart" uri="{C3380CC4-5D6E-409C-BE32-E72D297353CC}">
                <c16:uniqueId val="{00000008-E81C-4E66-B1D1-A6A169F47E56}"/>
              </c:ext>
            </c:extLst>
          </c:dPt>
          <c:dPt>
            <c:idx val="9"/>
            <c:bubble3D val="0"/>
            <c:extLst>
              <c:ext xmlns:c16="http://schemas.microsoft.com/office/drawing/2014/chart" uri="{C3380CC4-5D6E-409C-BE32-E72D297353CC}">
                <c16:uniqueId val="{00000009-E81C-4E66-B1D1-A6A169F47E56}"/>
              </c:ext>
            </c:extLst>
          </c:dPt>
          <c:dPt>
            <c:idx val="10"/>
            <c:bubble3D val="0"/>
            <c:extLst>
              <c:ext xmlns:c16="http://schemas.microsoft.com/office/drawing/2014/chart" uri="{C3380CC4-5D6E-409C-BE32-E72D297353CC}">
                <c16:uniqueId val="{0000000A-E81C-4E66-B1D1-A6A169F47E56}"/>
              </c:ext>
            </c:extLst>
          </c:dPt>
          <c:dPt>
            <c:idx val="11"/>
            <c:bubble3D val="0"/>
            <c:extLst>
              <c:ext xmlns:c16="http://schemas.microsoft.com/office/drawing/2014/chart" uri="{C3380CC4-5D6E-409C-BE32-E72D297353CC}">
                <c16:uniqueId val="{0000000B-E81C-4E66-B1D1-A6A169F47E56}"/>
              </c:ext>
            </c:extLst>
          </c:dPt>
          <c:dPt>
            <c:idx val="12"/>
            <c:bubble3D val="0"/>
            <c:extLst>
              <c:ext xmlns:c16="http://schemas.microsoft.com/office/drawing/2014/chart" uri="{C3380CC4-5D6E-409C-BE32-E72D297353CC}">
                <c16:uniqueId val="{0000000C-E81C-4E66-B1D1-A6A169F47E56}"/>
              </c:ext>
            </c:extLst>
          </c:dPt>
          <c:dPt>
            <c:idx val="13"/>
            <c:bubble3D val="0"/>
            <c:extLst>
              <c:ext xmlns:c16="http://schemas.microsoft.com/office/drawing/2014/chart" uri="{C3380CC4-5D6E-409C-BE32-E72D297353CC}">
                <c16:uniqueId val="{0000000D-E81C-4E66-B1D1-A6A169F47E56}"/>
              </c:ext>
            </c:extLst>
          </c:dPt>
          <c:dPt>
            <c:idx val="14"/>
            <c:bubble3D val="0"/>
            <c:extLst>
              <c:ext xmlns:c16="http://schemas.microsoft.com/office/drawing/2014/chart" uri="{C3380CC4-5D6E-409C-BE32-E72D297353CC}">
                <c16:uniqueId val="{0000000E-E81C-4E66-B1D1-A6A169F47E56}"/>
              </c:ext>
            </c:extLst>
          </c:dPt>
          <c:dPt>
            <c:idx val="15"/>
            <c:bubble3D val="0"/>
            <c:extLst>
              <c:ext xmlns:c16="http://schemas.microsoft.com/office/drawing/2014/chart" uri="{C3380CC4-5D6E-409C-BE32-E72D297353CC}">
                <c16:uniqueId val="{0000000F-E81C-4E66-B1D1-A6A169F47E56}"/>
              </c:ext>
            </c:extLst>
          </c:dPt>
          <c:dPt>
            <c:idx val="16"/>
            <c:bubble3D val="0"/>
            <c:extLst>
              <c:ext xmlns:c16="http://schemas.microsoft.com/office/drawing/2014/chart" uri="{C3380CC4-5D6E-409C-BE32-E72D297353CC}">
                <c16:uniqueId val="{00000010-E81C-4E66-B1D1-A6A169F47E56}"/>
              </c:ext>
            </c:extLst>
          </c:dPt>
          <c:dPt>
            <c:idx val="17"/>
            <c:bubble3D val="0"/>
            <c:extLst>
              <c:ext xmlns:c16="http://schemas.microsoft.com/office/drawing/2014/chart" uri="{C3380CC4-5D6E-409C-BE32-E72D297353CC}">
                <c16:uniqueId val="{00000011-E81C-4E66-B1D1-A6A169F47E56}"/>
              </c:ext>
            </c:extLst>
          </c:dPt>
          <c:dPt>
            <c:idx val="18"/>
            <c:bubble3D val="0"/>
            <c:extLst>
              <c:ext xmlns:c16="http://schemas.microsoft.com/office/drawing/2014/chart" uri="{C3380CC4-5D6E-409C-BE32-E72D297353CC}">
                <c16:uniqueId val="{00000012-E81C-4E66-B1D1-A6A169F47E56}"/>
              </c:ext>
            </c:extLst>
          </c:dPt>
          <c:dPt>
            <c:idx val="19"/>
            <c:bubble3D val="0"/>
            <c:extLst>
              <c:ext xmlns:c16="http://schemas.microsoft.com/office/drawing/2014/chart" uri="{C3380CC4-5D6E-409C-BE32-E72D297353CC}">
                <c16:uniqueId val="{00000013-E81C-4E66-B1D1-A6A169F47E56}"/>
              </c:ext>
            </c:extLst>
          </c:dPt>
          <c:dPt>
            <c:idx val="20"/>
            <c:bubble3D val="0"/>
            <c:extLst>
              <c:ext xmlns:c16="http://schemas.microsoft.com/office/drawing/2014/chart" uri="{C3380CC4-5D6E-409C-BE32-E72D297353CC}">
                <c16:uniqueId val="{00000014-E81C-4E66-B1D1-A6A169F47E56}"/>
              </c:ext>
            </c:extLst>
          </c:dPt>
          <c:dPt>
            <c:idx val="21"/>
            <c:bubble3D val="0"/>
            <c:extLst>
              <c:ext xmlns:c16="http://schemas.microsoft.com/office/drawing/2014/chart" uri="{C3380CC4-5D6E-409C-BE32-E72D297353CC}">
                <c16:uniqueId val="{00000015-E81C-4E66-B1D1-A6A169F47E56}"/>
              </c:ext>
            </c:extLst>
          </c:dPt>
          <c:dPt>
            <c:idx val="22"/>
            <c:bubble3D val="0"/>
            <c:extLst>
              <c:ext xmlns:c16="http://schemas.microsoft.com/office/drawing/2014/chart" uri="{C3380CC4-5D6E-409C-BE32-E72D297353CC}">
                <c16:uniqueId val="{00000016-E81C-4E66-B1D1-A6A169F47E56}"/>
              </c:ext>
            </c:extLst>
          </c:dPt>
          <c:dPt>
            <c:idx val="23"/>
            <c:bubble3D val="0"/>
            <c:extLst>
              <c:ext xmlns:c16="http://schemas.microsoft.com/office/drawing/2014/chart" uri="{C3380CC4-5D6E-409C-BE32-E72D297353CC}">
                <c16:uniqueId val="{00000017-E81C-4E66-B1D1-A6A169F47E56}"/>
              </c:ext>
            </c:extLst>
          </c:dPt>
          <c:dPt>
            <c:idx val="24"/>
            <c:bubble3D val="0"/>
            <c:extLst>
              <c:ext xmlns:c16="http://schemas.microsoft.com/office/drawing/2014/chart" uri="{C3380CC4-5D6E-409C-BE32-E72D297353CC}">
                <c16:uniqueId val="{00000018-E81C-4E66-B1D1-A6A169F47E56}"/>
              </c:ext>
            </c:extLst>
          </c:dPt>
          <c:dPt>
            <c:idx val="25"/>
            <c:bubble3D val="0"/>
            <c:extLst>
              <c:ext xmlns:c16="http://schemas.microsoft.com/office/drawing/2014/chart" uri="{C3380CC4-5D6E-409C-BE32-E72D297353CC}">
                <c16:uniqueId val="{00000019-E81C-4E66-B1D1-A6A169F47E56}"/>
              </c:ext>
            </c:extLst>
          </c:dPt>
          <c:dPt>
            <c:idx val="26"/>
            <c:bubble3D val="0"/>
            <c:extLst>
              <c:ext xmlns:c16="http://schemas.microsoft.com/office/drawing/2014/chart" uri="{C3380CC4-5D6E-409C-BE32-E72D297353CC}">
                <c16:uniqueId val="{0000001A-E81C-4E66-B1D1-A6A169F47E56}"/>
              </c:ext>
            </c:extLst>
          </c:dPt>
          <c:dPt>
            <c:idx val="27"/>
            <c:bubble3D val="0"/>
            <c:extLst>
              <c:ext xmlns:c16="http://schemas.microsoft.com/office/drawing/2014/chart" uri="{C3380CC4-5D6E-409C-BE32-E72D297353CC}">
                <c16:uniqueId val="{0000001B-E81C-4E66-B1D1-A6A169F47E56}"/>
              </c:ext>
            </c:extLst>
          </c:dPt>
          <c:dPt>
            <c:idx val="28"/>
            <c:bubble3D val="0"/>
            <c:extLst>
              <c:ext xmlns:c16="http://schemas.microsoft.com/office/drawing/2014/chart" uri="{C3380CC4-5D6E-409C-BE32-E72D297353CC}">
                <c16:uniqueId val="{0000001C-E81C-4E66-B1D1-A6A169F47E56}"/>
              </c:ext>
            </c:extLst>
          </c:dPt>
          <c:dPt>
            <c:idx val="29"/>
            <c:bubble3D val="0"/>
            <c:extLst>
              <c:ext xmlns:c16="http://schemas.microsoft.com/office/drawing/2014/chart" uri="{C3380CC4-5D6E-409C-BE32-E72D297353CC}">
                <c16:uniqueId val="{0000001D-E81C-4E66-B1D1-A6A169F47E56}"/>
              </c:ext>
            </c:extLst>
          </c:dPt>
          <c:dPt>
            <c:idx val="30"/>
            <c:bubble3D val="0"/>
            <c:extLst>
              <c:ext xmlns:c16="http://schemas.microsoft.com/office/drawing/2014/chart" uri="{C3380CC4-5D6E-409C-BE32-E72D297353CC}">
                <c16:uniqueId val="{0000001E-E81C-4E66-B1D1-A6A169F47E56}"/>
              </c:ext>
            </c:extLst>
          </c:dPt>
          <c:dPt>
            <c:idx val="31"/>
            <c:bubble3D val="0"/>
            <c:extLst>
              <c:ext xmlns:c16="http://schemas.microsoft.com/office/drawing/2014/chart" uri="{C3380CC4-5D6E-409C-BE32-E72D297353CC}">
                <c16:uniqueId val="{0000001F-E81C-4E66-B1D1-A6A169F47E56}"/>
              </c:ext>
            </c:extLst>
          </c:dPt>
          <c:dPt>
            <c:idx val="32"/>
            <c:bubble3D val="0"/>
            <c:extLst>
              <c:ext xmlns:c16="http://schemas.microsoft.com/office/drawing/2014/chart" uri="{C3380CC4-5D6E-409C-BE32-E72D297353CC}">
                <c16:uniqueId val="{00000020-E81C-4E66-B1D1-A6A169F47E56}"/>
              </c:ext>
            </c:extLst>
          </c:dPt>
          <c:dPt>
            <c:idx val="33"/>
            <c:bubble3D val="0"/>
            <c:extLst>
              <c:ext xmlns:c16="http://schemas.microsoft.com/office/drawing/2014/chart" uri="{C3380CC4-5D6E-409C-BE32-E72D297353CC}">
                <c16:uniqueId val="{00000021-E81C-4E66-B1D1-A6A169F47E56}"/>
              </c:ext>
            </c:extLst>
          </c:dPt>
          <c:dPt>
            <c:idx val="34"/>
            <c:bubble3D val="0"/>
            <c:extLst>
              <c:ext xmlns:c16="http://schemas.microsoft.com/office/drawing/2014/chart" uri="{C3380CC4-5D6E-409C-BE32-E72D297353CC}">
                <c16:uniqueId val="{00000022-E81C-4E66-B1D1-A6A169F47E56}"/>
              </c:ext>
            </c:extLst>
          </c:dPt>
          <c:dPt>
            <c:idx val="35"/>
            <c:bubble3D val="0"/>
            <c:extLst>
              <c:ext xmlns:c16="http://schemas.microsoft.com/office/drawing/2014/chart" uri="{C3380CC4-5D6E-409C-BE32-E72D297353CC}">
                <c16:uniqueId val="{00000023-E81C-4E66-B1D1-A6A169F47E56}"/>
              </c:ext>
            </c:extLst>
          </c:dPt>
          <c:dPt>
            <c:idx val="36"/>
            <c:bubble3D val="0"/>
            <c:extLst>
              <c:ext xmlns:c16="http://schemas.microsoft.com/office/drawing/2014/chart" uri="{C3380CC4-5D6E-409C-BE32-E72D297353CC}">
                <c16:uniqueId val="{00000024-E81C-4E66-B1D1-A6A169F47E56}"/>
              </c:ext>
            </c:extLst>
          </c:dPt>
          <c:dPt>
            <c:idx val="37"/>
            <c:bubble3D val="0"/>
            <c:extLst>
              <c:ext xmlns:c16="http://schemas.microsoft.com/office/drawing/2014/chart" uri="{C3380CC4-5D6E-409C-BE32-E72D297353CC}">
                <c16:uniqueId val="{00000025-E81C-4E66-B1D1-A6A169F47E56}"/>
              </c:ext>
            </c:extLst>
          </c:dPt>
          <c:dPt>
            <c:idx val="38"/>
            <c:bubble3D val="0"/>
            <c:extLst>
              <c:ext xmlns:c16="http://schemas.microsoft.com/office/drawing/2014/chart" uri="{C3380CC4-5D6E-409C-BE32-E72D297353CC}">
                <c16:uniqueId val="{00000026-E81C-4E66-B1D1-A6A169F47E56}"/>
              </c:ext>
            </c:extLst>
          </c:dPt>
          <c:dPt>
            <c:idx val="39"/>
            <c:bubble3D val="0"/>
            <c:extLst>
              <c:ext xmlns:c16="http://schemas.microsoft.com/office/drawing/2014/chart" uri="{C3380CC4-5D6E-409C-BE32-E72D297353CC}">
                <c16:uniqueId val="{00000027-E81C-4E66-B1D1-A6A169F47E56}"/>
              </c:ext>
            </c:extLst>
          </c:dPt>
          <c:dPt>
            <c:idx val="40"/>
            <c:bubble3D val="0"/>
            <c:extLst>
              <c:ext xmlns:c16="http://schemas.microsoft.com/office/drawing/2014/chart" uri="{C3380CC4-5D6E-409C-BE32-E72D297353CC}">
                <c16:uniqueId val="{00000028-E81C-4E66-B1D1-A6A169F47E56}"/>
              </c:ext>
            </c:extLst>
          </c:dPt>
          <c:dPt>
            <c:idx val="41"/>
            <c:bubble3D val="0"/>
            <c:extLst>
              <c:ext xmlns:c16="http://schemas.microsoft.com/office/drawing/2014/chart" uri="{C3380CC4-5D6E-409C-BE32-E72D297353CC}">
                <c16:uniqueId val="{00000029-E81C-4E66-B1D1-A6A169F47E56}"/>
              </c:ext>
            </c:extLst>
          </c:dPt>
          <c:dPt>
            <c:idx val="42"/>
            <c:bubble3D val="0"/>
            <c:extLst>
              <c:ext xmlns:c16="http://schemas.microsoft.com/office/drawing/2014/chart" uri="{C3380CC4-5D6E-409C-BE32-E72D297353CC}">
                <c16:uniqueId val="{0000002A-E81C-4E66-B1D1-A6A169F47E56}"/>
              </c:ext>
            </c:extLst>
          </c:dPt>
          <c:dPt>
            <c:idx val="43"/>
            <c:bubble3D val="0"/>
            <c:extLst>
              <c:ext xmlns:c16="http://schemas.microsoft.com/office/drawing/2014/chart" uri="{C3380CC4-5D6E-409C-BE32-E72D297353CC}">
                <c16:uniqueId val="{0000002B-E81C-4E66-B1D1-A6A169F47E56}"/>
              </c:ext>
            </c:extLst>
          </c:dPt>
          <c:dPt>
            <c:idx val="44"/>
            <c:bubble3D val="0"/>
            <c:extLst>
              <c:ext xmlns:c16="http://schemas.microsoft.com/office/drawing/2014/chart" uri="{C3380CC4-5D6E-409C-BE32-E72D297353CC}">
                <c16:uniqueId val="{0000002C-E81C-4E66-B1D1-A6A169F47E56}"/>
              </c:ext>
            </c:extLst>
          </c:dPt>
          <c:dPt>
            <c:idx val="45"/>
            <c:bubble3D val="0"/>
            <c:extLst>
              <c:ext xmlns:c16="http://schemas.microsoft.com/office/drawing/2014/chart" uri="{C3380CC4-5D6E-409C-BE32-E72D297353CC}">
                <c16:uniqueId val="{0000002D-E81C-4E66-B1D1-A6A169F47E56}"/>
              </c:ext>
            </c:extLst>
          </c:dPt>
          <c:dPt>
            <c:idx val="46"/>
            <c:bubble3D val="0"/>
            <c:extLst>
              <c:ext xmlns:c16="http://schemas.microsoft.com/office/drawing/2014/chart" uri="{C3380CC4-5D6E-409C-BE32-E72D297353CC}">
                <c16:uniqueId val="{0000002E-E81C-4E66-B1D1-A6A169F47E56}"/>
              </c:ext>
            </c:extLst>
          </c:dPt>
          <c:dPt>
            <c:idx val="47"/>
            <c:bubble3D val="0"/>
            <c:extLst>
              <c:ext xmlns:c16="http://schemas.microsoft.com/office/drawing/2014/chart" uri="{C3380CC4-5D6E-409C-BE32-E72D297353CC}">
                <c16:uniqueId val="{0000002F-E81C-4E66-B1D1-A6A169F47E56}"/>
              </c:ext>
            </c:extLst>
          </c:dPt>
          <c:dPt>
            <c:idx val="48"/>
            <c:bubble3D val="0"/>
            <c:extLst>
              <c:ext xmlns:c16="http://schemas.microsoft.com/office/drawing/2014/chart" uri="{C3380CC4-5D6E-409C-BE32-E72D297353CC}">
                <c16:uniqueId val="{00000030-E81C-4E66-B1D1-A6A169F47E56}"/>
              </c:ext>
            </c:extLst>
          </c:dPt>
          <c:dPt>
            <c:idx val="49"/>
            <c:bubble3D val="0"/>
            <c:extLst>
              <c:ext xmlns:c16="http://schemas.microsoft.com/office/drawing/2014/chart" uri="{C3380CC4-5D6E-409C-BE32-E72D297353CC}">
                <c16:uniqueId val="{00000031-E81C-4E66-B1D1-A6A169F47E56}"/>
              </c:ext>
            </c:extLst>
          </c:dPt>
          <c:dPt>
            <c:idx val="50"/>
            <c:bubble3D val="0"/>
            <c:extLst>
              <c:ext xmlns:c16="http://schemas.microsoft.com/office/drawing/2014/chart" uri="{C3380CC4-5D6E-409C-BE32-E72D297353CC}">
                <c16:uniqueId val="{00000032-E81C-4E66-B1D1-A6A169F47E56}"/>
              </c:ext>
            </c:extLst>
          </c:dPt>
          <c:dPt>
            <c:idx val="51"/>
            <c:bubble3D val="0"/>
            <c:extLst>
              <c:ext xmlns:c16="http://schemas.microsoft.com/office/drawing/2014/chart" uri="{C3380CC4-5D6E-409C-BE32-E72D297353CC}">
                <c16:uniqueId val="{00000033-E81C-4E66-B1D1-A6A169F47E56}"/>
              </c:ext>
            </c:extLst>
          </c:dPt>
          <c:dPt>
            <c:idx val="52"/>
            <c:bubble3D val="0"/>
            <c:extLst>
              <c:ext xmlns:c16="http://schemas.microsoft.com/office/drawing/2014/chart" uri="{C3380CC4-5D6E-409C-BE32-E72D297353CC}">
                <c16:uniqueId val="{00000034-E81C-4E66-B1D1-A6A169F47E56}"/>
              </c:ext>
            </c:extLst>
          </c:dPt>
          <c:dPt>
            <c:idx val="53"/>
            <c:bubble3D val="0"/>
            <c:extLst>
              <c:ext xmlns:c16="http://schemas.microsoft.com/office/drawing/2014/chart" uri="{C3380CC4-5D6E-409C-BE32-E72D297353CC}">
                <c16:uniqueId val="{00000035-E81C-4E66-B1D1-A6A169F47E56}"/>
              </c:ext>
            </c:extLst>
          </c:dPt>
          <c:dPt>
            <c:idx val="54"/>
            <c:bubble3D val="0"/>
            <c:extLst>
              <c:ext xmlns:c16="http://schemas.microsoft.com/office/drawing/2014/chart" uri="{C3380CC4-5D6E-409C-BE32-E72D297353CC}">
                <c16:uniqueId val="{00000036-E81C-4E66-B1D1-A6A169F47E56}"/>
              </c:ext>
            </c:extLst>
          </c:dPt>
          <c:dPt>
            <c:idx val="55"/>
            <c:bubble3D val="0"/>
            <c:extLst>
              <c:ext xmlns:c16="http://schemas.microsoft.com/office/drawing/2014/chart" uri="{C3380CC4-5D6E-409C-BE32-E72D297353CC}">
                <c16:uniqueId val="{00000037-E81C-4E66-B1D1-A6A169F47E56}"/>
              </c:ext>
            </c:extLst>
          </c:dPt>
          <c:dPt>
            <c:idx val="56"/>
            <c:bubble3D val="0"/>
            <c:extLst>
              <c:ext xmlns:c16="http://schemas.microsoft.com/office/drawing/2014/chart" uri="{C3380CC4-5D6E-409C-BE32-E72D297353CC}">
                <c16:uniqueId val="{00000038-E81C-4E66-B1D1-A6A169F47E56}"/>
              </c:ext>
            </c:extLst>
          </c:dPt>
          <c:dPt>
            <c:idx val="59"/>
            <c:bubble3D val="0"/>
            <c:extLst>
              <c:ext xmlns:c16="http://schemas.microsoft.com/office/drawing/2014/chart" uri="{C3380CC4-5D6E-409C-BE32-E72D297353CC}">
                <c16:uniqueId val="{00000039-E81C-4E66-B1D1-A6A169F47E56}"/>
              </c:ext>
            </c:extLst>
          </c:dPt>
          <c:dPt>
            <c:idx val="60"/>
            <c:bubble3D val="0"/>
            <c:extLst>
              <c:ext xmlns:c16="http://schemas.microsoft.com/office/drawing/2014/chart" uri="{C3380CC4-5D6E-409C-BE32-E72D297353CC}">
                <c16:uniqueId val="{0000003A-E81C-4E66-B1D1-A6A169F47E56}"/>
              </c:ext>
            </c:extLst>
          </c:dPt>
          <c:dPt>
            <c:idx val="65"/>
            <c:bubble3D val="0"/>
            <c:extLst>
              <c:ext xmlns:c16="http://schemas.microsoft.com/office/drawing/2014/chart" uri="{C3380CC4-5D6E-409C-BE32-E72D297353CC}">
                <c16:uniqueId val="{0000003B-E81C-4E66-B1D1-A6A169F47E56}"/>
              </c:ext>
            </c:extLst>
          </c:dPt>
          <c:dPt>
            <c:idx val="71"/>
            <c:bubble3D val="0"/>
            <c:extLst>
              <c:ext xmlns:c16="http://schemas.microsoft.com/office/drawing/2014/chart" uri="{C3380CC4-5D6E-409C-BE32-E72D297353CC}">
                <c16:uniqueId val="{0000003C-E81C-4E66-B1D1-A6A169F47E56}"/>
              </c:ext>
            </c:extLst>
          </c:dPt>
          <c:dPt>
            <c:idx val="72"/>
            <c:bubble3D val="0"/>
            <c:extLst>
              <c:ext xmlns:c16="http://schemas.microsoft.com/office/drawing/2014/chart" uri="{C3380CC4-5D6E-409C-BE32-E72D297353CC}">
                <c16:uniqueId val="{0000003D-E81C-4E66-B1D1-A6A169F47E56}"/>
              </c:ext>
            </c:extLst>
          </c:dPt>
          <c:dPt>
            <c:idx val="77"/>
            <c:bubble3D val="0"/>
            <c:extLst>
              <c:ext xmlns:c16="http://schemas.microsoft.com/office/drawing/2014/chart" uri="{C3380CC4-5D6E-409C-BE32-E72D297353CC}">
                <c16:uniqueId val="{0000003E-E81C-4E66-B1D1-A6A169F47E56}"/>
              </c:ext>
            </c:extLst>
          </c:dPt>
          <c:dLbls>
            <c:dLbl>
              <c:idx val="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1C-4E66-B1D1-A6A169F47E56}"/>
                </c:ext>
              </c:extLst>
            </c:dLbl>
            <c:dLbl>
              <c:idx val="1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1C-4E66-B1D1-A6A169F47E56}"/>
                </c:ext>
              </c:extLst>
            </c:dLbl>
            <c:dLbl>
              <c:idx val="2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1C-4E66-B1D1-A6A169F47E56}"/>
                </c:ext>
              </c:extLst>
            </c:dLbl>
            <c:dLbl>
              <c:idx val="4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81C-4E66-B1D1-A6A169F47E56}"/>
                </c:ext>
              </c:extLst>
            </c:dLbl>
            <c:dLbl>
              <c:idx val="5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E81C-4E66-B1D1-A6A169F47E56}"/>
                </c:ext>
              </c:extLst>
            </c:dLbl>
            <c:dLbl>
              <c:idx val="6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E81C-4E66-B1D1-A6A169F47E56}"/>
                </c:ext>
              </c:extLst>
            </c:dLbl>
            <c:dLbl>
              <c:idx val="7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E81C-4E66-B1D1-A6A169F47E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'F41-42'!$A$7:$B$84</c:f>
              <c:multiLvlStrCache>
                <c:ptCount val="7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lvl>
                <c:lvl>
                  <c:pt idx="0">
                    <c:v>2017</c:v>
                  </c:pt>
                  <c:pt idx="12">
                    <c:v>2018</c:v>
                  </c:pt>
                  <c:pt idx="24">
                    <c:v>2019</c:v>
                  </c:pt>
                  <c:pt idx="36">
                    <c:v>2020</c:v>
                  </c:pt>
                  <c:pt idx="48">
                    <c:v>2021</c:v>
                  </c:pt>
                  <c:pt idx="60">
                    <c:v>2022</c:v>
                  </c:pt>
                  <c:pt idx="72">
                    <c:v>2023</c:v>
                  </c:pt>
                </c:lvl>
              </c:multiLvlStrCache>
            </c:multiLvlStrRef>
          </c:cat>
          <c:val>
            <c:numRef>
              <c:f>'F41-42'!$G$7:$G$84</c:f>
              <c:numCache>
                <c:formatCode>0.00</c:formatCode>
                <c:ptCount val="78"/>
                <c:pt idx="0">
                  <c:v>25.072948721722799</c:v>
                </c:pt>
                <c:pt idx="1">
                  <c:v>24.912552831801602</c:v>
                </c:pt>
                <c:pt idx="2">
                  <c:v>24.641705720737299</c:v>
                </c:pt>
                <c:pt idx="3">
                  <c:v>24.5793929304578</c:v>
                </c:pt>
                <c:pt idx="4">
                  <c:v>24.510159603450301</c:v>
                </c:pt>
                <c:pt idx="5">
                  <c:v>24.273288548734499</c:v>
                </c:pt>
                <c:pt idx="6">
                  <c:v>24.045637586253999</c:v>
                </c:pt>
                <c:pt idx="7">
                  <c:v>24.031092765824202</c:v>
                </c:pt>
                <c:pt idx="8">
                  <c:v>24.289275623422601</c:v>
                </c:pt>
                <c:pt idx="9">
                  <c:v>24.258376862644599</c:v>
                </c:pt>
                <c:pt idx="10">
                  <c:v>24.143324227035201</c:v>
                </c:pt>
                <c:pt idx="11">
                  <c:v>24.167693378773201</c:v>
                </c:pt>
                <c:pt idx="12">
                  <c:v>24.689307692710901</c:v>
                </c:pt>
                <c:pt idx="13">
                  <c:v>25.4338798271794</c:v>
                </c:pt>
                <c:pt idx="14">
                  <c:v>25.559275189605799</c:v>
                </c:pt>
                <c:pt idx="15">
                  <c:v>25.717771196405099</c:v>
                </c:pt>
                <c:pt idx="16">
                  <c:v>26.0277644463341</c:v>
                </c:pt>
                <c:pt idx="17">
                  <c:v>26.303820849804701</c:v>
                </c:pt>
                <c:pt idx="18">
                  <c:v>26.502801757227601</c:v>
                </c:pt>
                <c:pt idx="19">
                  <c:v>26.796356957911399</c:v>
                </c:pt>
                <c:pt idx="20">
                  <c:v>26.981085166402</c:v>
                </c:pt>
                <c:pt idx="21">
                  <c:v>27.1538801162373</c:v>
                </c:pt>
                <c:pt idx="22">
                  <c:v>26.9689925274803</c:v>
                </c:pt>
                <c:pt idx="23">
                  <c:v>26.4901884073149</c:v>
                </c:pt>
                <c:pt idx="24">
                  <c:v>26.245796304039601</c:v>
                </c:pt>
                <c:pt idx="25">
                  <c:v>26.3993545970634</c:v>
                </c:pt>
                <c:pt idx="26">
                  <c:v>26.817295407091201</c:v>
                </c:pt>
                <c:pt idx="27">
                  <c:v>26.9283642844157</c:v>
                </c:pt>
                <c:pt idx="28">
                  <c:v>27.0335500972778</c:v>
                </c:pt>
                <c:pt idx="29">
                  <c:v>26.996389326331698</c:v>
                </c:pt>
                <c:pt idx="30">
                  <c:v>26.912852411954599</c:v>
                </c:pt>
                <c:pt idx="31">
                  <c:v>26.896011479527399</c:v>
                </c:pt>
                <c:pt idx="32">
                  <c:v>26.8338781871321</c:v>
                </c:pt>
                <c:pt idx="33">
                  <c:v>26.679275900598601</c:v>
                </c:pt>
                <c:pt idx="34">
                  <c:v>26.421961689619099</c:v>
                </c:pt>
                <c:pt idx="35">
                  <c:v>26.337366179306901</c:v>
                </c:pt>
                <c:pt idx="36">
                  <c:v>26.2704782629236</c:v>
                </c:pt>
                <c:pt idx="37">
                  <c:v>25.828805277217999</c:v>
                </c:pt>
                <c:pt idx="38">
                  <c:v>24.157309573551402</c:v>
                </c:pt>
                <c:pt idx="39">
                  <c:v>20.9461654753676</c:v>
                </c:pt>
                <c:pt idx="40">
                  <c:v>21.470843946377599</c:v>
                </c:pt>
                <c:pt idx="41">
                  <c:v>22.640647247488101</c:v>
                </c:pt>
                <c:pt idx="42">
                  <c:v>23.553642280569001</c:v>
                </c:pt>
                <c:pt idx="43">
                  <c:v>23.436223645316499</c:v>
                </c:pt>
                <c:pt idx="44">
                  <c:v>23.2506356082514</c:v>
                </c:pt>
                <c:pt idx="45">
                  <c:v>22.972418427232501</c:v>
                </c:pt>
                <c:pt idx="46">
                  <c:v>22.229953499734801</c:v>
                </c:pt>
                <c:pt idx="47">
                  <c:v>22.259830803139899</c:v>
                </c:pt>
                <c:pt idx="48">
                  <c:v>23.113966658530099</c:v>
                </c:pt>
                <c:pt idx="49">
                  <c:v>24.0871400258414</c:v>
                </c:pt>
                <c:pt idx="50">
                  <c:v>25.431740981448701</c:v>
                </c:pt>
                <c:pt idx="51">
                  <c:v>25.5869326727904</c:v>
                </c:pt>
                <c:pt idx="52">
                  <c:v>25.681523891623499</c:v>
                </c:pt>
                <c:pt idx="53">
                  <c:v>25.618259438778601</c:v>
                </c:pt>
                <c:pt idx="54">
                  <c:v>25.519666208637201</c:v>
                </c:pt>
                <c:pt idx="55">
                  <c:v>25.517000941040799</c:v>
                </c:pt>
                <c:pt idx="56">
                  <c:v>25.369256341659799</c:v>
                </c:pt>
                <c:pt idx="57">
                  <c:v>25.1608332035572</c:v>
                </c:pt>
                <c:pt idx="58">
                  <c:v>24.902997359858901</c:v>
                </c:pt>
                <c:pt idx="59">
                  <c:v>25.061793227553</c:v>
                </c:pt>
                <c:pt idx="60">
                  <c:v>25.312232915113</c:v>
                </c:pt>
                <c:pt idx="61">
                  <c:v>25.304892693265199</c:v>
                </c:pt>
                <c:pt idx="62">
                  <c:v>25.4774964735822</c:v>
                </c:pt>
                <c:pt idx="63">
                  <c:v>25.6217004571314</c:v>
                </c:pt>
                <c:pt idx="64">
                  <c:v>25.8908374755826</c:v>
                </c:pt>
                <c:pt idx="65">
                  <c:v>25.9209614091642</c:v>
                </c:pt>
                <c:pt idx="66">
                  <c:v>25.709239098762499</c:v>
                </c:pt>
                <c:pt idx="67">
                  <c:v>25.574779102485799</c:v>
                </c:pt>
                <c:pt idx="68">
                  <c:v>25.365832311681501</c:v>
                </c:pt>
                <c:pt idx="69">
                  <c:v>25.353121822968099</c:v>
                </c:pt>
                <c:pt idx="70">
                  <c:v>25.3096237578991</c:v>
                </c:pt>
                <c:pt idx="71">
                  <c:v>24.997510665305999</c:v>
                </c:pt>
                <c:pt idx="72">
                  <c:v>24.967677651611499</c:v>
                </c:pt>
                <c:pt idx="73">
                  <c:v>24.838799027111801</c:v>
                </c:pt>
                <c:pt idx="74">
                  <c:v>24.940472095046999</c:v>
                </c:pt>
                <c:pt idx="75">
                  <c:v>24.978461627561501</c:v>
                </c:pt>
                <c:pt idx="76">
                  <c:v>24.9332980318589</c:v>
                </c:pt>
                <c:pt idx="77">
                  <c:v>24.973562114106599</c:v>
                </c:pt>
              </c:numCache>
            </c:numRef>
          </c:val>
          <c:smooth val="0"/>
          <c:extLst>
            <c:ext xmlns:c16="http://schemas.microsoft.com/office/drawing/2014/chart" uri="{C3380CC4-5D6E-409C-BE32-E72D297353CC}">
              <c16:uniqueId val="{0000003F-E81C-4E66-B1D1-A6A169F47E56}"/>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E81C-4E66-B1D1-A6A169F47E56}"/>
              </c:ext>
            </c:extLst>
          </c:dPt>
          <c:dPt>
            <c:idx val="1"/>
            <c:bubble3D val="0"/>
            <c:extLst>
              <c:ext xmlns:c16="http://schemas.microsoft.com/office/drawing/2014/chart" uri="{C3380CC4-5D6E-409C-BE32-E72D297353CC}">
                <c16:uniqueId val="{00000041-E81C-4E66-B1D1-A6A169F47E56}"/>
              </c:ext>
            </c:extLst>
          </c:dPt>
          <c:dPt>
            <c:idx val="2"/>
            <c:bubble3D val="0"/>
            <c:extLst>
              <c:ext xmlns:c16="http://schemas.microsoft.com/office/drawing/2014/chart" uri="{C3380CC4-5D6E-409C-BE32-E72D297353CC}">
                <c16:uniqueId val="{00000042-E81C-4E66-B1D1-A6A169F47E56}"/>
              </c:ext>
            </c:extLst>
          </c:dPt>
          <c:dPt>
            <c:idx val="3"/>
            <c:bubble3D val="0"/>
            <c:extLst>
              <c:ext xmlns:c16="http://schemas.microsoft.com/office/drawing/2014/chart" uri="{C3380CC4-5D6E-409C-BE32-E72D297353CC}">
                <c16:uniqueId val="{00000043-E81C-4E66-B1D1-A6A169F47E56}"/>
              </c:ext>
            </c:extLst>
          </c:dPt>
          <c:dPt>
            <c:idx val="4"/>
            <c:bubble3D val="0"/>
            <c:extLst>
              <c:ext xmlns:c16="http://schemas.microsoft.com/office/drawing/2014/chart" uri="{C3380CC4-5D6E-409C-BE32-E72D297353CC}">
                <c16:uniqueId val="{00000044-E81C-4E66-B1D1-A6A169F47E56}"/>
              </c:ext>
            </c:extLst>
          </c:dPt>
          <c:dPt>
            <c:idx val="5"/>
            <c:bubble3D val="0"/>
            <c:extLst>
              <c:ext xmlns:c16="http://schemas.microsoft.com/office/drawing/2014/chart" uri="{C3380CC4-5D6E-409C-BE32-E72D297353CC}">
                <c16:uniqueId val="{00000045-E81C-4E66-B1D1-A6A169F47E56}"/>
              </c:ext>
            </c:extLst>
          </c:dPt>
          <c:dPt>
            <c:idx val="6"/>
            <c:bubble3D val="0"/>
            <c:extLst>
              <c:ext xmlns:c16="http://schemas.microsoft.com/office/drawing/2014/chart" uri="{C3380CC4-5D6E-409C-BE32-E72D297353CC}">
                <c16:uniqueId val="{00000046-E81C-4E66-B1D1-A6A169F47E56}"/>
              </c:ext>
            </c:extLst>
          </c:dPt>
          <c:dPt>
            <c:idx val="7"/>
            <c:bubble3D val="0"/>
            <c:extLst>
              <c:ext xmlns:c16="http://schemas.microsoft.com/office/drawing/2014/chart" uri="{C3380CC4-5D6E-409C-BE32-E72D297353CC}">
                <c16:uniqueId val="{00000047-E81C-4E66-B1D1-A6A169F47E56}"/>
              </c:ext>
            </c:extLst>
          </c:dPt>
          <c:dPt>
            <c:idx val="8"/>
            <c:bubble3D val="0"/>
            <c:extLst>
              <c:ext xmlns:c16="http://schemas.microsoft.com/office/drawing/2014/chart" uri="{C3380CC4-5D6E-409C-BE32-E72D297353CC}">
                <c16:uniqueId val="{00000048-E81C-4E66-B1D1-A6A169F47E56}"/>
              </c:ext>
            </c:extLst>
          </c:dPt>
          <c:dPt>
            <c:idx val="9"/>
            <c:bubble3D val="0"/>
            <c:extLst>
              <c:ext xmlns:c16="http://schemas.microsoft.com/office/drawing/2014/chart" uri="{C3380CC4-5D6E-409C-BE32-E72D297353CC}">
                <c16:uniqueId val="{00000049-E81C-4E66-B1D1-A6A169F47E56}"/>
              </c:ext>
            </c:extLst>
          </c:dPt>
          <c:dPt>
            <c:idx val="10"/>
            <c:bubble3D val="0"/>
            <c:extLst>
              <c:ext xmlns:c16="http://schemas.microsoft.com/office/drawing/2014/chart" uri="{C3380CC4-5D6E-409C-BE32-E72D297353CC}">
                <c16:uniqueId val="{0000004A-E81C-4E66-B1D1-A6A169F47E56}"/>
              </c:ext>
            </c:extLst>
          </c:dPt>
          <c:dPt>
            <c:idx val="11"/>
            <c:bubble3D val="0"/>
            <c:extLst>
              <c:ext xmlns:c16="http://schemas.microsoft.com/office/drawing/2014/chart" uri="{C3380CC4-5D6E-409C-BE32-E72D297353CC}">
                <c16:uniqueId val="{0000004B-E81C-4E66-B1D1-A6A169F47E56}"/>
              </c:ext>
            </c:extLst>
          </c:dPt>
          <c:dPt>
            <c:idx val="12"/>
            <c:bubble3D val="0"/>
            <c:extLst>
              <c:ext xmlns:c16="http://schemas.microsoft.com/office/drawing/2014/chart" uri="{C3380CC4-5D6E-409C-BE32-E72D297353CC}">
                <c16:uniqueId val="{0000004C-E81C-4E66-B1D1-A6A169F47E56}"/>
              </c:ext>
            </c:extLst>
          </c:dPt>
          <c:dPt>
            <c:idx val="13"/>
            <c:bubble3D val="0"/>
            <c:extLst>
              <c:ext xmlns:c16="http://schemas.microsoft.com/office/drawing/2014/chart" uri="{C3380CC4-5D6E-409C-BE32-E72D297353CC}">
                <c16:uniqueId val="{0000004D-E81C-4E66-B1D1-A6A169F47E56}"/>
              </c:ext>
            </c:extLst>
          </c:dPt>
          <c:dPt>
            <c:idx val="14"/>
            <c:bubble3D val="0"/>
            <c:extLst>
              <c:ext xmlns:c16="http://schemas.microsoft.com/office/drawing/2014/chart" uri="{C3380CC4-5D6E-409C-BE32-E72D297353CC}">
                <c16:uniqueId val="{0000004E-E81C-4E66-B1D1-A6A169F47E56}"/>
              </c:ext>
            </c:extLst>
          </c:dPt>
          <c:dPt>
            <c:idx val="15"/>
            <c:bubble3D val="0"/>
            <c:extLst>
              <c:ext xmlns:c16="http://schemas.microsoft.com/office/drawing/2014/chart" uri="{C3380CC4-5D6E-409C-BE32-E72D297353CC}">
                <c16:uniqueId val="{0000004F-E81C-4E66-B1D1-A6A169F47E56}"/>
              </c:ext>
            </c:extLst>
          </c:dPt>
          <c:dPt>
            <c:idx val="16"/>
            <c:bubble3D val="0"/>
            <c:extLst>
              <c:ext xmlns:c16="http://schemas.microsoft.com/office/drawing/2014/chart" uri="{C3380CC4-5D6E-409C-BE32-E72D297353CC}">
                <c16:uniqueId val="{00000050-E81C-4E66-B1D1-A6A169F47E56}"/>
              </c:ext>
            </c:extLst>
          </c:dPt>
          <c:dPt>
            <c:idx val="17"/>
            <c:bubble3D val="0"/>
            <c:extLst>
              <c:ext xmlns:c16="http://schemas.microsoft.com/office/drawing/2014/chart" uri="{C3380CC4-5D6E-409C-BE32-E72D297353CC}">
                <c16:uniqueId val="{00000051-E81C-4E66-B1D1-A6A169F47E56}"/>
              </c:ext>
            </c:extLst>
          </c:dPt>
          <c:dPt>
            <c:idx val="18"/>
            <c:bubble3D val="0"/>
            <c:extLst>
              <c:ext xmlns:c16="http://schemas.microsoft.com/office/drawing/2014/chart" uri="{C3380CC4-5D6E-409C-BE32-E72D297353CC}">
                <c16:uniqueId val="{00000052-E81C-4E66-B1D1-A6A169F47E56}"/>
              </c:ext>
            </c:extLst>
          </c:dPt>
          <c:dPt>
            <c:idx val="19"/>
            <c:bubble3D val="0"/>
            <c:extLst>
              <c:ext xmlns:c16="http://schemas.microsoft.com/office/drawing/2014/chart" uri="{C3380CC4-5D6E-409C-BE32-E72D297353CC}">
                <c16:uniqueId val="{00000053-E81C-4E66-B1D1-A6A169F47E56}"/>
              </c:ext>
            </c:extLst>
          </c:dPt>
          <c:dPt>
            <c:idx val="20"/>
            <c:bubble3D val="0"/>
            <c:extLst>
              <c:ext xmlns:c16="http://schemas.microsoft.com/office/drawing/2014/chart" uri="{C3380CC4-5D6E-409C-BE32-E72D297353CC}">
                <c16:uniqueId val="{00000054-E81C-4E66-B1D1-A6A169F47E56}"/>
              </c:ext>
            </c:extLst>
          </c:dPt>
          <c:dPt>
            <c:idx val="21"/>
            <c:bubble3D val="0"/>
            <c:extLst>
              <c:ext xmlns:c16="http://schemas.microsoft.com/office/drawing/2014/chart" uri="{C3380CC4-5D6E-409C-BE32-E72D297353CC}">
                <c16:uniqueId val="{00000055-E81C-4E66-B1D1-A6A169F47E56}"/>
              </c:ext>
            </c:extLst>
          </c:dPt>
          <c:dPt>
            <c:idx val="22"/>
            <c:bubble3D val="0"/>
            <c:extLst>
              <c:ext xmlns:c16="http://schemas.microsoft.com/office/drawing/2014/chart" uri="{C3380CC4-5D6E-409C-BE32-E72D297353CC}">
                <c16:uniqueId val="{00000056-E81C-4E66-B1D1-A6A169F47E56}"/>
              </c:ext>
            </c:extLst>
          </c:dPt>
          <c:dPt>
            <c:idx val="23"/>
            <c:bubble3D val="0"/>
            <c:extLst>
              <c:ext xmlns:c16="http://schemas.microsoft.com/office/drawing/2014/chart" uri="{C3380CC4-5D6E-409C-BE32-E72D297353CC}">
                <c16:uniqueId val="{00000057-E81C-4E66-B1D1-A6A169F47E56}"/>
              </c:ext>
            </c:extLst>
          </c:dPt>
          <c:dPt>
            <c:idx val="24"/>
            <c:bubble3D val="0"/>
            <c:extLst>
              <c:ext xmlns:c16="http://schemas.microsoft.com/office/drawing/2014/chart" uri="{C3380CC4-5D6E-409C-BE32-E72D297353CC}">
                <c16:uniqueId val="{00000058-E81C-4E66-B1D1-A6A169F47E56}"/>
              </c:ext>
            </c:extLst>
          </c:dPt>
          <c:dPt>
            <c:idx val="25"/>
            <c:bubble3D val="0"/>
            <c:extLst>
              <c:ext xmlns:c16="http://schemas.microsoft.com/office/drawing/2014/chart" uri="{C3380CC4-5D6E-409C-BE32-E72D297353CC}">
                <c16:uniqueId val="{00000059-E81C-4E66-B1D1-A6A169F47E56}"/>
              </c:ext>
            </c:extLst>
          </c:dPt>
          <c:dPt>
            <c:idx val="26"/>
            <c:bubble3D val="0"/>
            <c:extLst>
              <c:ext xmlns:c16="http://schemas.microsoft.com/office/drawing/2014/chart" uri="{C3380CC4-5D6E-409C-BE32-E72D297353CC}">
                <c16:uniqueId val="{0000005A-E81C-4E66-B1D1-A6A169F47E56}"/>
              </c:ext>
            </c:extLst>
          </c:dPt>
          <c:dPt>
            <c:idx val="27"/>
            <c:bubble3D val="0"/>
            <c:extLst>
              <c:ext xmlns:c16="http://schemas.microsoft.com/office/drawing/2014/chart" uri="{C3380CC4-5D6E-409C-BE32-E72D297353CC}">
                <c16:uniqueId val="{0000005B-E81C-4E66-B1D1-A6A169F47E56}"/>
              </c:ext>
            </c:extLst>
          </c:dPt>
          <c:dPt>
            <c:idx val="28"/>
            <c:bubble3D val="0"/>
            <c:extLst>
              <c:ext xmlns:c16="http://schemas.microsoft.com/office/drawing/2014/chart" uri="{C3380CC4-5D6E-409C-BE32-E72D297353CC}">
                <c16:uniqueId val="{0000005C-E81C-4E66-B1D1-A6A169F47E56}"/>
              </c:ext>
            </c:extLst>
          </c:dPt>
          <c:dPt>
            <c:idx val="29"/>
            <c:bubble3D val="0"/>
            <c:extLst>
              <c:ext xmlns:c16="http://schemas.microsoft.com/office/drawing/2014/chart" uri="{C3380CC4-5D6E-409C-BE32-E72D297353CC}">
                <c16:uniqueId val="{0000005D-E81C-4E66-B1D1-A6A169F47E56}"/>
              </c:ext>
            </c:extLst>
          </c:dPt>
          <c:dPt>
            <c:idx val="30"/>
            <c:bubble3D val="0"/>
            <c:extLst>
              <c:ext xmlns:c16="http://schemas.microsoft.com/office/drawing/2014/chart" uri="{C3380CC4-5D6E-409C-BE32-E72D297353CC}">
                <c16:uniqueId val="{0000005E-E81C-4E66-B1D1-A6A169F47E56}"/>
              </c:ext>
            </c:extLst>
          </c:dPt>
          <c:dPt>
            <c:idx val="31"/>
            <c:bubble3D val="0"/>
            <c:extLst>
              <c:ext xmlns:c16="http://schemas.microsoft.com/office/drawing/2014/chart" uri="{C3380CC4-5D6E-409C-BE32-E72D297353CC}">
                <c16:uniqueId val="{0000005F-E81C-4E66-B1D1-A6A169F47E56}"/>
              </c:ext>
            </c:extLst>
          </c:dPt>
          <c:dPt>
            <c:idx val="32"/>
            <c:bubble3D val="0"/>
            <c:extLst>
              <c:ext xmlns:c16="http://schemas.microsoft.com/office/drawing/2014/chart" uri="{C3380CC4-5D6E-409C-BE32-E72D297353CC}">
                <c16:uniqueId val="{00000060-E81C-4E66-B1D1-A6A169F47E56}"/>
              </c:ext>
            </c:extLst>
          </c:dPt>
          <c:dPt>
            <c:idx val="33"/>
            <c:bubble3D val="0"/>
            <c:extLst>
              <c:ext xmlns:c16="http://schemas.microsoft.com/office/drawing/2014/chart" uri="{C3380CC4-5D6E-409C-BE32-E72D297353CC}">
                <c16:uniqueId val="{00000061-E81C-4E66-B1D1-A6A169F47E56}"/>
              </c:ext>
            </c:extLst>
          </c:dPt>
          <c:dPt>
            <c:idx val="34"/>
            <c:bubble3D val="0"/>
            <c:extLst>
              <c:ext xmlns:c16="http://schemas.microsoft.com/office/drawing/2014/chart" uri="{C3380CC4-5D6E-409C-BE32-E72D297353CC}">
                <c16:uniqueId val="{00000062-E81C-4E66-B1D1-A6A169F47E56}"/>
              </c:ext>
            </c:extLst>
          </c:dPt>
          <c:dPt>
            <c:idx val="35"/>
            <c:bubble3D val="0"/>
            <c:extLst>
              <c:ext xmlns:c16="http://schemas.microsoft.com/office/drawing/2014/chart" uri="{C3380CC4-5D6E-409C-BE32-E72D297353CC}">
                <c16:uniqueId val="{00000063-E81C-4E66-B1D1-A6A169F47E56}"/>
              </c:ext>
            </c:extLst>
          </c:dPt>
          <c:dPt>
            <c:idx val="36"/>
            <c:bubble3D val="0"/>
            <c:extLst>
              <c:ext xmlns:c16="http://schemas.microsoft.com/office/drawing/2014/chart" uri="{C3380CC4-5D6E-409C-BE32-E72D297353CC}">
                <c16:uniqueId val="{00000064-E81C-4E66-B1D1-A6A169F47E56}"/>
              </c:ext>
            </c:extLst>
          </c:dPt>
          <c:dPt>
            <c:idx val="37"/>
            <c:bubble3D val="0"/>
            <c:extLst>
              <c:ext xmlns:c16="http://schemas.microsoft.com/office/drawing/2014/chart" uri="{C3380CC4-5D6E-409C-BE32-E72D297353CC}">
                <c16:uniqueId val="{00000065-E81C-4E66-B1D1-A6A169F47E56}"/>
              </c:ext>
            </c:extLst>
          </c:dPt>
          <c:dPt>
            <c:idx val="38"/>
            <c:bubble3D val="0"/>
            <c:extLst>
              <c:ext xmlns:c16="http://schemas.microsoft.com/office/drawing/2014/chart" uri="{C3380CC4-5D6E-409C-BE32-E72D297353CC}">
                <c16:uniqueId val="{00000066-E81C-4E66-B1D1-A6A169F47E56}"/>
              </c:ext>
            </c:extLst>
          </c:dPt>
          <c:dPt>
            <c:idx val="39"/>
            <c:bubble3D val="0"/>
            <c:extLst>
              <c:ext xmlns:c16="http://schemas.microsoft.com/office/drawing/2014/chart" uri="{C3380CC4-5D6E-409C-BE32-E72D297353CC}">
                <c16:uniqueId val="{00000067-E81C-4E66-B1D1-A6A169F47E56}"/>
              </c:ext>
            </c:extLst>
          </c:dPt>
          <c:dPt>
            <c:idx val="40"/>
            <c:bubble3D val="0"/>
            <c:extLst>
              <c:ext xmlns:c16="http://schemas.microsoft.com/office/drawing/2014/chart" uri="{C3380CC4-5D6E-409C-BE32-E72D297353CC}">
                <c16:uniqueId val="{00000068-E81C-4E66-B1D1-A6A169F47E56}"/>
              </c:ext>
            </c:extLst>
          </c:dPt>
          <c:dPt>
            <c:idx val="41"/>
            <c:bubble3D val="0"/>
            <c:extLst>
              <c:ext xmlns:c16="http://schemas.microsoft.com/office/drawing/2014/chart" uri="{C3380CC4-5D6E-409C-BE32-E72D297353CC}">
                <c16:uniqueId val="{00000069-E81C-4E66-B1D1-A6A169F47E56}"/>
              </c:ext>
            </c:extLst>
          </c:dPt>
          <c:dPt>
            <c:idx val="42"/>
            <c:bubble3D val="0"/>
            <c:extLst>
              <c:ext xmlns:c16="http://schemas.microsoft.com/office/drawing/2014/chart" uri="{C3380CC4-5D6E-409C-BE32-E72D297353CC}">
                <c16:uniqueId val="{0000006A-E81C-4E66-B1D1-A6A169F47E56}"/>
              </c:ext>
            </c:extLst>
          </c:dPt>
          <c:dPt>
            <c:idx val="43"/>
            <c:bubble3D val="0"/>
            <c:extLst>
              <c:ext xmlns:c16="http://schemas.microsoft.com/office/drawing/2014/chart" uri="{C3380CC4-5D6E-409C-BE32-E72D297353CC}">
                <c16:uniqueId val="{0000006B-E81C-4E66-B1D1-A6A169F47E56}"/>
              </c:ext>
            </c:extLst>
          </c:dPt>
          <c:dPt>
            <c:idx val="44"/>
            <c:bubble3D val="0"/>
            <c:extLst>
              <c:ext xmlns:c16="http://schemas.microsoft.com/office/drawing/2014/chart" uri="{C3380CC4-5D6E-409C-BE32-E72D297353CC}">
                <c16:uniqueId val="{0000006C-E81C-4E66-B1D1-A6A169F47E56}"/>
              </c:ext>
            </c:extLst>
          </c:dPt>
          <c:dPt>
            <c:idx val="45"/>
            <c:bubble3D val="0"/>
            <c:extLst>
              <c:ext xmlns:c16="http://schemas.microsoft.com/office/drawing/2014/chart" uri="{C3380CC4-5D6E-409C-BE32-E72D297353CC}">
                <c16:uniqueId val="{0000006D-E81C-4E66-B1D1-A6A169F47E56}"/>
              </c:ext>
            </c:extLst>
          </c:dPt>
          <c:dPt>
            <c:idx val="46"/>
            <c:bubble3D val="0"/>
            <c:extLst>
              <c:ext xmlns:c16="http://schemas.microsoft.com/office/drawing/2014/chart" uri="{C3380CC4-5D6E-409C-BE32-E72D297353CC}">
                <c16:uniqueId val="{0000006E-E81C-4E66-B1D1-A6A169F47E56}"/>
              </c:ext>
            </c:extLst>
          </c:dPt>
          <c:dPt>
            <c:idx val="47"/>
            <c:bubble3D val="0"/>
            <c:extLst>
              <c:ext xmlns:c16="http://schemas.microsoft.com/office/drawing/2014/chart" uri="{C3380CC4-5D6E-409C-BE32-E72D297353CC}">
                <c16:uniqueId val="{0000006F-E81C-4E66-B1D1-A6A169F47E56}"/>
              </c:ext>
            </c:extLst>
          </c:dPt>
          <c:dPt>
            <c:idx val="48"/>
            <c:bubble3D val="0"/>
            <c:extLst>
              <c:ext xmlns:c16="http://schemas.microsoft.com/office/drawing/2014/chart" uri="{C3380CC4-5D6E-409C-BE32-E72D297353CC}">
                <c16:uniqueId val="{00000070-E81C-4E66-B1D1-A6A169F47E56}"/>
              </c:ext>
            </c:extLst>
          </c:dPt>
          <c:dPt>
            <c:idx val="49"/>
            <c:bubble3D val="0"/>
            <c:extLst>
              <c:ext xmlns:c16="http://schemas.microsoft.com/office/drawing/2014/chart" uri="{C3380CC4-5D6E-409C-BE32-E72D297353CC}">
                <c16:uniqueId val="{00000071-E81C-4E66-B1D1-A6A169F47E56}"/>
              </c:ext>
            </c:extLst>
          </c:dPt>
          <c:dPt>
            <c:idx val="50"/>
            <c:bubble3D val="0"/>
            <c:extLst>
              <c:ext xmlns:c16="http://schemas.microsoft.com/office/drawing/2014/chart" uri="{C3380CC4-5D6E-409C-BE32-E72D297353CC}">
                <c16:uniqueId val="{00000072-E81C-4E66-B1D1-A6A169F47E56}"/>
              </c:ext>
            </c:extLst>
          </c:dPt>
          <c:dPt>
            <c:idx val="51"/>
            <c:bubble3D val="0"/>
            <c:extLst>
              <c:ext xmlns:c16="http://schemas.microsoft.com/office/drawing/2014/chart" uri="{C3380CC4-5D6E-409C-BE32-E72D297353CC}">
                <c16:uniqueId val="{00000073-E81C-4E66-B1D1-A6A169F47E56}"/>
              </c:ext>
            </c:extLst>
          </c:dPt>
          <c:dPt>
            <c:idx val="52"/>
            <c:bubble3D val="0"/>
            <c:extLst>
              <c:ext xmlns:c16="http://schemas.microsoft.com/office/drawing/2014/chart" uri="{C3380CC4-5D6E-409C-BE32-E72D297353CC}">
                <c16:uniqueId val="{00000074-E81C-4E66-B1D1-A6A169F47E56}"/>
              </c:ext>
            </c:extLst>
          </c:dPt>
          <c:dPt>
            <c:idx val="53"/>
            <c:bubble3D val="0"/>
            <c:extLst>
              <c:ext xmlns:c16="http://schemas.microsoft.com/office/drawing/2014/chart" uri="{C3380CC4-5D6E-409C-BE32-E72D297353CC}">
                <c16:uniqueId val="{00000075-E81C-4E66-B1D1-A6A169F47E56}"/>
              </c:ext>
            </c:extLst>
          </c:dPt>
          <c:dPt>
            <c:idx val="54"/>
            <c:bubble3D val="0"/>
            <c:extLst>
              <c:ext xmlns:c16="http://schemas.microsoft.com/office/drawing/2014/chart" uri="{C3380CC4-5D6E-409C-BE32-E72D297353CC}">
                <c16:uniqueId val="{00000076-E81C-4E66-B1D1-A6A169F47E56}"/>
              </c:ext>
            </c:extLst>
          </c:dPt>
          <c:dPt>
            <c:idx val="55"/>
            <c:bubble3D val="0"/>
            <c:extLst>
              <c:ext xmlns:c16="http://schemas.microsoft.com/office/drawing/2014/chart" uri="{C3380CC4-5D6E-409C-BE32-E72D297353CC}">
                <c16:uniqueId val="{00000077-E81C-4E66-B1D1-A6A169F47E56}"/>
              </c:ext>
            </c:extLst>
          </c:dPt>
          <c:dPt>
            <c:idx val="56"/>
            <c:bubble3D val="0"/>
            <c:extLst>
              <c:ext xmlns:c16="http://schemas.microsoft.com/office/drawing/2014/chart" uri="{C3380CC4-5D6E-409C-BE32-E72D297353CC}">
                <c16:uniqueId val="{00000078-E81C-4E66-B1D1-A6A169F47E56}"/>
              </c:ext>
            </c:extLst>
          </c:dPt>
          <c:dPt>
            <c:idx val="59"/>
            <c:bubble3D val="0"/>
            <c:extLst>
              <c:ext xmlns:c16="http://schemas.microsoft.com/office/drawing/2014/chart" uri="{C3380CC4-5D6E-409C-BE32-E72D297353CC}">
                <c16:uniqueId val="{00000079-E81C-4E66-B1D1-A6A169F47E56}"/>
              </c:ext>
            </c:extLst>
          </c:dPt>
          <c:dPt>
            <c:idx val="60"/>
            <c:bubble3D val="0"/>
            <c:extLst>
              <c:ext xmlns:c16="http://schemas.microsoft.com/office/drawing/2014/chart" uri="{C3380CC4-5D6E-409C-BE32-E72D297353CC}">
                <c16:uniqueId val="{0000007A-E81C-4E66-B1D1-A6A169F47E56}"/>
              </c:ext>
            </c:extLst>
          </c:dPt>
          <c:dPt>
            <c:idx val="65"/>
            <c:bubble3D val="0"/>
            <c:extLst>
              <c:ext xmlns:c16="http://schemas.microsoft.com/office/drawing/2014/chart" uri="{C3380CC4-5D6E-409C-BE32-E72D297353CC}">
                <c16:uniqueId val="{0000007B-E81C-4E66-B1D1-A6A169F47E56}"/>
              </c:ext>
            </c:extLst>
          </c:dPt>
          <c:dPt>
            <c:idx val="71"/>
            <c:bubble3D val="0"/>
            <c:extLst>
              <c:ext xmlns:c16="http://schemas.microsoft.com/office/drawing/2014/chart" uri="{C3380CC4-5D6E-409C-BE32-E72D297353CC}">
                <c16:uniqueId val="{0000007C-E81C-4E66-B1D1-A6A169F47E56}"/>
              </c:ext>
            </c:extLst>
          </c:dPt>
          <c:dPt>
            <c:idx val="72"/>
            <c:bubble3D val="0"/>
            <c:extLst>
              <c:ext xmlns:c16="http://schemas.microsoft.com/office/drawing/2014/chart" uri="{C3380CC4-5D6E-409C-BE32-E72D297353CC}">
                <c16:uniqueId val="{0000007D-E81C-4E66-B1D1-A6A169F47E56}"/>
              </c:ext>
            </c:extLst>
          </c:dPt>
          <c:dPt>
            <c:idx val="77"/>
            <c:bubble3D val="0"/>
            <c:extLst>
              <c:ext xmlns:c16="http://schemas.microsoft.com/office/drawing/2014/chart" uri="{C3380CC4-5D6E-409C-BE32-E72D297353CC}">
                <c16:uniqueId val="{0000007E-E81C-4E66-B1D1-A6A169F47E56}"/>
              </c:ext>
            </c:extLst>
          </c:dPt>
          <c:dLbls>
            <c:dLbl>
              <c:idx val="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E81C-4E66-B1D1-A6A169F47E56}"/>
                </c:ext>
              </c:extLst>
            </c:dLbl>
            <c:dLbl>
              <c:idx val="1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E81C-4E66-B1D1-A6A169F47E56}"/>
                </c:ext>
              </c:extLst>
            </c:dLbl>
            <c:dLbl>
              <c:idx val="2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E81C-4E66-B1D1-A6A169F47E56}"/>
                </c:ext>
              </c:extLst>
            </c:dLbl>
            <c:dLbl>
              <c:idx val="4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E81C-4E66-B1D1-A6A169F47E56}"/>
                </c:ext>
              </c:extLst>
            </c:dLbl>
            <c:dLbl>
              <c:idx val="5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5-E81C-4E66-B1D1-A6A169F47E56}"/>
                </c:ext>
              </c:extLst>
            </c:dLbl>
            <c:dLbl>
              <c:idx val="6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E81C-4E66-B1D1-A6A169F47E56}"/>
                </c:ext>
              </c:extLst>
            </c:dLbl>
            <c:dLbl>
              <c:idx val="7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E81C-4E66-B1D1-A6A169F47E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'F41-42'!$H$7:$H$84</c:f>
              <c:numCache>
                <c:formatCode>0.00</c:formatCode>
                <c:ptCount val="78"/>
                <c:pt idx="0">
                  <c:v>24.404539831601699</c:v>
                </c:pt>
                <c:pt idx="1">
                  <c:v>24.1277854041033</c:v>
                </c:pt>
                <c:pt idx="2">
                  <c:v>23.874437681155801</c:v>
                </c:pt>
                <c:pt idx="3">
                  <c:v>23.795236563670301</c:v>
                </c:pt>
                <c:pt idx="4">
                  <c:v>23.729271697977602</c:v>
                </c:pt>
                <c:pt idx="5">
                  <c:v>23.497128312118999</c:v>
                </c:pt>
                <c:pt idx="6">
                  <c:v>23.273503686809299</c:v>
                </c:pt>
                <c:pt idx="7">
                  <c:v>23.274855082848699</c:v>
                </c:pt>
                <c:pt idx="8">
                  <c:v>23.5350757762867</c:v>
                </c:pt>
                <c:pt idx="9">
                  <c:v>23.522130682945701</c:v>
                </c:pt>
                <c:pt idx="10">
                  <c:v>23.430166336657098</c:v>
                </c:pt>
                <c:pt idx="11">
                  <c:v>23.451909206009901</c:v>
                </c:pt>
                <c:pt idx="12">
                  <c:v>23.9535844422788</c:v>
                </c:pt>
                <c:pt idx="13">
                  <c:v>24.565085890987401</c:v>
                </c:pt>
                <c:pt idx="14">
                  <c:v>24.6872098217714</c:v>
                </c:pt>
                <c:pt idx="15">
                  <c:v>24.869412494001999</c:v>
                </c:pt>
                <c:pt idx="16">
                  <c:v>25.118628709984499</c:v>
                </c:pt>
                <c:pt idx="17">
                  <c:v>25.305307633119401</c:v>
                </c:pt>
                <c:pt idx="18">
                  <c:v>25.623451440830198</c:v>
                </c:pt>
                <c:pt idx="19">
                  <c:v>26.116116143606899</c:v>
                </c:pt>
                <c:pt idx="20">
                  <c:v>26.299581214886</c:v>
                </c:pt>
                <c:pt idx="21">
                  <c:v>26.467582445504</c:v>
                </c:pt>
                <c:pt idx="22">
                  <c:v>26.2486855458937</c:v>
                </c:pt>
                <c:pt idx="23">
                  <c:v>25.701374286595598</c:v>
                </c:pt>
                <c:pt idx="24">
                  <c:v>25.118407172984998</c:v>
                </c:pt>
                <c:pt idx="25">
                  <c:v>25.107672646230601</c:v>
                </c:pt>
                <c:pt idx="26">
                  <c:v>25.8204952630152</c:v>
                </c:pt>
                <c:pt idx="27">
                  <c:v>25.934817234233201</c:v>
                </c:pt>
                <c:pt idx="28">
                  <c:v>26.0155009685996</c:v>
                </c:pt>
                <c:pt idx="29">
                  <c:v>26.005574392072401</c:v>
                </c:pt>
                <c:pt idx="30">
                  <c:v>25.9259193316542</c:v>
                </c:pt>
                <c:pt idx="31">
                  <c:v>25.902790026257701</c:v>
                </c:pt>
                <c:pt idx="32">
                  <c:v>25.8347864764308</c:v>
                </c:pt>
                <c:pt idx="33">
                  <c:v>25.6334474229599</c:v>
                </c:pt>
                <c:pt idx="34">
                  <c:v>25.231151162702702</c:v>
                </c:pt>
                <c:pt idx="35">
                  <c:v>25.146468606476802</c:v>
                </c:pt>
                <c:pt idx="36">
                  <c:v>25.0860230196194</c:v>
                </c:pt>
                <c:pt idx="37">
                  <c:v>24.597521071850899</c:v>
                </c:pt>
                <c:pt idx="38">
                  <c:v>22.931835937641299</c:v>
                </c:pt>
                <c:pt idx="39">
                  <c:v>19.937213880797401</c:v>
                </c:pt>
                <c:pt idx="40">
                  <c:v>20.606067522668901</c:v>
                </c:pt>
                <c:pt idx="41">
                  <c:v>21.815023445295299</c:v>
                </c:pt>
                <c:pt idx="42">
                  <c:v>22.764479391820501</c:v>
                </c:pt>
                <c:pt idx="43">
                  <c:v>22.687084734855699</c:v>
                </c:pt>
                <c:pt idx="44">
                  <c:v>22.585825449745599</c:v>
                </c:pt>
                <c:pt idx="45">
                  <c:v>22.3118696909753</c:v>
                </c:pt>
                <c:pt idx="46">
                  <c:v>21.613302028488501</c:v>
                </c:pt>
                <c:pt idx="47">
                  <c:v>21.6841659886279</c:v>
                </c:pt>
                <c:pt idx="48">
                  <c:v>22.612968559169101</c:v>
                </c:pt>
                <c:pt idx="49">
                  <c:v>23.605732832209799</c:v>
                </c:pt>
                <c:pt idx="50">
                  <c:v>24.755589268805601</c:v>
                </c:pt>
                <c:pt idx="51">
                  <c:v>25.009523225664601</c:v>
                </c:pt>
                <c:pt idx="52">
                  <c:v>25.108197051101101</c:v>
                </c:pt>
                <c:pt idx="53">
                  <c:v>25.1065442910024</c:v>
                </c:pt>
                <c:pt idx="54">
                  <c:v>25.047151202932898</c:v>
                </c:pt>
                <c:pt idx="55">
                  <c:v>25.093631500133501</c:v>
                </c:pt>
                <c:pt idx="56">
                  <c:v>24.9531779905512</c:v>
                </c:pt>
                <c:pt idx="57">
                  <c:v>24.807155130614799</c:v>
                </c:pt>
                <c:pt idx="58">
                  <c:v>24.4425686522668</c:v>
                </c:pt>
                <c:pt idx="59">
                  <c:v>24.536146049264101</c:v>
                </c:pt>
                <c:pt idx="60">
                  <c:v>24.708391471892899</c:v>
                </c:pt>
                <c:pt idx="61">
                  <c:v>24.734162420010001</c:v>
                </c:pt>
                <c:pt idx="62">
                  <c:v>24.805268330321301</c:v>
                </c:pt>
                <c:pt idx="63">
                  <c:v>24.859970442132902</c:v>
                </c:pt>
                <c:pt idx="64">
                  <c:v>25.100094911087801</c:v>
                </c:pt>
                <c:pt idx="65">
                  <c:v>25.0561075184911</c:v>
                </c:pt>
                <c:pt idx="66">
                  <c:v>24.906474566560401</c:v>
                </c:pt>
                <c:pt idx="67">
                  <c:v>24.848068446854299</c:v>
                </c:pt>
                <c:pt idx="68">
                  <c:v>24.675956126653301</c:v>
                </c:pt>
                <c:pt idx="69">
                  <c:v>24.7027874778932</c:v>
                </c:pt>
                <c:pt idx="70">
                  <c:v>24.552176626386501</c:v>
                </c:pt>
                <c:pt idx="71">
                  <c:v>24.229471480448002</c:v>
                </c:pt>
                <c:pt idx="72">
                  <c:v>24.199520006514899</c:v>
                </c:pt>
                <c:pt idx="73">
                  <c:v>24.118030458304599</c:v>
                </c:pt>
                <c:pt idx="74">
                  <c:v>24.1495081511951</c:v>
                </c:pt>
                <c:pt idx="75">
                  <c:v>24.226297849252699</c:v>
                </c:pt>
                <c:pt idx="76">
                  <c:v>24.2562949362658</c:v>
                </c:pt>
                <c:pt idx="77">
                  <c:v>24.269949441766901</c:v>
                </c:pt>
              </c:numCache>
            </c:numRef>
          </c:val>
          <c:smooth val="0"/>
          <c:extLst>
            <c:ext xmlns:c16="http://schemas.microsoft.com/office/drawing/2014/chart" uri="{C3380CC4-5D6E-409C-BE32-E72D297353CC}">
              <c16:uniqueId val="{0000007F-E81C-4E66-B1D1-A6A169F47E56}"/>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6538801162373"/>
          <c:min val="16.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53FC-4680-ACB9-06B8CBAA4AA9}"/>
              </c:ext>
            </c:extLst>
          </c:dPt>
          <c:dPt>
            <c:idx val="1"/>
            <c:bubble3D val="0"/>
            <c:extLst>
              <c:ext xmlns:c16="http://schemas.microsoft.com/office/drawing/2014/chart" uri="{C3380CC4-5D6E-409C-BE32-E72D297353CC}">
                <c16:uniqueId val="{00000001-53FC-4680-ACB9-06B8CBAA4AA9}"/>
              </c:ext>
            </c:extLst>
          </c:dPt>
          <c:dPt>
            <c:idx val="2"/>
            <c:bubble3D val="0"/>
            <c:extLst>
              <c:ext xmlns:c16="http://schemas.microsoft.com/office/drawing/2014/chart" uri="{C3380CC4-5D6E-409C-BE32-E72D297353CC}">
                <c16:uniqueId val="{00000002-53FC-4680-ACB9-06B8CBAA4AA9}"/>
              </c:ext>
            </c:extLst>
          </c:dPt>
          <c:dPt>
            <c:idx val="3"/>
            <c:bubble3D val="0"/>
            <c:extLst>
              <c:ext xmlns:c16="http://schemas.microsoft.com/office/drawing/2014/chart" uri="{C3380CC4-5D6E-409C-BE32-E72D297353CC}">
                <c16:uniqueId val="{00000003-53FC-4680-ACB9-06B8CBAA4AA9}"/>
              </c:ext>
            </c:extLst>
          </c:dPt>
          <c:dPt>
            <c:idx val="4"/>
            <c:bubble3D val="0"/>
            <c:extLst>
              <c:ext xmlns:c16="http://schemas.microsoft.com/office/drawing/2014/chart" uri="{C3380CC4-5D6E-409C-BE32-E72D297353CC}">
                <c16:uniqueId val="{00000004-53FC-4680-ACB9-06B8CBAA4AA9}"/>
              </c:ext>
            </c:extLst>
          </c:dPt>
          <c:dPt>
            <c:idx val="5"/>
            <c:bubble3D val="0"/>
            <c:extLst>
              <c:ext xmlns:c16="http://schemas.microsoft.com/office/drawing/2014/chart" uri="{C3380CC4-5D6E-409C-BE32-E72D297353CC}">
                <c16:uniqueId val="{00000005-53FC-4680-ACB9-06B8CBAA4AA9}"/>
              </c:ext>
            </c:extLst>
          </c:dPt>
          <c:dPt>
            <c:idx val="6"/>
            <c:bubble3D val="0"/>
            <c:extLst>
              <c:ext xmlns:c16="http://schemas.microsoft.com/office/drawing/2014/chart" uri="{C3380CC4-5D6E-409C-BE32-E72D297353CC}">
                <c16:uniqueId val="{00000006-53FC-4680-ACB9-06B8CBAA4AA9}"/>
              </c:ext>
            </c:extLst>
          </c:dPt>
          <c:dPt>
            <c:idx val="7"/>
            <c:bubble3D val="0"/>
            <c:extLst>
              <c:ext xmlns:c16="http://schemas.microsoft.com/office/drawing/2014/chart" uri="{C3380CC4-5D6E-409C-BE32-E72D297353CC}">
                <c16:uniqueId val="{00000007-53FC-4680-ACB9-06B8CBAA4AA9}"/>
              </c:ext>
            </c:extLst>
          </c:dPt>
          <c:dPt>
            <c:idx val="8"/>
            <c:bubble3D val="0"/>
            <c:extLst>
              <c:ext xmlns:c16="http://schemas.microsoft.com/office/drawing/2014/chart" uri="{C3380CC4-5D6E-409C-BE32-E72D297353CC}">
                <c16:uniqueId val="{00000008-53FC-4680-ACB9-06B8CBAA4AA9}"/>
              </c:ext>
            </c:extLst>
          </c:dPt>
          <c:dPt>
            <c:idx val="9"/>
            <c:bubble3D val="0"/>
            <c:extLst>
              <c:ext xmlns:c16="http://schemas.microsoft.com/office/drawing/2014/chart" uri="{C3380CC4-5D6E-409C-BE32-E72D297353CC}">
                <c16:uniqueId val="{00000009-53FC-4680-ACB9-06B8CBAA4AA9}"/>
              </c:ext>
            </c:extLst>
          </c:dPt>
          <c:dPt>
            <c:idx val="10"/>
            <c:bubble3D val="0"/>
            <c:extLst>
              <c:ext xmlns:c16="http://schemas.microsoft.com/office/drawing/2014/chart" uri="{C3380CC4-5D6E-409C-BE32-E72D297353CC}">
                <c16:uniqueId val="{0000000A-53FC-4680-ACB9-06B8CBAA4AA9}"/>
              </c:ext>
            </c:extLst>
          </c:dPt>
          <c:dPt>
            <c:idx val="11"/>
            <c:bubble3D val="0"/>
            <c:extLst>
              <c:ext xmlns:c16="http://schemas.microsoft.com/office/drawing/2014/chart" uri="{C3380CC4-5D6E-409C-BE32-E72D297353CC}">
                <c16:uniqueId val="{0000000B-53FC-4680-ACB9-06B8CBAA4AA9}"/>
              </c:ext>
            </c:extLst>
          </c:dPt>
          <c:dPt>
            <c:idx val="12"/>
            <c:bubble3D val="0"/>
            <c:extLst>
              <c:ext xmlns:c16="http://schemas.microsoft.com/office/drawing/2014/chart" uri="{C3380CC4-5D6E-409C-BE32-E72D297353CC}">
                <c16:uniqueId val="{0000000C-53FC-4680-ACB9-06B8CBAA4AA9}"/>
              </c:ext>
            </c:extLst>
          </c:dPt>
          <c:dPt>
            <c:idx val="13"/>
            <c:bubble3D val="0"/>
            <c:extLst>
              <c:ext xmlns:c16="http://schemas.microsoft.com/office/drawing/2014/chart" uri="{C3380CC4-5D6E-409C-BE32-E72D297353CC}">
                <c16:uniqueId val="{0000000D-53FC-4680-ACB9-06B8CBAA4AA9}"/>
              </c:ext>
            </c:extLst>
          </c:dPt>
          <c:dPt>
            <c:idx val="14"/>
            <c:bubble3D val="0"/>
            <c:extLst>
              <c:ext xmlns:c16="http://schemas.microsoft.com/office/drawing/2014/chart" uri="{C3380CC4-5D6E-409C-BE32-E72D297353CC}">
                <c16:uniqueId val="{0000000E-53FC-4680-ACB9-06B8CBAA4AA9}"/>
              </c:ext>
            </c:extLst>
          </c:dPt>
          <c:dPt>
            <c:idx val="15"/>
            <c:bubble3D val="0"/>
            <c:extLst>
              <c:ext xmlns:c16="http://schemas.microsoft.com/office/drawing/2014/chart" uri="{C3380CC4-5D6E-409C-BE32-E72D297353CC}">
                <c16:uniqueId val="{0000000F-53FC-4680-ACB9-06B8CBAA4AA9}"/>
              </c:ext>
            </c:extLst>
          </c:dPt>
          <c:dPt>
            <c:idx val="16"/>
            <c:bubble3D val="0"/>
            <c:extLst>
              <c:ext xmlns:c16="http://schemas.microsoft.com/office/drawing/2014/chart" uri="{C3380CC4-5D6E-409C-BE32-E72D297353CC}">
                <c16:uniqueId val="{00000010-53FC-4680-ACB9-06B8CBAA4AA9}"/>
              </c:ext>
            </c:extLst>
          </c:dPt>
          <c:dPt>
            <c:idx val="17"/>
            <c:bubble3D val="0"/>
            <c:extLst>
              <c:ext xmlns:c16="http://schemas.microsoft.com/office/drawing/2014/chart" uri="{C3380CC4-5D6E-409C-BE32-E72D297353CC}">
                <c16:uniqueId val="{00000011-53FC-4680-ACB9-06B8CBAA4AA9}"/>
              </c:ext>
            </c:extLst>
          </c:dPt>
          <c:dPt>
            <c:idx val="18"/>
            <c:bubble3D val="0"/>
            <c:extLst>
              <c:ext xmlns:c16="http://schemas.microsoft.com/office/drawing/2014/chart" uri="{C3380CC4-5D6E-409C-BE32-E72D297353CC}">
                <c16:uniqueId val="{00000012-53FC-4680-ACB9-06B8CBAA4AA9}"/>
              </c:ext>
            </c:extLst>
          </c:dPt>
          <c:dPt>
            <c:idx val="19"/>
            <c:bubble3D val="0"/>
            <c:extLst>
              <c:ext xmlns:c16="http://schemas.microsoft.com/office/drawing/2014/chart" uri="{C3380CC4-5D6E-409C-BE32-E72D297353CC}">
                <c16:uniqueId val="{00000013-53FC-4680-ACB9-06B8CBAA4AA9}"/>
              </c:ext>
            </c:extLst>
          </c:dPt>
          <c:dPt>
            <c:idx val="20"/>
            <c:bubble3D val="0"/>
            <c:extLst>
              <c:ext xmlns:c16="http://schemas.microsoft.com/office/drawing/2014/chart" uri="{C3380CC4-5D6E-409C-BE32-E72D297353CC}">
                <c16:uniqueId val="{00000014-53FC-4680-ACB9-06B8CBAA4AA9}"/>
              </c:ext>
            </c:extLst>
          </c:dPt>
          <c:dPt>
            <c:idx val="21"/>
            <c:bubble3D val="0"/>
            <c:extLst>
              <c:ext xmlns:c16="http://schemas.microsoft.com/office/drawing/2014/chart" uri="{C3380CC4-5D6E-409C-BE32-E72D297353CC}">
                <c16:uniqueId val="{00000015-53FC-4680-ACB9-06B8CBAA4AA9}"/>
              </c:ext>
            </c:extLst>
          </c:dPt>
          <c:dPt>
            <c:idx val="22"/>
            <c:bubble3D val="0"/>
            <c:extLst>
              <c:ext xmlns:c16="http://schemas.microsoft.com/office/drawing/2014/chart" uri="{C3380CC4-5D6E-409C-BE32-E72D297353CC}">
                <c16:uniqueId val="{00000016-53FC-4680-ACB9-06B8CBAA4AA9}"/>
              </c:ext>
            </c:extLst>
          </c:dPt>
          <c:dPt>
            <c:idx val="23"/>
            <c:bubble3D val="0"/>
            <c:extLst>
              <c:ext xmlns:c16="http://schemas.microsoft.com/office/drawing/2014/chart" uri="{C3380CC4-5D6E-409C-BE32-E72D297353CC}">
                <c16:uniqueId val="{00000017-53FC-4680-ACB9-06B8CBAA4AA9}"/>
              </c:ext>
            </c:extLst>
          </c:dPt>
          <c:dPt>
            <c:idx val="24"/>
            <c:bubble3D val="0"/>
            <c:extLst>
              <c:ext xmlns:c16="http://schemas.microsoft.com/office/drawing/2014/chart" uri="{C3380CC4-5D6E-409C-BE32-E72D297353CC}">
                <c16:uniqueId val="{00000018-53FC-4680-ACB9-06B8CBAA4AA9}"/>
              </c:ext>
            </c:extLst>
          </c:dPt>
          <c:dPt>
            <c:idx val="25"/>
            <c:bubble3D val="0"/>
            <c:extLst>
              <c:ext xmlns:c16="http://schemas.microsoft.com/office/drawing/2014/chart" uri="{C3380CC4-5D6E-409C-BE32-E72D297353CC}">
                <c16:uniqueId val="{00000019-53FC-4680-ACB9-06B8CBAA4AA9}"/>
              </c:ext>
            </c:extLst>
          </c:dPt>
          <c:dPt>
            <c:idx val="26"/>
            <c:bubble3D val="0"/>
            <c:extLst>
              <c:ext xmlns:c16="http://schemas.microsoft.com/office/drawing/2014/chart" uri="{C3380CC4-5D6E-409C-BE32-E72D297353CC}">
                <c16:uniqueId val="{0000001A-53FC-4680-ACB9-06B8CBAA4AA9}"/>
              </c:ext>
            </c:extLst>
          </c:dPt>
          <c:dPt>
            <c:idx val="27"/>
            <c:bubble3D val="0"/>
            <c:extLst>
              <c:ext xmlns:c16="http://schemas.microsoft.com/office/drawing/2014/chart" uri="{C3380CC4-5D6E-409C-BE32-E72D297353CC}">
                <c16:uniqueId val="{0000001B-53FC-4680-ACB9-06B8CBAA4AA9}"/>
              </c:ext>
            </c:extLst>
          </c:dPt>
          <c:dPt>
            <c:idx val="28"/>
            <c:bubble3D val="0"/>
            <c:extLst>
              <c:ext xmlns:c16="http://schemas.microsoft.com/office/drawing/2014/chart" uri="{C3380CC4-5D6E-409C-BE32-E72D297353CC}">
                <c16:uniqueId val="{0000001C-53FC-4680-ACB9-06B8CBAA4AA9}"/>
              </c:ext>
            </c:extLst>
          </c:dPt>
          <c:dPt>
            <c:idx val="29"/>
            <c:bubble3D val="0"/>
            <c:extLst>
              <c:ext xmlns:c16="http://schemas.microsoft.com/office/drawing/2014/chart" uri="{C3380CC4-5D6E-409C-BE32-E72D297353CC}">
                <c16:uniqueId val="{0000001D-53FC-4680-ACB9-06B8CBAA4AA9}"/>
              </c:ext>
            </c:extLst>
          </c:dPt>
          <c:dPt>
            <c:idx val="30"/>
            <c:bubble3D val="0"/>
            <c:extLst>
              <c:ext xmlns:c16="http://schemas.microsoft.com/office/drawing/2014/chart" uri="{C3380CC4-5D6E-409C-BE32-E72D297353CC}">
                <c16:uniqueId val="{0000001E-53FC-4680-ACB9-06B8CBAA4AA9}"/>
              </c:ext>
            </c:extLst>
          </c:dPt>
          <c:dPt>
            <c:idx val="31"/>
            <c:bubble3D val="0"/>
            <c:extLst>
              <c:ext xmlns:c16="http://schemas.microsoft.com/office/drawing/2014/chart" uri="{C3380CC4-5D6E-409C-BE32-E72D297353CC}">
                <c16:uniqueId val="{0000001F-53FC-4680-ACB9-06B8CBAA4AA9}"/>
              </c:ext>
            </c:extLst>
          </c:dPt>
          <c:dPt>
            <c:idx val="32"/>
            <c:bubble3D val="0"/>
            <c:extLst>
              <c:ext xmlns:c16="http://schemas.microsoft.com/office/drawing/2014/chart" uri="{C3380CC4-5D6E-409C-BE32-E72D297353CC}">
                <c16:uniqueId val="{00000020-53FC-4680-ACB9-06B8CBAA4AA9}"/>
              </c:ext>
            </c:extLst>
          </c:dPt>
          <c:dPt>
            <c:idx val="33"/>
            <c:bubble3D val="0"/>
            <c:extLst>
              <c:ext xmlns:c16="http://schemas.microsoft.com/office/drawing/2014/chart" uri="{C3380CC4-5D6E-409C-BE32-E72D297353CC}">
                <c16:uniqueId val="{00000021-53FC-4680-ACB9-06B8CBAA4AA9}"/>
              </c:ext>
            </c:extLst>
          </c:dPt>
          <c:dPt>
            <c:idx val="34"/>
            <c:bubble3D val="0"/>
            <c:extLst>
              <c:ext xmlns:c16="http://schemas.microsoft.com/office/drawing/2014/chart" uri="{C3380CC4-5D6E-409C-BE32-E72D297353CC}">
                <c16:uniqueId val="{00000022-53FC-4680-ACB9-06B8CBAA4AA9}"/>
              </c:ext>
            </c:extLst>
          </c:dPt>
          <c:dPt>
            <c:idx val="35"/>
            <c:bubble3D val="0"/>
            <c:extLst>
              <c:ext xmlns:c16="http://schemas.microsoft.com/office/drawing/2014/chart" uri="{C3380CC4-5D6E-409C-BE32-E72D297353CC}">
                <c16:uniqueId val="{00000023-53FC-4680-ACB9-06B8CBAA4AA9}"/>
              </c:ext>
            </c:extLst>
          </c:dPt>
          <c:dPt>
            <c:idx val="36"/>
            <c:bubble3D val="0"/>
            <c:extLst>
              <c:ext xmlns:c16="http://schemas.microsoft.com/office/drawing/2014/chart" uri="{C3380CC4-5D6E-409C-BE32-E72D297353CC}">
                <c16:uniqueId val="{00000024-53FC-4680-ACB9-06B8CBAA4AA9}"/>
              </c:ext>
            </c:extLst>
          </c:dPt>
          <c:dPt>
            <c:idx val="37"/>
            <c:bubble3D val="0"/>
            <c:extLst>
              <c:ext xmlns:c16="http://schemas.microsoft.com/office/drawing/2014/chart" uri="{C3380CC4-5D6E-409C-BE32-E72D297353CC}">
                <c16:uniqueId val="{00000025-53FC-4680-ACB9-06B8CBAA4AA9}"/>
              </c:ext>
            </c:extLst>
          </c:dPt>
          <c:dPt>
            <c:idx val="38"/>
            <c:bubble3D val="0"/>
            <c:extLst>
              <c:ext xmlns:c16="http://schemas.microsoft.com/office/drawing/2014/chart" uri="{C3380CC4-5D6E-409C-BE32-E72D297353CC}">
                <c16:uniqueId val="{00000026-53FC-4680-ACB9-06B8CBAA4AA9}"/>
              </c:ext>
            </c:extLst>
          </c:dPt>
          <c:dPt>
            <c:idx val="39"/>
            <c:bubble3D val="0"/>
            <c:extLst>
              <c:ext xmlns:c16="http://schemas.microsoft.com/office/drawing/2014/chart" uri="{C3380CC4-5D6E-409C-BE32-E72D297353CC}">
                <c16:uniqueId val="{00000027-53FC-4680-ACB9-06B8CBAA4AA9}"/>
              </c:ext>
            </c:extLst>
          </c:dPt>
          <c:dPt>
            <c:idx val="40"/>
            <c:bubble3D val="0"/>
            <c:extLst>
              <c:ext xmlns:c16="http://schemas.microsoft.com/office/drawing/2014/chart" uri="{C3380CC4-5D6E-409C-BE32-E72D297353CC}">
                <c16:uniqueId val="{00000028-53FC-4680-ACB9-06B8CBAA4AA9}"/>
              </c:ext>
            </c:extLst>
          </c:dPt>
          <c:dPt>
            <c:idx val="41"/>
            <c:bubble3D val="0"/>
            <c:extLst>
              <c:ext xmlns:c16="http://schemas.microsoft.com/office/drawing/2014/chart" uri="{C3380CC4-5D6E-409C-BE32-E72D297353CC}">
                <c16:uniqueId val="{00000029-53FC-4680-ACB9-06B8CBAA4AA9}"/>
              </c:ext>
            </c:extLst>
          </c:dPt>
          <c:dPt>
            <c:idx val="42"/>
            <c:bubble3D val="0"/>
            <c:extLst>
              <c:ext xmlns:c16="http://schemas.microsoft.com/office/drawing/2014/chart" uri="{C3380CC4-5D6E-409C-BE32-E72D297353CC}">
                <c16:uniqueId val="{0000002A-53FC-4680-ACB9-06B8CBAA4AA9}"/>
              </c:ext>
            </c:extLst>
          </c:dPt>
          <c:dPt>
            <c:idx val="43"/>
            <c:bubble3D val="0"/>
            <c:extLst>
              <c:ext xmlns:c16="http://schemas.microsoft.com/office/drawing/2014/chart" uri="{C3380CC4-5D6E-409C-BE32-E72D297353CC}">
                <c16:uniqueId val="{0000002B-53FC-4680-ACB9-06B8CBAA4AA9}"/>
              </c:ext>
            </c:extLst>
          </c:dPt>
          <c:dPt>
            <c:idx val="44"/>
            <c:bubble3D val="0"/>
            <c:extLst>
              <c:ext xmlns:c16="http://schemas.microsoft.com/office/drawing/2014/chart" uri="{C3380CC4-5D6E-409C-BE32-E72D297353CC}">
                <c16:uniqueId val="{0000002C-53FC-4680-ACB9-06B8CBAA4AA9}"/>
              </c:ext>
            </c:extLst>
          </c:dPt>
          <c:dPt>
            <c:idx val="45"/>
            <c:bubble3D val="0"/>
            <c:extLst>
              <c:ext xmlns:c16="http://schemas.microsoft.com/office/drawing/2014/chart" uri="{C3380CC4-5D6E-409C-BE32-E72D297353CC}">
                <c16:uniqueId val="{0000002D-53FC-4680-ACB9-06B8CBAA4AA9}"/>
              </c:ext>
            </c:extLst>
          </c:dPt>
          <c:dPt>
            <c:idx val="46"/>
            <c:bubble3D val="0"/>
            <c:extLst>
              <c:ext xmlns:c16="http://schemas.microsoft.com/office/drawing/2014/chart" uri="{C3380CC4-5D6E-409C-BE32-E72D297353CC}">
                <c16:uniqueId val="{0000002E-53FC-4680-ACB9-06B8CBAA4AA9}"/>
              </c:ext>
            </c:extLst>
          </c:dPt>
          <c:dPt>
            <c:idx val="47"/>
            <c:bubble3D val="0"/>
            <c:extLst>
              <c:ext xmlns:c16="http://schemas.microsoft.com/office/drawing/2014/chart" uri="{C3380CC4-5D6E-409C-BE32-E72D297353CC}">
                <c16:uniqueId val="{0000002F-53FC-4680-ACB9-06B8CBAA4AA9}"/>
              </c:ext>
            </c:extLst>
          </c:dPt>
          <c:dPt>
            <c:idx val="48"/>
            <c:bubble3D val="0"/>
            <c:extLst>
              <c:ext xmlns:c16="http://schemas.microsoft.com/office/drawing/2014/chart" uri="{C3380CC4-5D6E-409C-BE32-E72D297353CC}">
                <c16:uniqueId val="{00000030-53FC-4680-ACB9-06B8CBAA4AA9}"/>
              </c:ext>
            </c:extLst>
          </c:dPt>
          <c:dPt>
            <c:idx val="49"/>
            <c:bubble3D val="0"/>
            <c:extLst>
              <c:ext xmlns:c16="http://schemas.microsoft.com/office/drawing/2014/chart" uri="{C3380CC4-5D6E-409C-BE32-E72D297353CC}">
                <c16:uniqueId val="{00000031-53FC-4680-ACB9-06B8CBAA4AA9}"/>
              </c:ext>
            </c:extLst>
          </c:dPt>
          <c:dPt>
            <c:idx val="50"/>
            <c:bubble3D val="0"/>
            <c:extLst>
              <c:ext xmlns:c16="http://schemas.microsoft.com/office/drawing/2014/chart" uri="{C3380CC4-5D6E-409C-BE32-E72D297353CC}">
                <c16:uniqueId val="{00000032-53FC-4680-ACB9-06B8CBAA4AA9}"/>
              </c:ext>
            </c:extLst>
          </c:dPt>
          <c:dPt>
            <c:idx val="51"/>
            <c:bubble3D val="0"/>
            <c:extLst>
              <c:ext xmlns:c16="http://schemas.microsoft.com/office/drawing/2014/chart" uri="{C3380CC4-5D6E-409C-BE32-E72D297353CC}">
                <c16:uniqueId val="{00000033-53FC-4680-ACB9-06B8CBAA4AA9}"/>
              </c:ext>
            </c:extLst>
          </c:dPt>
          <c:dPt>
            <c:idx val="52"/>
            <c:bubble3D val="0"/>
            <c:extLst>
              <c:ext xmlns:c16="http://schemas.microsoft.com/office/drawing/2014/chart" uri="{C3380CC4-5D6E-409C-BE32-E72D297353CC}">
                <c16:uniqueId val="{00000034-53FC-4680-ACB9-06B8CBAA4AA9}"/>
              </c:ext>
            </c:extLst>
          </c:dPt>
          <c:dPt>
            <c:idx val="53"/>
            <c:bubble3D val="0"/>
            <c:extLst>
              <c:ext xmlns:c16="http://schemas.microsoft.com/office/drawing/2014/chart" uri="{C3380CC4-5D6E-409C-BE32-E72D297353CC}">
                <c16:uniqueId val="{00000035-53FC-4680-ACB9-06B8CBAA4AA9}"/>
              </c:ext>
            </c:extLst>
          </c:dPt>
          <c:dPt>
            <c:idx val="54"/>
            <c:bubble3D val="0"/>
            <c:extLst>
              <c:ext xmlns:c16="http://schemas.microsoft.com/office/drawing/2014/chart" uri="{C3380CC4-5D6E-409C-BE32-E72D297353CC}">
                <c16:uniqueId val="{00000036-53FC-4680-ACB9-06B8CBAA4AA9}"/>
              </c:ext>
            </c:extLst>
          </c:dPt>
          <c:dPt>
            <c:idx val="55"/>
            <c:bubble3D val="0"/>
            <c:extLst>
              <c:ext xmlns:c16="http://schemas.microsoft.com/office/drawing/2014/chart" uri="{C3380CC4-5D6E-409C-BE32-E72D297353CC}">
                <c16:uniqueId val="{00000037-53FC-4680-ACB9-06B8CBAA4AA9}"/>
              </c:ext>
            </c:extLst>
          </c:dPt>
          <c:dPt>
            <c:idx val="56"/>
            <c:bubble3D val="0"/>
            <c:extLst>
              <c:ext xmlns:c16="http://schemas.microsoft.com/office/drawing/2014/chart" uri="{C3380CC4-5D6E-409C-BE32-E72D297353CC}">
                <c16:uniqueId val="{00000038-53FC-4680-ACB9-06B8CBAA4AA9}"/>
              </c:ext>
            </c:extLst>
          </c:dPt>
          <c:dPt>
            <c:idx val="59"/>
            <c:bubble3D val="0"/>
            <c:extLst>
              <c:ext xmlns:c16="http://schemas.microsoft.com/office/drawing/2014/chart" uri="{C3380CC4-5D6E-409C-BE32-E72D297353CC}">
                <c16:uniqueId val="{00000039-53FC-4680-ACB9-06B8CBAA4AA9}"/>
              </c:ext>
            </c:extLst>
          </c:dPt>
          <c:dPt>
            <c:idx val="60"/>
            <c:bubble3D val="0"/>
            <c:extLst>
              <c:ext xmlns:c16="http://schemas.microsoft.com/office/drawing/2014/chart" uri="{C3380CC4-5D6E-409C-BE32-E72D297353CC}">
                <c16:uniqueId val="{0000003A-53FC-4680-ACB9-06B8CBAA4AA9}"/>
              </c:ext>
            </c:extLst>
          </c:dPt>
          <c:dPt>
            <c:idx val="65"/>
            <c:bubble3D val="0"/>
            <c:extLst>
              <c:ext xmlns:c16="http://schemas.microsoft.com/office/drawing/2014/chart" uri="{C3380CC4-5D6E-409C-BE32-E72D297353CC}">
                <c16:uniqueId val="{0000003B-53FC-4680-ACB9-06B8CBAA4AA9}"/>
              </c:ext>
            </c:extLst>
          </c:dPt>
          <c:dPt>
            <c:idx val="71"/>
            <c:bubble3D val="0"/>
            <c:extLst>
              <c:ext xmlns:c16="http://schemas.microsoft.com/office/drawing/2014/chart" uri="{C3380CC4-5D6E-409C-BE32-E72D297353CC}">
                <c16:uniqueId val="{0000003C-53FC-4680-ACB9-06B8CBAA4AA9}"/>
              </c:ext>
            </c:extLst>
          </c:dPt>
          <c:dPt>
            <c:idx val="72"/>
            <c:bubble3D val="0"/>
            <c:extLst>
              <c:ext xmlns:c16="http://schemas.microsoft.com/office/drawing/2014/chart" uri="{C3380CC4-5D6E-409C-BE32-E72D297353CC}">
                <c16:uniqueId val="{0000003D-53FC-4680-ACB9-06B8CBAA4AA9}"/>
              </c:ext>
            </c:extLst>
          </c:dPt>
          <c:dPt>
            <c:idx val="77"/>
            <c:bubble3D val="0"/>
            <c:extLst>
              <c:ext xmlns:c16="http://schemas.microsoft.com/office/drawing/2014/chart" uri="{C3380CC4-5D6E-409C-BE32-E72D297353CC}">
                <c16:uniqueId val="{0000003E-53FC-4680-ACB9-06B8CBAA4AA9}"/>
              </c:ext>
            </c:extLst>
          </c:dPt>
          <c:dLbls>
            <c:dLbl>
              <c:idx val="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FC-4680-ACB9-06B8CBAA4AA9}"/>
                </c:ext>
              </c:extLst>
            </c:dLbl>
            <c:dLbl>
              <c:idx val="1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3FC-4680-ACB9-06B8CBAA4AA9}"/>
                </c:ext>
              </c:extLst>
            </c:dLbl>
            <c:dLbl>
              <c:idx val="2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3FC-4680-ACB9-06B8CBAA4AA9}"/>
                </c:ext>
              </c:extLst>
            </c:dLbl>
            <c:dLbl>
              <c:idx val="4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3FC-4680-ACB9-06B8CBAA4AA9}"/>
                </c:ext>
              </c:extLst>
            </c:dLbl>
            <c:dLbl>
              <c:idx val="5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3FC-4680-ACB9-06B8CBAA4AA9}"/>
                </c:ext>
              </c:extLst>
            </c:dLbl>
            <c:dLbl>
              <c:idx val="6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53FC-4680-ACB9-06B8CBAA4AA9}"/>
                </c:ext>
              </c:extLst>
            </c:dLbl>
            <c:dLbl>
              <c:idx val="7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53FC-4680-ACB9-06B8CBAA4A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'F41-42'!$A$7:$B$84</c:f>
              <c:multiLvlStrCache>
                <c:ptCount val="7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lvl>
                <c:lvl>
                  <c:pt idx="0">
                    <c:v>2017</c:v>
                  </c:pt>
                  <c:pt idx="12">
                    <c:v>2018</c:v>
                  </c:pt>
                  <c:pt idx="24">
                    <c:v>2019</c:v>
                  </c:pt>
                  <c:pt idx="36">
                    <c:v>2020</c:v>
                  </c:pt>
                  <c:pt idx="48">
                    <c:v>2021</c:v>
                  </c:pt>
                  <c:pt idx="60">
                    <c:v>2022</c:v>
                  </c:pt>
                  <c:pt idx="72">
                    <c:v>2023</c:v>
                  </c:pt>
                </c:lvl>
              </c:multiLvlStrCache>
            </c:multiLvlStrRef>
          </c:cat>
          <c:val>
            <c:numRef>
              <c:f>'F41-42'!$E$7:$E$84</c:f>
              <c:numCache>
                <c:formatCode>0.00</c:formatCode>
                <c:ptCount val="78"/>
                <c:pt idx="0">
                  <c:v>18.304750999844799</c:v>
                </c:pt>
                <c:pt idx="1">
                  <c:v>18.292751290365601</c:v>
                </c:pt>
                <c:pt idx="2">
                  <c:v>18.2049051372082</c:v>
                </c:pt>
                <c:pt idx="3">
                  <c:v>18.1811923048406</c:v>
                </c:pt>
                <c:pt idx="4">
                  <c:v>18.108295383600399</c:v>
                </c:pt>
                <c:pt idx="5">
                  <c:v>17.9783785441807</c:v>
                </c:pt>
                <c:pt idx="6">
                  <c:v>17.8771113713502</c:v>
                </c:pt>
                <c:pt idx="7">
                  <c:v>17.9545830945797</c:v>
                </c:pt>
                <c:pt idx="8">
                  <c:v>18.2042669066836</c:v>
                </c:pt>
                <c:pt idx="9">
                  <c:v>18.295529773988399</c:v>
                </c:pt>
                <c:pt idx="10">
                  <c:v>18.396479799622</c:v>
                </c:pt>
                <c:pt idx="11">
                  <c:v>18.523943589996499</c:v>
                </c:pt>
                <c:pt idx="12">
                  <c:v>19.024288658666499</c:v>
                </c:pt>
                <c:pt idx="13">
                  <c:v>19.672678653362599</c:v>
                </c:pt>
                <c:pt idx="14">
                  <c:v>19.833617385576499</c:v>
                </c:pt>
                <c:pt idx="15">
                  <c:v>19.888948705648801</c:v>
                </c:pt>
                <c:pt idx="16">
                  <c:v>20.096047236078999</c:v>
                </c:pt>
                <c:pt idx="17">
                  <c:v>20.387638871360501</c:v>
                </c:pt>
                <c:pt idx="18">
                  <c:v>20.651965053037301</c:v>
                </c:pt>
                <c:pt idx="19">
                  <c:v>21.002538750951</c:v>
                </c:pt>
                <c:pt idx="20">
                  <c:v>21.2367617556413</c:v>
                </c:pt>
                <c:pt idx="21">
                  <c:v>21.483532211701601</c:v>
                </c:pt>
                <c:pt idx="22">
                  <c:v>21.518779872235601</c:v>
                </c:pt>
                <c:pt idx="23">
                  <c:v>21.284876922345301</c:v>
                </c:pt>
                <c:pt idx="24">
                  <c:v>21.106521638174598</c:v>
                </c:pt>
                <c:pt idx="25">
                  <c:v>21.224040062011198</c:v>
                </c:pt>
                <c:pt idx="26">
                  <c:v>21.643084682984501</c:v>
                </c:pt>
                <c:pt idx="27">
                  <c:v>21.744275061458499</c:v>
                </c:pt>
                <c:pt idx="28">
                  <c:v>21.766378688694498</c:v>
                </c:pt>
                <c:pt idx="29">
                  <c:v>21.750355039393</c:v>
                </c:pt>
                <c:pt idx="30">
                  <c:v>21.764494735663401</c:v>
                </c:pt>
                <c:pt idx="31">
                  <c:v>21.747309264843199</c:v>
                </c:pt>
                <c:pt idx="32">
                  <c:v>21.753996962319899</c:v>
                </c:pt>
                <c:pt idx="33">
                  <c:v>21.745397300140802</c:v>
                </c:pt>
                <c:pt idx="34">
                  <c:v>21.709391924084802</c:v>
                </c:pt>
                <c:pt idx="35">
                  <c:v>21.760670042574901</c:v>
                </c:pt>
                <c:pt idx="36">
                  <c:v>21.810516789534901</c:v>
                </c:pt>
                <c:pt idx="37">
                  <c:v>21.5328682302756</c:v>
                </c:pt>
                <c:pt idx="38">
                  <c:v>20.1297724134579</c:v>
                </c:pt>
                <c:pt idx="39">
                  <c:v>17.277065919848901</c:v>
                </c:pt>
                <c:pt idx="40">
                  <c:v>17.7779940960842</c:v>
                </c:pt>
                <c:pt idx="41">
                  <c:v>18.849194387029701</c:v>
                </c:pt>
                <c:pt idx="42">
                  <c:v>19.738074946522701</c:v>
                </c:pt>
                <c:pt idx="43">
                  <c:v>19.716997644168</c:v>
                </c:pt>
                <c:pt idx="44">
                  <c:v>19.605653190373101</c:v>
                </c:pt>
                <c:pt idx="45">
                  <c:v>19.4893057076745</c:v>
                </c:pt>
                <c:pt idx="46">
                  <c:v>18.873631726388201</c:v>
                </c:pt>
                <c:pt idx="47">
                  <c:v>18.971048182646999</c:v>
                </c:pt>
                <c:pt idx="48">
                  <c:v>19.868269186177798</c:v>
                </c:pt>
                <c:pt idx="49">
                  <c:v>20.835731190400399</c:v>
                </c:pt>
                <c:pt idx="50">
                  <c:v>22.180721321458801</c:v>
                </c:pt>
                <c:pt idx="51">
                  <c:v>22.389114890420402</c:v>
                </c:pt>
                <c:pt idx="52">
                  <c:v>22.517753399569699</c:v>
                </c:pt>
                <c:pt idx="53">
                  <c:v>22.581968000779</c:v>
                </c:pt>
                <c:pt idx="54">
                  <c:v>22.627222408865599</c:v>
                </c:pt>
                <c:pt idx="55">
                  <c:v>22.668046314627201</c:v>
                </c:pt>
                <c:pt idx="56">
                  <c:v>22.675699580471299</c:v>
                </c:pt>
                <c:pt idx="57">
                  <c:v>22.677796853980698</c:v>
                </c:pt>
                <c:pt idx="58">
                  <c:v>22.702372154442902</c:v>
                </c:pt>
                <c:pt idx="59">
                  <c:v>22.9300141945325</c:v>
                </c:pt>
                <c:pt idx="60">
                  <c:v>23.296161951496501</c:v>
                </c:pt>
                <c:pt idx="61">
                  <c:v>23.4826262150575</c:v>
                </c:pt>
                <c:pt idx="62">
                  <c:v>23.876881610192001</c:v>
                </c:pt>
                <c:pt idx="63">
                  <c:v>24.141919061300499</c:v>
                </c:pt>
                <c:pt idx="64">
                  <c:v>24.4385241312958</c:v>
                </c:pt>
                <c:pt idx="65">
                  <c:v>24.673575539488901</c:v>
                </c:pt>
                <c:pt idx="66">
                  <c:v>24.653310314900502</c:v>
                </c:pt>
                <c:pt idx="67">
                  <c:v>24.694919253942999</c:v>
                </c:pt>
                <c:pt idx="68">
                  <c:v>24.6451019147556</c:v>
                </c:pt>
                <c:pt idx="69">
                  <c:v>24.772159744600099</c:v>
                </c:pt>
                <c:pt idx="70">
                  <c:v>24.871984842716099</c:v>
                </c:pt>
                <c:pt idx="71">
                  <c:v>24.6590477945199</c:v>
                </c:pt>
                <c:pt idx="72">
                  <c:v>24.7967008395776</c:v>
                </c:pt>
                <c:pt idx="73">
                  <c:v>24.806252517085198</c:v>
                </c:pt>
                <c:pt idx="74">
                  <c:v>24.974513483792599</c:v>
                </c:pt>
                <c:pt idx="75">
                  <c:v>25.007489586930198</c:v>
                </c:pt>
                <c:pt idx="76">
                  <c:v>24.908017417073101</c:v>
                </c:pt>
                <c:pt idx="77">
                  <c:v>24.973562114106599</c:v>
                </c:pt>
              </c:numCache>
            </c:numRef>
          </c:val>
          <c:smooth val="0"/>
          <c:extLst>
            <c:ext xmlns:c16="http://schemas.microsoft.com/office/drawing/2014/chart" uri="{C3380CC4-5D6E-409C-BE32-E72D297353CC}">
              <c16:uniqueId val="{0000003F-53FC-4680-ACB9-06B8CBAA4AA9}"/>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53FC-4680-ACB9-06B8CBAA4AA9}"/>
              </c:ext>
            </c:extLst>
          </c:dPt>
          <c:dPt>
            <c:idx val="1"/>
            <c:bubble3D val="0"/>
            <c:extLst>
              <c:ext xmlns:c16="http://schemas.microsoft.com/office/drawing/2014/chart" uri="{C3380CC4-5D6E-409C-BE32-E72D297353CC}">
                <c16:uniqueId val="{00000041-53FC-4680-ACB9-06B8CBAA4AA9}"/>
              </c:ext>
            </c:extLst>
          </c:dPt>
          <c:dPt>
            <c:idx val="2"/>
            <c:bubble3D val="0"/>
            <c:extLst>
              <c:ext xmlns:c16="http://schemas.microsoft.com/office/drawing/2014/chart" uri="{C3380CC4-5D6E-409C-BE32-E72D297353CC}">
                <c16:uniqueId val="{00000042-53FC-4680-ACB9-06B8CBAA4AA9}"/>
              </c:ext>
            </c:extLst>
          </c:dPt>
          <c:dPt>
            <c:idx val="3"/>
            <c:bubble3D val="0"/>
            <c:extLst>
              <c:ext xmlns:c16="http://schemas.microsoft.com/office/drawing/2014/chart" uri="{C3380CC4-5D6E-409C-BE32-E72D297353CC}">
                <c16:uniqueId val="{00000043-53FC-4680-ACB9-06B8CBAA4AA9}"/>
              </c:ext>
            </c:extLst>
          </c:dPt>
          <c:dPt>
            <c:idx val="4"/>
            <c:bubble3D val="0"/>
            <c:extLst>
              <c:ext xmlns:c16="http://schemas.microsoft.com/office/drawing/2014/chart" uri="{C3380CC4-5D6E-409C-BE32-E72D297353CC}">
                <c16:uniqueId val="{00000044-53FC-4680-ACB9-06B8CBAA4AA9}"/>
              </c:ext>
            </c:extLst>
          </c:dPt>
          <c:dPt>
            <c:idx val="5"/>
            <c:bubble3D val="0"/>
            <c:extLst>
              <c:ext xmlns:c16="http://schemas.microsoft.com/office/drawing/2014/chart" uri="{C3380CC4-5D6E-409C-BE32-E72D297353CC}">
                <c16:uniqueId val="{00000045-53FC-4680-ACB9-06B8CBAA4AA9}"/>
              </c:ext>
            </c:extLst>
          </c:dPt>
          <c:dPt>
            <c:idx val="6"/>
            <c:bubble3D val="0"/>
            <c:extLst>
              <c:ext xmlns:c16="http://schemas.microsoft.com/office/drawing/2014/chart" uri="{C3380CC4-5D6E-409C-BE32-E72D297353CC}">
                <c16:uniqueId val="{00000046-53FC-4680-ACB9-06B8CBAA4AA9}"/>
              </c:ext>
            </c:extLst>
          </c:dPt>
          <c:dPt>
            <c:idx val="7"/>
            <c:bubble3D val="0"/>
            <c:extLst>
              <c:ext xmlns:c16="http://schemas.microsoft.com/office/drawing/2014/chart" uri="{C3380CC4-5D6E-409C-BE32-E72D297353CC}">
                <c16:uniqueId val="{00000047-53FC-4680-ACB9-06B8CBAA4AA9}"/>
              </c:ext>
            </c:extLst>
          </c:dPt>
          <c:dPt>
            <c:idx val="8"/>
            <c:bubble3D val="0"/>
            <c:extLst>
              <c:ext xmlns:c16="http://schemas.microsoft.com/office/drawing/2014/chart" uri="{C3380CC4-5D6E-409C-BE32-E72D297353CC}">
                <c16:uniqueId val="{00000048-53FC-4680-ACB9-06B8CBAA4AA9}"/>
              </c:ext>
            </c:extLst>
          </c:dPt>
          <c:dPt>
            <c:idx val="9"/>
            <c:bubble3D val="0"/>
            <c:extLst>
              <c:ext xmlns:c16="http://schemas.microsoft.com/office/drawing/2014/chart" uri="{C3380CC4-5D6E-409C-BE32-E72D297353CC}">
                <c16:uniqueId val="{00000049-53FC-4680-ACB9-06B8CBAA4AA9}"/>
              </c:ext>
            </c:extLst>
          </c:dPt>
          <c:dPt>
            <c:idx val="10"/>
            <c:bubble3D val="0"/>
            <c:extLst>
              <c:ext xmlns:c16="http://schemas.microsoft.com/office/drawing/2014/chart" uri="{C3380CC4-5D6E-409C-BE32-E72D297353CC}">
                <c16:uniqueId val="{0000004A-53FC-4680-ACB9-06B8CBAA4AA9}"/>
              </c:ext>
            </c:extLst>
          </c:dPt>
          <c:dPt>
            <c:idx val="11"/>
            <c:bubble3D val="0"/>
            <c:extLst>
              <c:ext xmlns:c16="http://schemas.microsoft.com/office/drawing/2014/chart" uri="{C3380CC4-5D6E-409C-BE32-E72D297353CC}">
                <c16:uniqueId val="{0000004B-53FC-4680-ACB9-06B8CBAA4AA9}"/>
              </c:ext>
            </c:extLst>
          </c:dPt>
          <c:dPt>
            <c:idx val="12"/>
            <c:bubble3D val="0"/>
            <c:extLst>
              <c:ext xmlns:c16="http://schemas.microsoft.com/office/drawing/2014/chart" uri="{C3380CC4-5D6E-409C-BE32-E72D297353CC}">
                <c16:uniqueId val="{0000004C-53FC-4680-ACB9-06B8CBAA4AA9}"/>
              </c:ext>
            </c:extLst>
          </c:dPt>
          <c:dPt>
            <c:idx val="13"/>
            <c:bubble3D val="0"/>
            <c:extLst>
              <c:ext xmlns:c16="http://schemas.microsoft.com/office/drawing/2014/chart" uri="{C3380CC4-5D6E-409C-BE32-E72D297353CC}">
                <c16:uniqueId val="{0000004D-53FC-4680-ACB9-06B8CBAA4AA9}"/>
              </c:ext>
            </c:extLst>
          </c:dPt>
          <c:dPt>
            <c:idx val="14"/>
            <c:bubble3D val="0"/>
            <c:extLst>
              <c:ext xmlns:c16="http://schemas.microsoft.com/office/drawing/2014/chart" uri="{C3380CC4-5D6E-409C-BE32-E72D297353CC}">
                <c16:uniqueId val="{0000004E-53FC-4680-ACB9-06B8CBAA4AA9}"/>
              </c:ext>
            </c:extLst>
          </c:dPt>
          <c:dPt>
            <c:idx val="15"/>
            <c:bubble3D val="0"/>
            <c:extLst>
              <c:ext xmlns:c16="http://schemas.microsoft.com/office/drawing/2014/chart" uri="{C3380CC4-5D6E-409C-BE32-E72D297353CC}">
                <c16:uniqueId val="{0000004F-53FC-4680-ACB9-06B8CBAA4AA9}"/>
              </c:ext>
            </c:extLst>
          </c:dPt>
          <c:dPt>
            <c:idx val="16"/>
            <c:bubble3D val="0"/>
            <c:extLst>
              <c:ext xmlns:c16="http://schemas.microsoft.com/office/drawing/2014/chart" uri="{C3380CC4-5D6E-409C-BE32-E72D297353CC}">
                <c16:uniqueId val="{00000050-53FC-4680-ACB9-06B8CBAA4AA9}"/>
              </c:ext>
            </c:extLst>
          </c:dPt>
          <c:dPt>
            <c:idx val="17"/>
            <c:bubble3D val="0"/>
            <c:extLst>
              <c:ext xmlns:c16="http://schemas.microsoft.com/office/drawing/2014/chart" uri="{C3380CC4-5D6E-409C-BE32-E72D297353CC}">
                <c16:uniqueId val="{00000051-53FC-4680-ACB9-06B8CBAA4AA9}"/>
              </c:ext>
            </c:extLst>
          </c:dPt>
          <c:dPt>
            <c:idx val="18"/>
            <c:bubble3D val="0"/>
            <c:extLst>
              <c:ext xmlns:c16="http://schemas.microsoft.com/office/drawing/2014/chart" uri="{C3380CC4-5D6E-409C-BE32-E72D297353CC}">
                <c16:uniqueId val="{00000052-53FC-4680-ACB9-06B8CBAA4AA9}"/>
              </c:ext>
            </c:extLst>
          </c:dPt>
          <c:dPt>
            <c:idx val="19"/>
            <c:bubble3D val="0"/>
            <c:extLst>
              <c:ext xmlns:c16="http://schemas.microsoft.com/office/drawing/2014/chart" uri="{C3380CC4-5D6E-409C-BE32-E72D297353CC}">
                <c16:uniqueId val="{00000053-53FC-4680-ACB9-06B8CBAA4AA9}"/>
              </c:ext>
            </c:extLst>
          </c:dPt>
          <c:dPt>
            <c:idx val="20"/>
            <c:bubble3D val="0"/>
            <c:extLst>
              <c:ext xmlns:c16="http://schemas.microsoft.com/office/drawing/2014/chart" uri="{C3380CC4-5D6E-409C-BE32-E72D297353CC}">
                <c16:uniqueId val="{00000054-53FC-4680-ACB9-06B8CBAA4AA9}"/>
              </c:ext>
            </c:extLst>
          </c:dPt>
          <c:dPt>
            <c:idx val="21"/>
            <c:bubble3D val="0"/>
            <c:extLst>
              <c:ext xmlns:c16="http://schemas.microsoft.com/office/drawing/2014/chart" uri="{C3380CC4-5D6E-409C-BE32-E72D297353CC}">
                <c16:uniqueId val="{00000055-53FC-4680-ACB9-06B8CBAA4AA9}"/>
              </c:ext>
            </c:extLst>
          </c:dPt>
          <c:dPt>
            <c:idx val="22"/>
            <c:bubble3D val="0"/>
            <c:extLst>
              <c:ext xmlns:c16="http://schemas.microsoft.com/office/drawing/2014/chart" uri="{C3380CC4-5D6E-409C-BE32-E72D297353CC}">
                <c16:uniqueId val="{00000056-53FC-4680-ACB9-06B8CBAA4AA9}"/>
              </c:ext>
            </c:extLst>
          </c:dPt>
          <c:dPt>
            <c:idx val="23"/>
            <c:bubble3D val="0"/>
            <c:extLst>
              <c:ext xmlns:c16="http://schemas.microsoft.com/office/drawing/2014/chart" uri="{C3380CC4-5D6E-409C-BE32-E72D297353CC}">
                <c16:uniqueId val="{00000057-53FC-4680-ACB9-06B8CBAA4AA9}"/>
              </c:ext>
            </c:extLst>
          </c:dPt>
          <c:dPt>
            <c:idx val="24"/>
            <c:bubble3D val="0"/>
            <c:extLst>
              <c:ext xmlns:c16="http://schemas.microsoft.com/office/drawing/2014/chart" uri="{C3380CC4-5D6E-409C-BE32-E72D297353CC}">
                <c16:uniqueId val="{00000058-53FC-4680-ACB9-06B8CBAA4AA9}"/>
              </c:ext>
            </c:extLst>
          </c:dPt>
          <c:dPt>
            <c:idx val="25"/>
            <c:bubble3D val="0"/>
            <c:extLst>
              <c:ext xmlns:c16="http://schemas.microsoft.com/office/drawing/2014/chart" uri="{C3380CC4-5D6E-409C-BE32-E72D297353CC}">
                <c16:uniqueId val="{00000059-53FC-4680-ACB9-06B8CBAA4AA9}"/>
              </c:ext>
            </c:extLst>
          </c:dPt>
          <c:dPt>
            <c:idx val="26"/>
            <c:bubble3D val="0"/>
            <c:extLst>
              <c:ext xmlns:c16="http://schemas.microsoft.com/office/drawing/2014/chart" uri="{C3380CC4-5D6E-409C-BE32-E72D297353CC}">
                <c16:uniqueId val="{0000005A-53FC-4680-ACB9-06B8CBAA4AA9}"/>
              </c:ext>
            </c:extLst>
          </c:dPt>
          <c:dPt>
            <c:idx val="27"/>
            <c:bubble3D val="0"/>
            <c:extLst>
              <c:ext xmlns:c16="http://schemas.microsoft.com/office/drawing/2014/chart" uri="{C3380CC4-5D6E-409C-BE32-E72D297353CC}">
                <c16:uniqueId val="{0000005B-53FC-4680-ACB9-06B8CBAA4AA9}"/>
              </c:ext>
            </c:extLst>
          </c:dPt>
          <c:dPt>
            <c:idx val="28"/>
            <c:bubble3D val="0"/>
            <c:extLst>
              <c:ext xmlns:c16="http://schemas.microsoft.com/office/drawing/2014/chart" uri="{C3380CC4-5D6E-409C-BE32-E72D297353CC}">
                <c16:uniqueId val="{0000005C-53FC-4680-ACB9-06B8CBAA4AA9}"/>
              </c:ext>
            </c:extLst>
          </c:dPt>
          <c:dPt>
            <c:idx val="29"/>
            <c:bubble3D val="0"/>
            <c:extLst>
              <c:ext xmlns:c16="http://schemas.microsoft.com/office/drawing/2014/chart" uri="{C3380CC4-5D6E-409C-BE32-E72D297353CC}">
                <c16:uniqueId val="{0000005D-53FC-4680-ACB9-06B8CBAA4AA9}"/>
              </c:ext>
            </c:extLst>
          </c:dPt>
          <c:dPt>
            <c:idx val="30"/>
            <c:bubble3D val="0"/>
            <c:extLst>
              <c:ext xmlns:c16="http://schemas.microsoft.com/office/drawing/2014/chart" uri="{C3380CC4-5D6E-409C-BE32-E72D297353CC}">
                <c16:uniqueId val="{0000005E-53FC-4680-ACB9-06B8CBAA4AA9}"/>
              </c:ext>
            </c:extLst>
          </c:dPt>
          <c:dPt>
            <c:idx val="31"/>
            <c:bubble3D val="0"/>
            <c:extLst>
              <c:ext xmlns:c16="http://schemas.microsoft.com/office/drawing/2014/chart" uri="{C3380CC4-5D6E-409C-BE32-E72D297353CC}">
                <c16:uniqueId val="{0000005F-53FC-4680-ACB9-06B8CBAA4AA9}"/>
              </c:ext>
            </c:extLst>
          </c:dPt>
          <c:dPt>
            <c:idx val="32"/>
            <c:bubble3D val="0"/>
            <c:extLst>
              <c:ext xmlns:c16="http://schemas.microsoft.com/office/drawing/2014/chart" uri="{C3380CC4-5D6E-409C-BE32-E72D297353CC}">
                <c16:uniqueId val="{00000060-53FC-4680-ACB9-06B8CBAA4AA9}"/>
              </c:ext>
            </c:extLst>
          </c:dPt>
          <c:dPt>
            <c:idx val="33"/>
            <c:bubble3D val="0"/>
            <c:extLst>
              <c:ext xmlns:c16="http://schemas.microsoft.com/office/drawing/2014/chart" uri="{C3380CC4-5D6E-409C-BE32-E72D297353CC}">
                <c16:uniqueId val="{00000061-53FC-4680-ACB9-06B8CBAA4AA9}"/>
              </c:ext>
            </c:extLst>
          </c:dPt>
          <c:dPt>
            <c:idx val="34"/>
            <c:bubble3D val="0"/>
            <c:extLst>
              <c:ext xmlns:c16="http://schemas.microsoft.com/office/drawing/2014/chart" uri="{C3380CC4-5D6E-409C-BE32-E72D297353CC}">
                <c16:uniqueId val="{00000062-53FC-4680-ACB9-06B8CBAA4AA9}"/>
              </c:ext>
            </c:extLst>
          </c:dPt>
          <c:dPt>
            <c:idx val="35"/>
            <c:bubble3D val="0"/>
            <c:extLst>
              <c:ext xmlns:c16="http://schemas.microsoft.com/office/drawing/2014/chart" uri="{C3380CC4-5D6E-409C-BE32-E72D297353CC}">
                <c16:uniqueId val="{00000063-53FC-4680-ACB9-06B8CBAA4AA9}"/>
              </c:ext>
            </c:extLst>
          </c:dPt>
          <c:dPt>
            <c:idx val="36"/>
            <c:bubble3D val="0"/>
            <c:extLst>
              <c:ext xmlns:c16="http://schemas.microsoft.com/office/drawing/2014/chart" uri="{C3380CC4-5D6E-409C-BE32-E72D297353CC}">
                <c16:uniqueId val="{00000064-53FC-4680-ACB9-06B8CBAA4AA9}"/>
              </c:ext>
            </c:extLst>
          </c:dPt>
          <c:dPt>
            <c:idx val="37"/>
            <c:bubble3D val="0"/>
            <c:extLst>
              <c:ext xmlns:c16="http://schemas.microsoft.com/office/drawing/2014/chart" uri="{C3380CC4-5D6E-409C-BE32-E72D297353CC}">
                <c16:uniqueId val="{00000065-53FC-4680-ACB9-06B8CBAA4AA9}"/>
              </c:ext>
            </c:extLst>
          </c:dPt>
          <c:dPt>
            <c:idx val="38"/>
            <c:bubble3D val="0"/>
            <c:extLst>
              <c:ext xmlns:c16="http://schemas.microsoft.com/office/drawing/2014/chart" uri="{C3380CC4-5D6E-409C-BE32-E72D297353CC}">
                <c16:uniqueId val="{00000066-53FC-4680-ACB9-06B8CBAA4AA9}"/>
              </c:ext>
            </c:extLst>
          </c:dPt>
          <c:dPt>
            <c:idx val="39"/>
            <c:bubble3D val="0"/>
            <c:extLst>
              <c:ext xmlns:c16="http://schemas.microsoft.com/office/drawing/2014/chart" uri="{C3380CC4-5D6E-409C-BE32-E72D297353CC}">
                <c16:uniqueId val="{00000067-53FC-4680-ACB9-06B8CBAA4AA9}"/>
              </c:ext>
            </c:extLst>
          </c:dPt>
          <c:dPt>
            <c:idx val="40"/>
            <c:bubble3D val="0"/>
            <c:extLst>
              <c:ext xmlns:c16="http://schemas.microsoft.com/office/drawing/2014/chart" uri="{C3380CC4-5D6E-409C-BE32-E72D297353CC}">
                <c16:uniqueId val="{00000068-53FC-4680-ACB9-06B8CBAA4AA9}"/>
              </c:ext>
            </c:extLst>
          </c:dPt>
          <c:dPt>
            <c:idx val="41"/>
            <c:bubble3D val="0"/>
            <c:extLst>
              <c:ext xmlns:c16="http://schemas.microsoft.com/office/drawing/2014/chart" uri="{C3380CC4-5D6E-409C-BE32-E72D297353CC}">
                <c16:uniqueId val="{00000069-53FC-4680-ACB9-06B8CBAA4AA9}"/>
              </c:ext>
            </c:extLst>
          </c:dPt>
          <c:dPt>
            <c:idx val="42"/>
            <c:bubble3D val="0"/>
            <c:extLst>
              <c:ext xmlns:c16="http://schemas.microsoft.com/office/drawing/2014/chart" uri="{C3380CC4-5D6E-409C-BE32-E72D297353CC}">
                <c16:uniqueId val="{0000006A-53FC-4680-ACB9-06B8CBAA4AA9}"/>
              </c:ext>
            </c:extLst>
          </c:dPt>
          <c:dPt>
            <c:idx val="43"/>
            <c:bubble3D val="0"/>
            <c:extLst>
              <c:ext xmlns:c16="http://schemas.microsoft.com/office/drawing/2014/chart" uri="{C3380CC4-5D6E-409C-BE32-E72D297353CC}">
                <c16:uniqueId val="{0000006B-53FC-4680-ACB9-06B8CBAA4AA9}"/>
              </c:ext>
            </c:extLst>
          </c:dPt>
          <c:dPt>
            <c:idx val="44"/>
            <c:bubble3D val="0"/>
            <c:extLst>
              <c:ext xmlns:c16="http://schemas.microsoft.com/office/drawing/2014/chart" uri="{C3380CC4-5D6E-409C-BE32-E72D297353CC}">
                <c16:uniqueId val="{0000006C-53FC-4680-ACB9-06B8CBAA4AA9}"/>
              </c:ext>
            </c:extLst>
          </c:dPt>
          <c:dPt>
            <c:idx val="45"/>
            <c:bubble3D val="0"/>
            <c:extLst>
              <c:ext xmlns:c16="http://schemas.microsoft.com/office/drawing/2014/chart" uri="{C3380CC4-5D6E-409C-BE32-E72D297353CC}">
                <c16:uniqueId val="{0000006D-53FC-4680-ACB9-06B8CBAA4AA9}"/>
              </c:ext>
            </c:extLst>
          </c:dPt>
          <c:dPt>
            <c:idx val="46"/>
            <c:bubble3D val="0"/>
            <c:extLst>
              <c:ext xmlns:c16="http://schemas.microsoft.com/office/drawing/2014/chart" uri="{C3380CC4-5D6E-409C-BE32-E72D297353CC}">
                <c16:uniqueId val="{0000006E-53FC-4680-ACB9-06B8CBAA4AA9}"/>
              </c:ext>
            </c:extLst>
          </c:dPt>
          <c:dPt>
            <c:idx val="47"/>
            <c:bubble3D val="0"/>
            <c:extLst>
              <c:ext xmlns:c16="http://schemas.microsoft.com/office/drawing/2014/chart" uri="{C3380CC4-5D6E-409C-BE32-E72D297353CC}">
                <c16:uniqueId val="{0000006F-53FC-4680-ACB9-06B8CBAA4AA9}"/>
              </c:ext>
            </c:extLst>
          </c:dPt>
          <c:dPt>
            <c:idx val="48"/>
            <c:bubble3D val="0"/>
            <c:extLst>
              <c:ext xmlns:c16="http://schemas.microsoft.com/office/drawing/2014/chart" uri="{C3380CC4-5D6E-409C-BE32-E72D297353CC}">
                <c16:uniqueId val="{00000070-53FC-4680-ACB9-06B8CBAA4AA9}"/>
              </c:ext>
            </c:extLst>
          </c:dPt>
          <c:dPt>
            <c:idx val="49"/>
            <c:bubble3D val="0"/>
            <c:extLst>
              <c:ext xmlns:c16="http://schemas.microsoft.com/office/drawing/2014/chart" uri="{C3380CC4-5D6E-409C-BE32-E72D297353CC}">
                <c16:uniqueId val="{00000071-53FC-4680-ACB9-06B8CBAA4AA9}"/>
              </c:ext>
            </c:extLst>
          </c:dPt>
          <c:dPt>
            <c:idx val="50"/>
            <c:bubble3D val="0"/>
            <c:extLst>
              <c:ext xmlns:c16="http://schemas.microsoft.com/office/drawing/2014/chart" uri="{C3380CC4-5D6E-409C-BE32-E72D297353CC}">
                <c16:uniqueId val="{00000072-53FC-4680-ACB9-06B8CBAA4AA9}"/>
              </c:ext>
            </c:extLst>
          </c:dPt>
          <c:dPt>
            <c:idx val="51"/>
            <c:bubble3D val="0"/>
            <c:extLst>
              <c:ext xmlns:c16="http://schemas.microsoft.com/office/drawing/2014/chart" uri="{C3380CC4-5D6E-409C-BE32-E72D297353CC}">
                <c16:uniqueId val="{00000073-53FC-4680-ACB9-06B8CBAA4AA9}"/>
              </c:ext>
            </c:extLst>
          </c:dPt>
          <c:dPt>
            <c:idx val="52"/>
            <c:bubble3D val="0"/>
            <c:extLst>
              <c:ext xmlns:c16="http://schemas.microsoft.com/office/drawing/2014/chart" uri="{C3380CC4-5D6E-409C-BE32-E72D297353CC}">
                <c16:uniqueId val="{00000074-53FC-4680-ACB9-06B8CBAA4AA9}"/>
              </c:ext>
            </c:extLst>
          </c:dPt>
          <c:dPt>
            <c:idx val="53"/>
            <c:bubble3D val="0"/>
            <c:extLst>
              <c:ext xmlns:c16="http://schemas.microsoft.com/office/drawing/2014/chart" uri="{C3380CC4-5D6E-409C-BE32-E72D297353CC}">
                <c16:uniqueId val="{00000075-53FC-4680-ACB9-06B8CBAA4AA9}"/>
              </c:ext>
            </c:extLst>
          </c:dPt>
          <c:dPt>
            <c:idx val="54"/>
            <c:bubble3D val="0"/>
            <c:extLst>
              <c:ext xmlns:c16="http://schemas.microsoft.com/office/drawing/2014/chart" uri="{C3380CC4-5D6E-409C-BE32-E72D297353CC}">
                <c16:uniqueId val="{00000076-53FC-4680-ACB9-06B8CBAA4AA9}"/>
              </c:ext>
            </c:extLst>
          </c:dPt>
          <c:dPt>
            <c:idx val="55"/>
            <c:bubble3D val="0"/>
            <c:extLst>
              <c:ext xmlns:c16="http://schemas.microsoft.com/office/drawing/2014/chart" uri="{C3380CC4-5D6E-409C-BE32-E72D297353CC}">
                <c16:uniqueId val="{00000077-53FC-4680-ACB9-06B8CBAA4AA9}"/>
              </c:ext>
            </c:extLst>
          </c:dPt>
          <c:dPt>
            <c:idx val="56"/>
            <c:bubble3D val="0"/>
            <c:extLst>
              <c:ext xmlns:c16="http://schemas.microsoft.com/office/drawing/2014/chart" uri="{C3380CC4-5D6E-409C-BE32-E72D297353CC}">
                <c16:uniqueId val="{00000078-53FC-4680-ACB9-06B8CBAA4AA9}"/>
              </c:ext>
            </c:extLst>
          </c:dPt>
          <c:dPt>
            <c:idx val="59"/>
            <c:bubble3D val="0"/>
            <c:extLst>
              <c:ext xmlns:c16="http://schemas.microsoft.com/office/drawing/2014/chart" uri="{C3380CC4-5D6E-409C-BE32-E72D297353CC}">
                <c16:uniqueId val="{00000079-53FC-4680-ACB9-06B8CBAA4AA9}"/>
              </c:ext>
            </c:extLst>
          </c:dPt>
          <c:dPt>
            <c:idx val="60"/>
            <c:bubble3D val="0"/>
            <c:extLst>
              <c:ext xmlns:c16="http://schemas.microsoft.com/office/drawing/2014/chart" uri="{C3380CC4-5D6E-409C-BE32-E72D297353CC}">
                <c16:uniqueId val="{0000007A-53FC-4680-ACB9-06B8CBAA4AA9}"/>
              </c:ext>
            </c:extLst>
          </c:dPt>
          <c:dPt>
            <c:idx val="65"/>
            <c:bubble3D val="0"/>
            <c:extLst>
              <c:ext xmlns:c16="http://schemas.microsoft.com/office/drawing/2014/chart" uri="{C3380CC4-5D6E-409C-BE32-E72D297353CC}">
                <c16:uniqueId val="{0000007B-53FC-4680-ACB9-06B8CBAA4AA9}"/>
              </c:ext>
            </c:extLst>
          </c:dPt>
          <c:dPt>
            <c:idx val="71"/>
            <c:bubble3D val="0"/>
            <c:extLst>
              <c:ext xmlns:c16="http://schemas.microsoft.com/office/drawing/2014/chart" uri="{C3380CC4-5D6E-409C-BE32-E72D297353CC}">
                <c16:uniqueId val="{0000007C-53FC-4680-ACB9-06B8CBAA4AA9}"/>
              </c:ext>
            </c:extLst>
          </c:dPt>
          <c:dPt>
            <c:idx val="72"/>
            <c:bubble3D val="0"/>
            <c:extLst>
              <c:ext xmlns:c16="http://schemas.microsoft.com/office/drawing/2014/chart" uri="{C3380CC4-5D6E-409C-BE32-E72D297353CC}">
                <c16:uniqueId val="{0000007D-53FC-4680-ACB9-06B8CBAA4AA9}"/>
              </c:ext>
            </c:extLst>
          </c:dPt>
          <c:dPt>
            <c:idx val="77"/>
            <c:bubble3D val="0"/>
            <c:extLst>
              <c:ext xmlns:c16="http://schemas.microsoft.com/office/drawing/2014/chart" uri="{C3380CC4-5D6E-409C-BE32-E72D297353CC}">
                <c16:uniqueId val="{0000007E-53FC-4680-ACB9-06B8CBAA4AA9}"/>
              </c:ext>
            </c:extLst>
          </c:dPt>
          <c:dLbls>
            <c:dLbl>
              <c:idx val="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53FC-4680-ACB9-06B8CBAA4AA9}"/>
                </c:ext>
              </c:extLst>
            </c:dLbl>
            <c:dLbl>
              <c:idx val="1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53FC-4680-ACB9-06B8CBAA4AA9}"/>
                </c:ext>
              </c:extLst>
            </c:dLbl>
            <c:dLbl>
              <c:idx val="2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53FC-4680-ACB9-06B8CBAA4AA9}"/>
                </c:ext>
              </c:extLst>
            </c:dLbl>
            <c:dLbl>
              <c:idx val="4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53FC-4680-ACB9-06B8CBAA4AA9}"/>
                </c:ext>
              </c:extLst>
            </c:dLbl>
            <c:dLbl>
              <c:idx val="5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5-53FC-4680-ACB9-06B8CBAA4AA9}"/>
                </c:ext>
              </c:extLst>
            </c:dLbl>
            <c:dLbl>
              <c:idx val="6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53FC-4680-ACB9-06B8CBAA4AA9}"/>
                </c:ext>
              </c:extLst>
            </c:dLbl>
            <c:dLbl>
              <c:idx val="7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53FC-4680-ACB9-06B8CBAA4A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'F41-42'!$F$7:$F$84</c:f>
              <c:numCache>
                <c:formatCode>0.00</c:formatCode>
                <c:ptCount val="78"/>
                <c:pt idx="0">
                  <c:v>17.8167725639798</c:v>
                </c:pt>
                <c:pt idx="1">
                  <c:v>17.7165134606824</c:v>
                </c:pt>
                <c:pt idx="2">
                  <c:v>17.6380595611068</c:v>
                </c:pt>
                <c:pt idx="3">
                  <c:v>17.601157731083401</c:v>
                </c:pt>
                <c:pt idx="4">
                  <c:v>17.531369362613201</c:v>
                </c:pt>
                <c:pt idx="5">
                  <c:v>17.403503717607499</c:v>
                </c:pt>
                <c:pt idx="6">
                  <c:v>17.3030561538725</c:v>
                </c:pt>
                <c:pt idx="7">
                  <c:v>17.3895679098543</c:v>
                </c:pt>
                <c:pt idx="8">
                  <c:v>17.6390110492795</c:v>
                </c:pt>
                <c:pt idx="9">
                  <c:v>17.7402570952788</c:v>
                </c:pt>
                <c:pt idx="10">
                  <c:v>17.8530751466045</c:v>
                </c:pt>
                <c:pt idx="11">
                  <c:v>17.975312596087701</c:v>
                </c:pt>
                <c:pt idx="12">
                  <c:v>18.457378818045701</c:v>
                </c:pt>
                <c:pt idx="13">
                  <c:v>19.000681143001199</c:v>
                </c:pt>
                <c:pt idx="14">
                  <c:v>19.156907630994901</c:v>
                </c:pt>
                <c:pt idx="15">
                  <c:v>19.232866862971601</c:v>
                </c:pt>
                <c:pt idx="16">
                  <c:v>19.3941031740233</c:v>
                </c:pt>
                <c:pt idx="17">
                  <c:v>19.613708460782501</c:v>
                </c:pt>
                <c:pt idx="18">
                  <c:v>19.966742706737101</c:v>
                </c:pt>
                <c:pt idx="19">
                  <c:v>20.469377318415699</c:v>
                </c:pt>
                <c:pt idx="20">
                  <c:v>20.700351267900899</c:v>
                </c:pt>
                <c:pt idx="21">
                  <c:v>20.940549107522699</c:v>
                </c:pt>
                <c:pt idx="22">
                  <c:v>20.9440410360925</c:v>
                </c:pt>
                <c:pt idx="23">
                  <c:v>20.651064462578798</c:v>
                </c:pt>
                <c:pt idx="24">
                  <c:v>20.199890236574301</c:v>
                </c:pt>
                <c:pt idx="25">
                  <c:v>20.185578709819598</c:v>
                </c:pt>
                <c:pt idx="26">
                  <c:v>20.838610197293299</c:v>
                </c:pt>
                <c:pt idx="27">
                  <c:v>20.941999805617201</c:v>
                </c:pt>
                <c:pt idx="28">
                  <c:v>20.946684539063199</c:v>
                </c:pt>
                <c:pt idx="29">
                  <c:v>20.9520787833364</c:v>
                </c:pt>
                <c:pt idx="30">
                  <c:v>20.966359350314502</c:v>
                </c:pt>
                <c:pt idx="31">
                  <c:v>20.944220147738399</c:v>
                </c:pt>
                <c:pt idx="32">
                  <c:v>20.9440418045859</c:v>
                </c:pt>
                <c:pt idx="33">
                  <c:v>20.892977023114302</c:v>
                </c:pt>
                <c:pt idx="34">
                  <c:v>20.730972049745599</c:v>
                </c:pt>
                <c:pt idx="35">
                  <c:v>20.776717092973499</c:v>
                </c:pt>
                <c:pt idx="36">
                  <c:v>20.827147521872998</c:v>
                </c:pt>
                <c:pt idx="37">
                  <c:v>20.506375511637302</c:v>
                </c:pt>
                <c:pt idx="38">
                  <c:v>19.108611289763399</c:v>
                </c:pt>
                <c:pt idx="39">
                  <c:v>16.444850437266801</c:v>
                </c:pt>
                <c:pt idx="40">
                  <c:v>17.061953767463599</c:v>
                </c:pt>
                <c:pt idx="41">
                  <c:v>18.161831372714001</c:v>
                </c:pt>
                <c:pt idx="42">
                  <c:v>19.076752334181599</c:v>
                </c:pt>
                <c:pt idx="43">
                  <c:v>19.0867437962678</c:v>
                </c:pt>
                <c:pt idx="44">
                  <c:v>19.045064756374501</c:v>
                </c:pt>
                <c:pt idx="45">
                  <c:v>18.928910366778599</c:v>
                </c:pt>
                <c:pt idx="46">
                  <c:v>18.350083498004501</c:v>
                </c:pt>
                <c:pt idx="47">
                  <c:v>18.480435067491499</c:v>
                </c:pt>
                <c:pt idx="48">
                  <c:v>19.437621982825799</c:v>
                </c:pt>
                <c:pt idx="49">
                  <c:v>20.419306871495301</c:v>
                </c:pt>
                <c:pt idx="50">
                  <c:v>21.5910042147887</c:v>
                </c:pt>
                <c:pt idx="51">
                  <c:v>21.883869239609702</c:v>
                </c:pt>
                <c:pt idx="52">
                  <c:v>22.0150561115614</c:v>
                </c:pt>
                <c:pt idx="53">
                  <c:v>22.130901638514601</c:v>
                </c:pt>
                <c:pt idx="54">
                  <c:v>22.208263083998801</c:v>
                </c:pt>
                <c:pt idx="55">
                  <c:v>22.291945764375999</c:v>
                </c:pt>
                <c:pt idx="56">
                  <c:v>22.303797954163802</c:v>
                </c:pt>
                <c:pt idx="57">
                  <c:v>22.3590220572557</c:v>
                </c:pt>
                <c:pt idx="58">
                  <c:v>22.282630557907499</c:v>
                </c:pt>
                <c:pt idx="59">
                  <c:v>22.449079045557198</c:v>
                </c:pt>
                <c:pt idx="60">
                  <c:v>22.740415324896698</c:v>
                </c:pt>
                <c:pt idx="61">
                  <c:v>22.9529956080865</c:v>
                </c:pt>
                <c:pt idx="62">
                  <c:v>23.2468859664551</c:v>
                </c:pt>
                <c:pt idx="63">
                  <c:v>23.424182765872899</c:v>
                </c:pt>
                <c:pt idx="64">
                  <c:v>23.692137257473199</c:v>
                </c:pt>
                <c:pt idx="65">
                  <c:v>23.850340727118098</c:v>
                </c:pt>
                <c:pt idx="66">
                  <c:v>23.883516893704801</c:v>
                </c:pt>
                <c:pt idx="67">
                  <c:v>23.993209929694899</c:v>
                </c:pt>
                <c:pt idx="68">
                  <c:v>23.9748274810343</c:v>
                </c:pt>
                <c:pt idx="69">
                  <c:v>24.1367276902721</c:v>
                </c:pt>
                <c:pt idx="70">
                  <c:v>24.1276350351351</c:v>
                </c:pt>
                <c:pt idx="71">
                  <c:v>23.901407755035301</c:v>
                </c:pt>
                <c:pt idx="72">
                  <c:v>24.033803481285801</c:v>
                </c:pt>
                <c:pt idx="73">
                  <c:v>24.086428378055999</c:v>
                </c:pt>
                <c:pt idx="74">
                  <c:v>24.182469948865101</c:v>
                </c:pt>
                <c:pt idx="75">
                  <c:v>24.2544517043663</c:v>
                </c:pt>
                <c:pt idx="76">
                  <c:v>24.2317007551177</c:v>
                </c:pt>
                <c:pt idx="77">
                  <c:v>24.269949441766901</c:v>
                </c:pt>
              </c:numCache>
            </c:numRef>
          </c:val>
          <c:smooth val="0"/>
          <c:extLst>
            <c:ext xmlns:c16="http://schemas.microsoft.com/office/drawing/2014/chart" uri="{C3380CC4-5D6E-409C-BE32-E72D297353CC}">
              <c16:uniqueId val="{0000007F-53FC-4680-ACB9-06B8CBAA4AA9}"/>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7.6538801162373"/>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944274341702389E-2"/>
          <c:y val="4.1198501872659173E-2"/>
          <c:w val="0.94121249234537663"/>
          <c:h val="0.65943997168893209"/>
        </c:manualLayout>
      </c:layout>
      <c:barChart>
        <c:barDir val="col"/>
        <c:grouping val="clustered"/>
        <c:varyColors val="0"/>
        <c:ser>
          <c:idx val="0"/>
          <c:order val="0"/>
          <c:tx>
            <c:strRef>
              <c:f>'F3'!$H$8</c:f>
              <c:strCache>
                <c:ptCount val="1"/>
                <c:pt idx="0">
                  <c:v>2016</c:v>
                </c:pt>
              </c:strCache>
            </c:strRef>
          </c:tx>
          <c:spPr>
            <a:solidFill>
              <a:schemeClr val="accent1"/>
            </a:solidFill>
            <a:ln>
              <a:noFill/>
            </a:ln>
            <a:effectLst/>
          </c:spPr>
          <c:invertIfNegative val="0"/>
          <c:cat>
            <c:strRef>
              <c:f>'F3'!$B$9:$B$18</c:f>
              <c:strCache>
                <c:ptCount val="10"/>
                <c:pt idx="0">
                  <c:v>I </c:v>
                </c:pt>
                <c:pt idx="1">
                  <c:v>II </c:v>
                </c:pt>
                <c:pt idx="2">
                  <c:v>III</c:v>
                </c:pt>
                <c:pt idx="3">
                  <c:v>IV</c:v>
                </c:pt>
                <c:pt idx="4">
                  <c:v>V</c:v>
                </c:pt>
                <c:pt idx="5">
                  <c:v>VI</c:v>
                </c:pt>
                <c:pt idx="6">
                  <c:v>VII</c:v>
                </c:pt>
                <c:pt idx="7">
                  <c:v>VIII</c:v>
                </c:pt>
                <c:pt idx="8">
                  <c:v>IX</c:v>
                </c:pt>
                <c:pt idx="9">
                  <c:v>X</c:v>
                </c:pt>
              </c:strCache>
            </c:strRef>
          </c:cat>
          <c:val>
            <c:numRef>
              <c:f>'F3'!$H$9:$H$18</c:f>
              <c:numCache>
                <c:formatCode>_-* #,##0_-;\-* #,##0_-;_-* "-"??_-;_-@_-</c:formatCode>
                <c:ptCount val="10"/>
                <c:pt idx="0">
                  <c:v>5267.7945478983338</c:v>
                </c:pt>
                <c:pt idx="1">
                  <c:v>8706.1821888399991</c:v>
                </c:pt>
                <c:pt idx="2">
                  <c:v>11170.723397253101</c:v>
                </c:pt>
                <c:pt idx="3">
                  <c:v>13920.530702063768</c:v>
                </c:pt>
                <c:pt idx="4">
                  <c:v>16576.115361998367</c:v>
                </c:pt>
                <c:pt idx="5">
                  <c:v>19198.287912469768</c:v>
                </c:pt>
                <c:pt idx="6">
                  <c:v>23154.858443740497</c:v>
                </c:pt>
                <c:pt idx="7">
                  <c:v>28806.854568886632</c:v>
                </c:pt>
                <c:pt idx="8">
                  <c:v>36772.230890281666</c:v>
                </c:pt>
                <c:pt idx="9">
                  <c:v>73699.877178125666</c:v>
                </c:pt>
              </c:numCache>
            </c:numRef>
          </c:val>
          <c:extLst>
            <c:ext xmlns:c16="http://schemas.microsoft.com/office/drawing/2014/chart" uri="{C3380CC4-5D6E-409C-BE32-E72D297353CC}">
              <c16:uniqueId val="{00000000-FEA9-4EC2-8378-13DDD1E456DD}"/>
            </c:ext>
          </c:extLst>
        </c:ser>
        <c:ser>
          <c:idx val="1"/>
          <c:order val="1"/>
          <c:tx>
            <c:strRef>
              <c:f>'F3'!$I$8</c:f>
              <c:strCache>
                <c:ptCount val="1"/>
                <c:pt idx="0">
                  <c:v>2018</c:v>
                </c:pt>
              </c:strCache>
            </c:strRef>
          </c:tx>
          <c:spPr>
            <a:solidFill>
              <a:schemeClr val="accent2"/>
            </a:solidFill>
            <a:ln>
              <a:noFill/>
            </a:ln>
            <a:effectLst/>
          </c:spPr>
          <c:invertIfNegative val="0"/>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A9-4EC2-8378-13DDD1E456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'F3'!$B$9:$B$18</c:f>
              <c:strCache>
                <c:ptCount val="10"/>
                <c:pt idx="0">
                  <c:v>I </c:v>
                </c:pt>
                <c:pt idx="1">
                  <c:v>II </c:v>
                </c:pt>
                <c:pt idx="2">
                  <c:v>III</c:v>
                </c:pt>
                <c:pt idx="3">
                  <c:v>IV</c:v>
                </c:pt>
                <c:pt idx="4">
                  <c:v>V</c:v>
                </c:pt>
                <c:pt idx="5">
                  <c:v>VI</c:v>
                </c:pt>
                <c:pt idx="6">
                  <c:v>VII</c:v>
                </c:pt>
                <c:pt idx="7">
                  <c:v>VIII</c:v>
                </c:pt>
                <c:pt idx="8">
                  <c:v>IX</c:v>
                </c:pt>
                <c:pt idx="9">
                  <c:v>X</c:v>
                </c:pt>
              </c:strCache>
            </c:strRef>
          </c:cat>
          <c:val>
            <c:numRef>
              <c:f>'F3'!$I$9:$I$18</c:f>
              <c:numCache>
                <c:formatCode>_-* #,##0_-;\-* #,##0_-;_-* "-"??_-;_-@_-</c:formatCode>
                <c:ptCount val="10"/>
                <c:pt idx="0">
                  <c:v>5436.0046048206996</c:v>
                </c:pt>
                <c:pt idx="1">
                  <c:v>8897.7778235198002</c:v>
                </c:pt>
                <c:pt idx="2">
                  <c:v>11342.0551319851</c:v>
                </c:pt>
                <c:pt idx="3">
                  <c:v>13808.225902555134</c:v>
                </c:pt>
                <c:pt idx="4">
                  <c:v>16763.439464866202</c:v>
                </c:pt>
                <c:pt idx="5">
                  <c:v>20009.350571226398</c:v>
                </c:pt>
                <c:pt idx="6">
                  <c:v>23774.310063874465</c:v>
                </c:pt>
                <c:pt idx="7">
                  <c:v>29054.943190209</c:v>
                </c:pt>
                <c:pt idx="8">
                  <c:v>38589.718800267336</c:v>
                </c:pt>
                <c:pt idx="9">
                  <c:v>78902.255238851998</c:v>
                </c:pt>
              </c:numCache>
            </c:numRef>
          </c:val>
          <c:extLst>
            <c:ext xmlns:c16="http://schemas.microsoft.com/office/drawing/2014/chart" uri="{C3380CC4-5D6E-409C-BE32-E72D297353CC}">
              <c16:uniqueId val="{00000002-FEA9-4EC2-8378-13DDD1E456DD}"/>
            </c:ext>
          </c:extLst>
        </c:ser>
        <c:ser>
          <c:idx val="2"/>
          <c:order val="2"/>
          <c:tx>
            <c:strRef>
              <c:f>'F3'!$J$8</c:f>
              <c:strCache>
                <c:ptCount val="1"/>
                <c:pt idx="0">
                  <c:v>2020</c:v>
                </c:pt>
              </c:strCache>
            </c:strRef>
          </c:tx>
          <c:spPr>
            <a:solidFill>
              <a:schemeClr val="accent3"/>
            </a:solidFill>
            <a:ln>
              <a:noFill/>
            </a:ln>
            <a:effectLst/>
          </c:spPr>
          <c:invertIfNegative val="0"/>
          <c:cat>
            <c:strRef>
              <c:f>'F3'!$B$9:$B$18</c:f>
              <c:strCache>
                <c:ptCount val="10"/>
                <c:pt idx="0">
                  <c:v>I </c:v>
                </c:pt>
                <c:pt idx="1">
                  <c:v>II </c:v>
                </c:pt>
                <c:pt idx="2">
                  <c:v>III</c:v>
                </c:pt>
                <c:pt idx="3">
                  <c:v>IV</c:v>
                </c:pt>
                <c:pt idx="4">
                  <c:v>V</c:v>
                </c:pt>
                <c:pt idx="5">
                  <c:v>VI</c:v>
                </c:pt>
                <c:pt idx="6">
                  <c:v>VII</c:v>
                </c:pt>
                <c:pt idx="7">
                  <c:v>VIII</c:v>
                </c:pt>
                <c:pt idx="8">
                  <c:v>IX</c:v>
                </c:pt>
                <c:pt idx="9">
                  <c:v>X</c:v>
                </c:pt>
              </c:strCache>
            </c:strRef>
          </c:cat>
          <c:val>
            <c:numRef>
              <c:f>'F3'!$J$9:$J$18</c:f>
              <c:numCache>
                <c:formatCode>_-* #,##0_-;\-* #,##0_-;_-* "-"??_-;_-@_-</c:formatCode>
                <c:ptCount val="10"/>
                <c:pt idx="0">
                  <c:v>5705.779004619867</c:v>
                </c:pt>
                <c:pt idx="1">
                  <c:v>8601.8721926841336</c:v>
                </c:pt>
                <c:pt idx="2">
                  <c:v>10858.968515250666</c:v>
                </c:pt>
                <c:pt idx="3">
                  <c:v>13024.186526413432</c:v>
                </c:pt>
                <c:pt idx="4">
                  <c:v>15325.177449680799</c:v>
                </c:pt>
                <c:pt idx="5">
                  <c:v>17921.788729474032</c:v>
                </c:pt>
                <c:pt idx="6">
                  <c:v>21244.669722802999</c:v>
                </c:pt>
                <c:pt idx="7">
                  <c:v>25809.078334182934</c:v>
                </c:pt>
                <c:pt idx="8">
                  <c:v>33102.477095066737</c:v>
                </c:pt>
                <c:pt idx="9">
                  <c:v>60305.672043357663</c:v>
                </c:pt>
              </c:numCache>
            </c:numRef>
          </c:val>
          <c:extLst>
            <c:ext xmlns:c16="http://schemas.microsoft.com/office/drawing/2014/chart" uri="{C3380CC4-5D6E-409C-BE32-E72D297353CC}">
              <c16:uniqueId val="{00000003-FEA9-4EC2-8378-13DDD1E456DD}"/>
            </c:ext>
          </c:extLst>
        </c:ser>
        <c:ser>
          <c:idx val="3"/>
          <c:order val="3"/>
          <c:tx>
            <c:strRef>
              <c:f>'F3'!$K$8</c:f>
              <c:strCache>
                <c:ptCount val="1"/>
                <c:pt idx="0">
                  <c:v>2022</c:v>
                </c:pt>
              </c:strCache>
            </c:strRef>
          </c:tx>
          <c:spPr>
            <a:solidFill>
              <a:schemeClr val="accent4"/>
            </a:solidFill>
            <a:ln>
              <a:noFill/>
            </a:ln>
            <a:effectLst/>
          </c:spPr>
          <c:invertIfNegative val="0"/>
          <c:dLbls>
            <c:dLbl>
              <c:idx val="9"/>
              <c:layout>
                <c:manualLayout>
                  <c:x val="7.3484384568277446E-3"/>
                  <c:y val="3.74531835205992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A9-4EC2-8378-13DDD1E456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'F3'!$B$9:$B$18</c:f>
              <c:strCache>
                <c:ptCount val="10"/>
                <c:pt idx="0">
                  <c:v>I </c:v>
                </c:pt>
                <c:pt idx="1">
                  <c:v>II </c:v>
                </c:pt>
                <c:pt idx="2">
                  <c:v>III</c:v>
                </c:pt>
                <c:pt idx="3">
                  <c:v>IV</c:v>
                </c:pt>
                <c:pt idx="4">
                  <c:v>V</c:v>
                </c:pt>
                <c:pt idx="5">
                  <c:v>VI</c:v>
                </c:pt>
                <c:pt idx="6">
                  <c:v>VII</c:v>
                </c:pt>
                <c:pt idx="7">
                  <c:v>VIII</c:v>
                </c:pt>
                <c:pt idx="8">
                  <c:v>IX</c:v>
                </c:pt>
                <c:pt idx="9">
                  <c:v>X</c:v>
                </c:pt>
              </c:strCache>
            </c:strRef>
          </c:cat>
          <c:val>
            <c:numRef>
              <c:f>'F3'!$K$9:$K$18</c:f>
              <c:numCache>
                <c:formatCode>_-* #,##0_-;\-* #,##0_-;_-* "-"??_-;_-@_-</c:formatCode>
                <c:ptCount val="10"/>
                <c:pt idx="0">
                  <c:v>6237.3571963905997</c:v>
                </c:pt>
                <c:pt idx="1">
                  <c:v>9772.1157902370996</c:v>
                </c:pt>
                <c:pt idx="2">
                  <c:v>12536.484477358201</c:v>
                </c:pt>
                <c:pt idx="3">
                  <c:v>15021.754137605267</c:v>
                </c:pt>
                <c:pt idx="4">
                  <c:v>17578.761706153633</c:v>
                </c:pt>
                <c:pt idx="5">
                  <c:v>20637.026397012833</c:v>
                </c:pt>
                <c:pt idx="6">
                  <c:v>24468.801387763069</c:v>
                </c:pt>
                <c:pt idx="7">
                  <c:v>29522.089905907433</c:v>
                </c:pt>
                <c:pt idx="8">
                  <c:v>37144.522828011664</c:v>
                </c:pt>
                <c:pt idx="9">
                  <c:v>66227.992290328999</c:v>
                </c:pt>
              </c:numCache>
            </c:numRef>
          </c:val>
          <c:extLst>
            <c:ext xmlns:c16="http://schemas.microsoft.com/office/drawing/2014/chart" uri="{C3380CC4-5D6E-409C-BE32-E72D297353CC}">
              <c16:uniqueId val="{00000005-FEA9-4EC2-8378-13DDD1E456DD}"/>
            </c:ext>
          </c:extLst>
        </c:ser>
        <c:dLbls>
          <c:showLegendKey val="0"/>
          <c:showVal val="0"/>
          <c:showCatName val="0"/>
          <c:showSerName val="0"/>
          <c:showPercent val="0"/>
          <c:showBubbleSize val="0"/>
        </c:dLbls>
        <c:gapWidth val="219"/>
        <c:overlap val="-27"/>
        <c:axId val="515878863"/>
        <c:axId val="562416847"/>
      </c:barChart>
      <c:catAx>
        <c:axId val="515878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62416847"/>
        <c:crosses val="autoZero"/>
        <c:auto val="1"/>
        <c:lblAlgn val="ctr"/>
        <c:lblOffset val="100"/>
        <c:noMultiLvlLbl val="0"/>
      </c:catAx>
      <c:valAx>
        <c:axId val="562416847"/>
        <c:scaling>
          <c:orientation val="minMax"/>
        </c:scaling>
        <c:delete val="1"/>
        <c:axPos val="l"/>
        <c:numFmt formatCode="_-* #,##0_-;\-* #,##0_-;_-* &quot;-&quot;??_-;_-@_-" sourceLinked="1"/>
        <c:majorTickMark val="none"/>
        <c:minorTickMark val="none"/>
        <c:tickLblPos val="nextTo"/>
        <c:crossAx val="515878863"/>
        <c:crosses val="autoZero"/>
        <c:crossBetween val="between"/>
      </c:valAx>
      <c:spPr>
        <a:noFill/>
        <a:ln>
          <a:noFill/>
        </a:ln>
        <a:effectLst/>
      </c:spPr>
    </c:plotArea>
    <c:legend>
      <c:legendPos val="b"/>
      <c:layout>
        <c:manualLayout>
          <c:xMode val="edge"/>
          <c:yMode val="edge"/>
          <c:x val="0.33403185287693299"/>
          <c:y val="0.78670588929192831"/>
          <c:w val="0.34173401931617092"/>
          <c:h val="5.973605827361467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2E52-4D7B-8335-3406A5D02F13}"/>
              </c:ext>
            </c:extLst>
          </c:dPt>
          <c:dPt>
            <c:idx val="1"/>
            <c:bubble3D val="0"/>
            <c:extLst>
              <c:ext xmlns:c16="http://schemas.microsoft.com/office/drawing/2014/chart" uri="{C3380CC4-5D6E-409C-BE32-E72D297353CC}">
                <c16:uniqueId val="{00000001-2E52-4D7B-8335-3406A5D02F13}"/>
              </c:ext>
            </c:extLst>
          </c:dPt>
          <c:dPt>
            <c:idx val="2"/>
            <c:bubble3D val="0"/>
            <c:extLst>
              <c:ext xmlns:c16="http://schemas.microsoft.com/office/drawing/2014/chart" uri="{C3380CC4-5D6E-409C-BE32-E72D297353CC}">
                <c16:uniqueId val="{00000002-2E52-4D7B-8335-3406A5D02F13}"/>
              </c:ext>
            </c:extLst>
          </c:dPt>
          <c:dPt>
            <c:idx val="3"/>
            <c:bubble3D val="0"/>
            <c:extLst>
              <c:ext xmlns:c16="http://schemas.microsoft.com/office/drawing/2014/chart" uri="{C3380CC4-5D6E-409C-BE32-E72D297353CC}">
                <c16:uniqueId val="{00000003-2E52-4D7B-8335-3406A5D02F13}"/>
              </c:ext>
            </c:extLst>
          </c:dPt>
          <c:dPt>
            <c:idx val="4"/>
            <c:bubble3D val="0"/>
            <c:extLst>
              <c:ext xmlns:c16="http://schemas.microsoft.com/office/drawing/2014/chart" uri="{C3380CC4-5D6E-409C-BE32-E72D297353CC}">
                <c16:uniqueId val="{00000004-2E52-4D7B-8335-3406A5D02F13}"/>
              </c:ext>
            </c:extLst>
          </c:dPt>
          <c:dPt>
            <c:idx val="5"/>
            <c:bubble3D val="0"/>
            <c:extLst>
              <c:ext xmlns:c16="http://schemas.microsoft.com/office/drawing/2014/chart" uri="{C3380CC4-5D6E-409C-BE32-E72D297353CC}">
                <c16:uniqueId val="{00000005-2E52-4D7B-8335-3406A5D02F13}"/>
              </c:ext>
            </c:extLst>
          </c:dPt>
          <c:dPt>
            <c:idx val="6"/>
            <c:bubble3D val="0"/>
            <c:extLst>
              <c:ext xmlns:c16="http://schemas.microsoft.com/office/drawing/2014/chart" uri="{C3380CC4-5D6E-409C-BE32-E72D297353CC}">
                <c16:uniqueId val="{00000006-2E52-4D7B-8335-3406A5D02F13}"/>
              </c:ext>
            </c:extLst>
          </c:dPt>
          <c:dPt>
            <c:idx val="7"/>
            <c:bubble3D val="0"/>
            <c:extLst>
              <c:ext xmlns:c16="http://schemas.microsoft.com/office/drawing/2014/chart" uri="{C3380CC4-5D6E-409C-BE32-E72D297353CC}">
                <c16:uniqueId val="{00000007-2E52-4D7B-8335-3406A5D02F13}"/>
              </c:ext>
            </c:extLst>
          </c:dPt>
          <c:dPt>
            <c:idx val="8"/>
            <c:bubble3D val="0"/>
            <c:extLst>
              <c:ext xmlns:c16="http://schemas.microsoft.com/office/drawing/2014/chart" uri="{C3380CC4-5D6E-409C-BE32-E72D297353CC}">
                <c16:uniqueId val="{00000008-2E52-4D7B-8335-3406A5D02F13}"/>
              </c:ext>
            </c:extLst>
          </c:dPt>
          <c:dPt>
            <c:idx val="9"/>
            <c:bubble3D val="0"/>
            <c:extLst>
              <c:ext xmlns:c16="http://schemas.microsoft.com/office/drawing/2014/chart" uri="{C3380CC4-5D6E-409C-BE32-E72D297353CC}">
                <c16:uniqueId val="{00000009-2E52-4D7B-8335-3406A5D02F13}"/>
              </c:ext>
            </c:extLst>
          </c:dPt>
          <c:dPt>
            <c:idx val="10"/>
            <c:bubble3D val="0"/>
            <c:extLst>
              <c:ext xmlns:c16="http://schemas.microsoft.com/office/drawing/2014/chart" uri="{C3380CC4-5D6E-409C-BE32-E72D297353CC}">
                <c16:uniqueId val="{0000000A-2E52-4D7B-8335-3406A5D02F13}"/>
              </c:ext>
            </c:extLst>
          </c:dPt>
          <c:dPt>
            <c:idx val="11"/>
            <c:bubble3D val="0"/>
            <c:extLst>
              <c:ext xmlns:c16="http://schemas.microsoft.com/office/drawing/2014/chart" uri="{C3380CC4-5D6E-409C-BE32-E72D297353CC}">
                <c16:uniqueId val="{0000000B-2E52-4D7B-8335-3406A5D02F13}"/>
              </c:ext>
            </c:extLst>
          </c:dPt>
          <c:dPt>
            <c:idx val="12"/>
            <c:bubble3D val="0"/>
            <c:extLst>
              <c:ext xmlns:c16="http://schemas.microsoft.com/office/drawing/2014/chart" uri="{C3380CC4-5D6E-409C-BE32-E72D297353CC}">
                <c16:uniqueId val="{0000000C-2E52-4D7B-8335-3406A5D02F13}"/>
              </c:ext>
            </c:extLst>
          </c:dPt>
          <c:dPt>
            <c:idx val="13"/>
            <c:bubble3D val="0"/>
            <c:extLst>
              <c:ext xmlns:c16="http://schemas.microsoft.com/office/drawing/2014/chart" uri="{C3380CC4-5D6E-409C-BE32-E72D297353CC}">
                <c16:uniqueId val="{0000000D-2E52-4D7B-8335-3406A5D02F13}"/>
              </c:ext>
            </c:extLst>
          </c:dPt>
          <c:dPt>
            <c:idx val="14"/>
            <c:bubble3D val="0"/>
            <c:extLst>
              <c:ext xmlns:c16="http://schemas.microsoft.com/office/drawing/2014/chart" uri="{C3380CC4-5D6E-409C-BE32-E72D297353CC}">
                <c16:uniqueId val="{0000000E-2E52-4D7B-8335-3406A5D02F13}"/>
              </c:ext>
            </c:extLst>
          </c:dPt>
          <c:dPt>
            <c:idx val="15"/>
            <c:bubble3D val="0"/>
            <c:extLst>
              <c:ext xmlns:c16="http://schemas.microsoft.com/office/drawing/2014/chart" uri="{C3380CC4-5D6E-409C-BE32-E72D297353CC}">
                <c16:uniqueId val="{0000000F-2E52-4D7B-8335-3406A5D02F13}"/>
              </c:ext>
            </c:extLst>
          </c:dPt>
          <c:dPt>
            <c:idx val="16"/>
            <c:bubble3D val="0"/>
            <c:extLst>
              <c:ext xmlns:c16="http://schemas.microsoft.com/office/drawing/2014/chart" uri="{C3380CC4-5D6E-409C-BE32-E72D297353CC}">
                <c16:uniqueId val="{00000010-2E52-4D7B-8335-3406A5D02F13}"/>
              </c:ext>
            </c:extLst>
          </c:dPt>
          <c:dPt>
            <c:idx val="17"/>
            <c:bubble3D val="0"/>
            <c:extLst>
              <c:ext xmlns:c16="http://schemas.microsoft.com/office/drawing/2014/chart" uri="{C3380CC4-5D6E-409C-BE32-E72D297353CC}">
                <c16:uniqueId val="{00000011-2E52-4D7B-8335-3406A5D02F13}"/>
              </c:ext>
            </c:extLst>
          </c:dPt>
          <c:dPt>
            <c:idx val="18"/>
            <c:bubble3D val="0"/>
            <c:extLst>
              <c:ext xmlns:c16="http://schemas.microsoft.com/office/drawing/2014/chart" uri="{C3380CC4-5D6E-409C-BE32-E72D297353CC}">
                <c16:uniqueId val="{00000012-2E52-4D7B-8335-3406A5D02F13}"/>
              </c:ext>
            </c:extLst>
          </c:dPt>
          <c:dPt>
            <c:idx val="19"/>
            <c:bubble3D val="0"/>
            <c:extLst>
              <c:ext xmlns:c16="http://schemas.microsoft.com/office/drawing/2014/chart" uri="{C3380CC4-5D6E-409C-BE32-E72D297353CC}">
                <c16:uniqueId val="{00000013-2E52-4D7B-8335-3406A5D02F13}"/>
              </c:ext>
            </c:extLst>
          </c:dPt>
          <c:dPt>
            <c:idx val="20"/>
            <c:bubble3D val="0"/>
            <c:extLst>
              <c:ext xmlns:c16="http://schemas.microsoft.com/office/drawing/2014/chart" uri="{C3380CC4-5D6E-409C-BE32-E72D297353CC}">
                <c16:uniqueId val="{00000014-2E52-4D7B-8335-3406A5D02F13}"/>
              </c:ext>
            </c:extLst>
          </c:dPt>
          <c:dPt>
            <c:idx val="21"/>
            <c:bubble3D val="0"/>
            <c:extLst>
              <c:ext xmlns:c16="http://schemas.microsoft.com/office/drawing/2014/chart" uri="{C3380CC4-5D6E-409C-BE32-E72D297353CC}">
                <c16:uniqueId val="{00000015-2E52-4D7B-8335-3406A5D02F13}"/>
              </c:ext>
            </c:extLst>
          </c:dPt>
          <c:dPt>
            <c:idx val="22"/>
            <c:bubble3D val="0"/>
            <c:extLst>
              <c:ext xmlns:c16="http://schemas.microsoft.com/office/drawing/2014/chart" uri="{C3380CC4-5D6E-409C-BE32-E72D297353CC}">
                <c16:uniqueId val="{00000016-2E52-4D7B-8335-3406A5D02F13}"/>
              </c:ext>
            </c:extLst>
          </c:dPt>
          <c:dPt>
            <c:idx val="23"/>
            <c:bubble3D val="0"/>
            <c:extLst>
              <c:ext xmlns:c16="http://schemas.microsoft.com/office/drawing/2014/chart" uri="{C3380CC4-5D6E-409C-BE32-E72D297353CC}">
                <c16:uniqueId val="{00000017-2E52-4D7B-8335-3406A5D02F13}"/>
              </c:ext>
            </c:extLst>
          </c:dPt>
          <c:dPt>
            <c:idx val="24"/>
            <c:bubble3D val="0"/>
            <c:extLst>
              <c:ext xmlns:c16="http://schemas.microsoft.com/office/drawing/2014/chart" uri="{C3380CC4-5D6E-409C-BE32-E72D297353CC}">
                <c16:uniqueId val="{00000018-2E52-4D7B-8335-3406A5D02F13}"/>
              </c:ext>
            </c:extLst>
          </c:dPt>
          <c:dPt>
            <c:idx val="25"/>
            <c:bubble3D val="0"/>
            <c:extLst>
              <c:ext xmlns:c16="http://schemas.microsoft.com/office/drawing/2014/chart" uri="{C3380CC4-5D6E-409C-BE32-E72D297353CC}">
                <c16:uniqueId val="{00000019-2E52-4D7B-8335-3406A5D02F13}"/>
              </c:ext>
            </c:extLst>
          </c:dPt>
          <c:dPt>
            <c:idx val="26"/>
            <c:bubble3D val="0"/>
            <c:extLst>
              <c:ext xmlns:c16="http://schemas.microsoft.com/office/drawing/2014/chart" uri="{C3380CC4-5D6E-409C-BE32-E72D297353CC}">
                <c16:uniqueId val="{0000001A-2E52-4D7B-8335-3406A5D02F13}"/>
              </c:ext>
            </c:extLst>
          </c:dPt>
          <c:dPt>
            <c:idx val="27"/>
            <c:bubble3D val="0"/>
            <c:extLst>
              <c:ext xmlns:c16="http://schemas.microsoft.com/office/drawing/2014/chart" uri="{C3380CC4-5D6E-409C-BE32-E72D297353CC}">
                <c16:uniqueId val="{0000001B-2E52-4D7B-8335-3406A5D02F13}"/>
              </c:ext>
            </c:extLst>
          </c:dPt>
          <c:dPt>
            <c:idx val="28"/>
            <c:bubble3D val="0"/>
            <c:extLst>
              <c:ext xmlns:c16="http://schemas.microsoft.com/office/drawing/2014/chart" uri="{C3380CC4-5D6E-409C-BE32-E72D297353CC}">
                <c16:uniqueId val="{0000001C-2E52-4D7B-8335-3406A5D02F13}"/>
              </c:ext>
            </c:extLst>
          </c:dPt>
          <c:dPt>
            <c:idx val="29"/>
            <c:bubble3D val="0"/>
            <c:extLst>
              <c:ext xmlns:c16="http://schemas.microsoft.com/office/drawing/2014/chart" uri="{C3380CC4-5D6E-409C-BE32-E72D297353CC}">
                <c16:uniqueId val="{0000001D-2E52-4D7B-8335-3406A5D02F13}"/>
              </c:ext>
            </c:extLst>
          </c:dPt>
          <c:dPt>
            <c:idx val="30"/>
            <c:bubble3D val="0"/>
            <c:extLst>
              <c:ext xmlns:c16="http://schemas.microsoft.com/office/drawing/2014/chart" uri="{C3380CC4-5D6E-409C-BE32-E72D297353CC}">
                <c16:uniqueId val="{0000001E-2E52-4D7B-8335-3406A5D02F13}"/>
              </c:ext>
            </c:extLst>
          </c:dPt>
          <c:dPt>
            <c:idx val="31"/>
            <c:bubble3D val="0"/>
            <c:extLst>
              <c:ext xmlns:c16="http://schemas.microsoft.com/office/drawing/2014/chart" uri="{C3380CC4-5D6E-409C-BE32-E72D297353CC}">
                <c16:uniqueId val="{0000001F-2E52-4D7B-8335-3406A5D02F13}"/>
              </c:ext>
            </c:extLst>
          </c:dPt>
          <c:dPt>
            <c:idx val="32"/>
            <c:bubble3D val="0"/>
            <c:extLst>
              <c:ext xmlns:c16="http://schemas.microsoft.com/office/drawing/2014/chart" uri="{C3380CC4-5D6E-409C-BE32-E72D297353CC}">
                <c16:uniqueId val="{00000020-2E52-4D7B-8335-3406A5D02F13}"/>
              </c:ext>
            </c:extLst>
          </c:dPt>
          <c:dPt>
            <c:idx val="33"/>
            <c:bubble3D val="0"/>
            <c:extLst>
              <c:ext xmlns:c16="http://schemas.microsoft.com/office/drawing/2014/chart" uri="{C3380CC4-5D6E-409C-BE32-E72D297353CC}">
                <c16:uniqueId val="{00000021-2E52-4D7B-8335-3406A5D02F13}"/>
              </c:ext>
            </c:extLst>
          </c:dPt>
          <c:dPt>
            <c:idx val="34"/>
            <c:bubble3D val="0"/>
            <c:extLst>
              <c:ext xmlns:c16="http://schemas.microsoft.com/office/drawing/2014/chart" uri="{C3380CC4-5D6E-409C-BE32-E72D297353CC}">
                <c16:uniqueId val="{00000022-2E52-4D7B-8335-3406A5D02F13}"/>
              </c:ext>
            </c:extLst>
          </c:dPt>
          <c:dPt>
            <c:idx val="35"/>
            <c:bubble3D val="0"/>
            <c:extLst>
              <c:ext xmlns:c16="http://schemas.microsoft.com/office/drawing/2014/chart" uri="{C3380CC4-5D6E-409C-BE32-E72D297353CC}">
                <c16:uniqueId val="{00000023-2E52-4D7B-8335-3406A5D02F13}"/>
              </c:ext>
            </c:extLst>
          </c:dPt>
          <c:dPt>
            <c:idx val="36"/>
            <c:bubble3D val="0"/>
            <c:extLst>
              <c:ext xmlns:c16="http://schemas.microsoft.com/office/drawing/2014/chart" uri="{C3380CC4-5D6E-409C-BE32-E72D297353CC}">
                <c16:uniqueId val="{00000024-2E52-4D7B-8335-3406A5D02F13}"/>
              </c:ext>
            </c:extLst>
          </c:dPt>
          <c:dPt>
            <c:idx val="37"/>
            <c:bubble3D val="0"/>
            <c:extLst>
              <c:ext xmlns:c16="http://schemas.microsoft.com/office/drawing/2014/chart" uri="{C3380CC4-5D6E-409C-BE32-E72D297353CC}">
                <c16:uniqueId val="{00000025-2E52-4D7B-8335-3406A5D02F13}"/>
              </c:ext>
            </c:extLst>
          </c:dPt>
          <c:dPt>
            <c:idx val="38"/>
            <c:bubble3D val="0"/>
            <c:extLst>
              <c:ext xmlns:c16="http://schemas.microsoft.com/office/drawing/2014/chart" uri="{C3380CC4-5D6E-409C-BE32-E72D297353CC}">
                <c16:uniqueId val="{00000026-2E52-4D7B-8335-3406A5D02F13}"/>
              </c:ext>
            </c:extLst>
          </c:dPt>
          <c:dPt>
            <c:idx val="39"/>
            <c:bubble3D val="0"/>
            <c:extLst>
              <c:ext xmlns:c16="http://schemas.microsoft.com/office/drawing/2014/chart" uri="{C3380CC4-5D6E-409C-BE32-E72D297353CC}">
                <c16:uniqueId val="{00000027-2E52-4D7B-8335-3406A5D02F13}"/>
              </c:ext>
            </c:extLst>
          </c:dPt>
          <c:dPt>
            <c:idx val="40"/>
            <c:bubble3D val="0"/>
            <c:extLst>
              <c:ext xmlns:c16="http://schemas.microsoft.com/office/drawing/2014/chart" uri="{C3380CC4-5D6E-409C-BE32-E72D297353CC}">
                <c16:uniqueId val="{00000028-2E52-4D7B-8335-3406A5D02F13}"/>
              </c:ext>
            </c:extLst>
          </c:dPt>
          <c:dPt>
            <c:idx val="41"/>
            <c:bubble3D val="0"/>
            <c:extLst>
              <c:ext xmlns:c16="http://schemas.microsoft.com/office/drawing/2014/chart" uri="{C3380CC4-5D6E-409C-BE32-E72D297353CC}">
                <c16:uniqueId val="{00000029-2E52-4D7B-8335-3406A5D02F13}"/>
              </c:ext>
            </c:extLst>
          </c:dPt>
          <c:dPt>
            <c:idx val="42"/>
            <c:bubble3D val="0"/>
            <c:extLst>
              <c:ext xmlns:c16="http://schemas.microsoft.com/office/drawing/2014/chart" uri="{C3380CC4-5D6E-409C-BE32-E72D297353CC}">
                <c16:uniqueId val="{0000002A-2E52-4D7B-8335-3406A5D02F13}"/>
              </c:ext>
            </c:extLst>
          </c:dPt>
          <c:dPt>
            <c:idx val="43"/>
            <c:bubble3D val="0"/>
            <c:extLst>
              <c:ext xmlns:c16="http://schemas.microsoft.com/office/drawing/2014/chart" uri="{C3380CC4-5D6E-409C-BE32-E72D297353CC}">
                <c16:uniqueId val="{0000002B-2E52-4D7B-8335-3406A5D02F13}"/>
              </c:ext>
            </c:extLst>
          </c:dPt>
          <c:dPt>
            <c:idx val="44"/>
            <c:bubble3D val="0"/>
            <c:extLst>
              <c:ext xmlns:c16="http://schemas.microsoft.com/office/drawing/2014/chart" uri="{C3380CC4-5D6E-409C-BE32-E72D297353CC}">
                <c16:uniqueId val="{0000002C-2E52-4D7B-8335-3406A5D02F13}"/>
              </c:ext>
            </c:extLst>
          </c:dPt>
          <c:dPt>
            <c:idx val="45"/>
            <c:bubble3D val="0"/>
            <c:extLst>
              <c:ext xmlns:c16="http://schemas.microsoft.com/office/drawing/2014/chart" uri="{C3380CC4-5D6E-409C-BE32-E72D297353CC}">
                <c16:uniqueId val="{0000002D-2E52-4D7B-8335-3406A5D02F13}"/>
              </c:ext>
            </c:extLst>
          </c:dPt>
          <c:dPt>
            <c:idx val="46"/>
            <c:bubble3D val="0"/>
            <c:extLst>
              <c:ext xmlns:c16="http://schemas.microsoft.com/office/drawing/2014/chart" uri="{C3380CC4-5D6E-409C-BE32-E72D297353CC}">
                <c16:uniqueId val="{0000002E-2E52-4D7B-8335-3406A5D02F13}"/>
              </c:ext>
            </c:extLst>
          </c:dPt>
          <c:dPt>
            <c:idx val="47"/>
            <c:bubble3D val="0"/>
            <c:extLst>
              <c:ext xmlns:c16="http://schemas.microsoft.com/office/drawing/2014/chart" uri="{C3380CC4-5D6E-409C-BE32-E72D297353CC}">
                <c16:uniqueId val="{0000002F-2E52-4D7B-8335-3406A5D02F13}"/>
              </c:ext>
            </c:extLst>
          </c:dPt>
          <c:dPt>
            <c:idx val="48"/>
            <c:bubble3D val="0"/>
            <c:extLst>
              <c:ext xmlns:c16="http://schemas.microsoft.com/office/drawing/2014/chart" uri="{C3380CC4-5D6E-409C-BE32-E72D297353CC}">
                <c16:uniqueId val="{00000030-2E52-4D7B-8335-3406A5D02F13}"/>
              </c:ext>
            </c:extLst>
          </c:dPt>
          <c:dPt>
            <c:idx val="49"/>
            <c:bubble3D val="0"/>
            <c:extLst>
              <c:ext xmlns:c16="http://schemas.microsoft.com/office/drawing/2014/chart" uri="{C3380CC4-5D6E-409C-BE32-E72D297353CC}">
                <c16:uniqueId val="{00000031-2E52-4D7B-8335-3406A5D02F13}"/>
              </c:ext>
            </c:extLst>
          </c:dPt>
          <c:dPt>
            <c:idx val="50"/>
            <c:bubble3D val="0"/>
            <c:extLst>
              <c:ext xmlns:c16="http://schemas.microsoft.com/office/drawing/2014/chart" uri="{C3380CC4-5D6E-409C-BE32-E72D297353CC}">
                <c16:uniqueId val="{00000032-2E52-4D7B-8335-3406A5D02F13}"/>
              </c:ext>
            </c:extLst>
          </c:dPt>
          <c:dPt>
            <c:idx val="51"/>
            <c:bubble3D val="0"/>
            <c:extLst>
              <c:ext xmlns:c16="http://schemas.microsoft.com/office/drawing/2014/chart" uri="{C3380CC4-5D6E-409C-BE32-E72D297353CC}">
                <c16:uniqueId val="{00000033-2E52-4D7B-8335-3406A5D02F13}"/>
              </c:ext>
            </c:extLst>
          </c:dPt>
          <c:dPt>
            <c:idx val="52"/>
            <c:bubble3D val="0"/>
            <c:extLst>
              <c:ext xmlns:c16="http://schemas.microsoft.com/office/drawing/2014/chart" uri="{C3380CC4-5D6E-409C-BE32-E72D297353CC}">
                <c16:uniqueId val="{00000034-2E52-4D7B-8335-3406A5D02F13}"/>
              </c:ext>
            </c:extLst>
          </c:dPt>
          <c:dPt>
            <c:idx val="53"/>
            <c:bubble3D val="0"/>
            <c:extLst>
              <c:ext xmlns:c16="http://schemas.microsoft.com/office/drawing/2014/chart" uri="{C3380CC4-5D6E-409C-BE32-E72D297353CC}">
                <c16:uniqueId val="{00000035-2E52-4D7B-8335-3406A5D02F13}"/>
              </c:ext>
            </c:extLst>
          </c:dPt>
          <c:dPt>
            <c:idx val="54"/>
            <c:bubble3D val="0"/>
            <c:extLst>
              <c:ext xmlns:c16="http://schemas.microsoft.com/office/drawing/2014/chart" uri="{C3380CC4-5D6E-409C-BE32-E72D297353CC}">
                <c16:uniqueId val="{00000036-2E52-4D7B-8335-3406A5D02F13}"/>
              </c:ext>
            </c:extLst>
          </c:dPt>
          <c:dPt>
            <c:idx val="55"/>
            <c:bubble3D val="0"/>
            <c:extLst>
              <c:ext xmlns:c16="http://schemas.microsoft.com/office/drawing/2014/chart" uri="{C3380CC4-5D6E-409C-BE32-E72D297353CC}">
                <c16:uniqueId val="{00000037-2E52-4D7B-8335-3406A5D02F13}"/>
              </c:ext>
            </c:extLst>
          </c:dPt>
          <c:dPt>
            <c:idx val="56"/>
            <c:bubble3D val="0"/>
            <c:extLst>
              <c:ext xmlns:c16="http://schemas.microsoft.com/office/drawing/2014/chart" uri="{C3380CC4-5D6E-409C-BE32-E72D297353CC}">
                <c16:uniqueId val="{00000038-2E52-4D7B-8335-3406A5D02F13}"/>
              </c:ext>
            </c:extLst>
          </c:dPt>
          <c:dPt>
            <c:idx val="59"/>
            <c:bubble3D val="0"/>
            <c:extLst>
              <c:ext xmlns:c16="http://schemas.microsoft.com/office/drawing/2014/chart" uri="{C3380CC4-5D6E-409C-BE32-E72D297353CC}">
                <c16:uniqueId val="{00000039-2E52-4D7B-8335-3406A5D02F13}"/>
              </c:ext>
            </c:extLst>
          </c:dPt>
          <c:dPt>
            <c:idx val="60"/>
            <c:bubble3D val="0"/>
            <c:extLst>
              <c:ext xmlns:c16="http://schemas.microsoft.com/office/drawing/2014/chart" uri="{C3380CC4-5D6E-409C-BE32-E72D297353CC}">
                <c16:uniqueId val="{0000003A-2E52-4D7B-8335-3406A5D02F13}"/>
              </c:ext>
            </c:extLst>
          </c:dPt>
          <c:dPt>
            <c:idx val="65"/>
            <c:bubble3D val="0"/>
            <c:extLst>
              <c:ext xmlns:c16="http://schemas.microsoft.com/office/drawing/2014/chart" uri="{C3380CC4-5D6E-409C-BE32-E72D297353CC}">
                <c16:uniqueId val="{0000003B-2E52-4D7B-8335-3406A5D02F13}"/>
              </c:ext>
            </c:extLst>
          </c:dPt>
          <c:dPt>
            <c:idx val="71"/>
            <c:bubble3D val="0"/>
            <c:extLst>
              <c:ext xmlns:c16="http://schemas.microsoft.com/office/drawing/2014/chart" uri="{C3380CC4-5D6E-409C-BE32-E72D297353CC}">
                <c16:uniqueId val="{0000003C-2E52-4D7B-8335-3406A5D02F13}"/>
              </c:ext>
            </c:extLst>
          </c:dPt>
          <c:dPt>
            <c:idx val="72"/>
            <c:bubble3D val="0"/>
            <c:extLst>
              <c:ext xmlns:c16="http://schemas.microsoft.com/office/drawing/2014/chart" uri="{C3380CC4-5D6E-409C-BE32-E72D297353CC}">
                <c16:uniqueId val="{0000003D-2E52-4D7B-8335-3406A5D02F13}"/>
              </c:ext>
            </c:extLst>
          </c:dPt>
          <c:dPt>
            <c:idx val="77"/>
            <c:bubble3D val="0"/>
            <c:extLst>
              <c:ext xmlns:c16="http://schemas.microsoft.com/office/drawing/2014/chart" uri="{C3380CC4-5D6E-409C-BE32-E72D297353CC}">
                <c16:uniqueId val="{0000003E-2E52-4D7B-8335-3406A5D02F13}"/>
              </c:ext>
            </c:extLst>
          </c:dPt>
          <c:dLbls>
            <c:dLbl>
              <c:idx val="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E52-4D7B-8335-3406A5D02F13}"/>
                </c:ext>
              </c:extLst>
            </c:dLbl>
            <c:dLbl>
              <c:idx val="1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E52-4D7B-8335-3406A5D02F13}"/>
                </c:ext>
              </c:extLst>
            </c:dLbl>
            <c:dLbl>
              <c:idx val="2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E52-4D7B-8335-3406A5D02F13}"/>
                </c:ext>
              </c:extLst>
            </c:dLbl>
            <c:dLbl>
              <c:idx val="4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2E52-4D7B-8335-3406A5D02F13}"/>
                </c:ext>
              </c:extLst>
            </c:dLbl>
            <c:dLbl>
              <c:idx val="5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2E52-4D7B-8335-3406A5D02F13}"/>
                </c:ext>
              </c:extLst>
            </c:dLbl>
            <c:dLbl>
              <c:idx val="6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2E52-4D7B-8335-3406A5D02F13}"/>
                </c:ext>
              </c:extLst>
            </c:dLbl>
            <c:dLbl>
              <c:idx val="7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2E52-4D7B-8335-3406A5D02F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'F43-44'!$A$7:$B$84</c:f>
              <c:multiLvlStrCache>
                <c:ptCount val="7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lvl>
                <c:lvl>
                  <c:pt idx="0">
                    <c:v>2017</c:v>
                  </c:pt>
                  <c:pt idx="12">
                    <c:v>2018</c:v>
                  </c:pt>
                  <c:pt idx="24">
                    <c:v>2019</c:v>
                  </c:pt>
                  <c:pt idx="36">
                    <c:v>2020</c:v>
                  </c:pt>
                  <c:pt idx="48">
                    <c:v>2021</c:v>
                  </c:pt>
                  <c:pt idx="60">
                    <c:v>2022</c:v>
                  </c:pt>
                  <c:pt idx="72">
                    <c:v>2023</c:v>
                  </c:pt>
                </c:lvl>
              </c:multiLvlStrCache>
            </c:multiLvlStrRef>
          </c:cat>
          <c:val>
            <c:numRef>
              <c:f>'F43-44'!$G$7:$G$84</c:f>
              <c:numCache>
                <c:formatCode>0.00</c:formatCode>
                <c:ptCount val="78"/>
                <c:pt idx="0">
                  <c:v>23.689160299882001</c:v>
                </c:pt>
                <c:pt idx="1">
                  <c:v>23.5448312021026</c:v>
                </c:pt>
                <c:pt idx="2">
                  <c:v>23.233739363218302</c:v>
                </c:pt>
                <c:pt idx="3">
                  <c:v>23.1117898296541</c:v>
                </c:pt>
                <c:pt idx="4">
                  <c:v>22.9771743486912</c:v>
                </c:pt>
                <c:pt idx="5">
                  <c:v>22.677236926868499</c:v>
                </c:pt>
                <c:pt idx="6">
                  <c:v>22.422058813145199</c:v>
                </c:pt>
                <c:pt idx="7">
                  <c:v>22.382979598691801</c:v>
                </c:pt>
                <c:pt idx="8">
                  <c:v>22.648711843690801</c:v>
                </c:pt>
                <c:pt idx="9">
                  <c:v>22.760727688372299</c:v>
                </c:pt>
                <c:pt idx="10">
                  <c:v>22.6865040706451</c:v>
                </c:pt>
                <c:pt idx="11">
                  <c:v>22.755852655293001</c:v>
                </c:pt>
                <c:pt idx="12">
                  <c:v>23.394879606390202</c:v>
                </c:pt>
                <c:pt idx="13">
                  <c:v>24.284712986891101</c:v>
                </c:pt>
                <c:pt idx="14">
                  <c:v>24.541306127417201</c:v>
                </c:pt>
                <c:pt idx="15">
                  <c:v>24.725684775732699</c:v>
                </c:pt>
                <c:pt idx="16">
                  <c:v>25.039665998653</c:v>
                </c:pt>
                <c:pt idx="17">
                  <c:v>25.315271307310699</c:v>
                </c:pt>
                <c:pt idx="18">
                  <c:v>25.554850218154499</c:v>
                </c:pt>
                <c:pt idx="19">
                  <c:v>25.956848368616999</c:v>
                </c:pt>
                <c:pt idx="20">
                  <c:v>26.161122381393401</c:v>
                </c:pt>
                <c:pt idx="21">
                  <c:v>26.385219798292599</c:v>
                </c:pt>
                <c:pt idx="22">
                  <c:v>26.374623759777201</c:v>
                </c:pt>
                <c:pt idx="23">
                  <c:v>26.051438586709899</c:v>
                </c:pt>
                <c:pt idx="24">
                  <c:v>26.042675209729701</c:v>
                </c:pt>
                <c:pt idx="25">
                  <c:v>27.117027878765999</c:v>
                </c:pt>
                <c:pt idx="26">
                  <c:v>27.169665094312101</c:v>
                </c:pt>
                <c:pt idx="27">
                  <c:v>26.921435708722701</c:v>
                </c:pt>
                <c:pt idx="28">
                  <c:v>26.901704390179599</c:v>
                </c:pt>
                <c:pt idx="29">
                  <c:v>26.631106663227499</c:v>
                </c:pt>
                <c:pt idx="30">
                  <c:v>26.583260931233202</c:v>
                </c:pt>
                <c:pt idx="31">
                  <c:v>26.496541334898598</c:v>
                </c:pt>
                <c:pt idx="32">
                  <c:v>26.414487634872899</c:v>
                </c:pt>
                <c:pt idx="33">
                  <c:v>26.205252228599399</c:v>
                </c:pt>
                <c:pt idx="34">
                  <c:v>25.948618100755901</c:v>
                </c:pt>
                <c:pt idx="35">
                  <c:v>25.949383027173798</c:v>
                </c:pt>
                <c:pt idx="36">
                  <c:v>25.903185140637401</c:v>
                </c:pt>
                <c:pt idx="37">
                  <c:v>25.5619240353446</c:v>
                </c:pt>
                <c:pt idx="38">
                  <c:v>24.542544632009399</c:v>
                </c:pt>
                <c:pt idx="39">
                  <c:v>23.2805186709477</c:v>
                </c:pt>
                <c:pt idx="40">
                  <c:v>22.5870980090261</c:v>
                </c:pt>
                <c:pt idx="41">
                  <c:v>23.0937082052268</c:v>
                </c:pt>
                <c:pt idx="42">
                  <c:v>23.708043968953099</c:v>
                </c:pt>
                <c:pt idx="43">
                  <c:v>23.672422372365801</c:v>
                </c:pt>
                <c:pt idx="44">
                  <c:v>23.307595947829402</c:v>
                </c:pt>
                <c:pt idx="45">
                  <c:v>22.724069410862501</c:v>
                </c:pt>
                <c:pt idx="46">
                  <c:v>22.3067449576047</c:v>
                </c:pt>
                <c:pt idx="47">
                  <c:v>22.578524547456801</c:v>
                </c:pt>
                <c:pt idx="48">
                  <c:v>23.167119485343601</c:v>
                </c:pt>
                <c:pt idx="49">
                  <c:v>23.948666244724699</c:v>
                </c:pt>
                <c:pt idx="50">
                  <c:v>24.6317594958754</c:v>
                </c:pt>
                <c:pt idx="51">
                  <c:v>24.741845126273098</c:v>
                </c:pt>
                <c:pt idx="52">
                  <c:v>24.882600527368499</c:v>
                </c:pt>
                <c:pt idx="53">
                  <c:v>24.737445344897601</c:v>
                </c:pt>
                <c:pt idx="54">
                  <c:v>24.588900809178199</c:v>
                </c:pt>
                <c:pt idx="55">
                  <c:v>24.536349371447201</c:v>
                </c:pt>
                <c:pt idx="56">
                  <c:v>24.337051004150901</c:v>
                </c:pt>
                <c:pt idx="57">
                  <c:v>24.0467308473144</c:v>
                </c:pt>
                <c:pt idx="58">
                  <c:v>23.726485947372598</c:v>
                </c:pt>
                <c:pt idx="59">
                  <c:v>23.9359768721671</c:v>
                </c:pt>
                <c:pt idx="60">
                  <c:v>24.2387707020108</c:v>
                </c:pt>
                <c:pt idx="61">
                  <c:v>24.217711612356101</c:v>
                </c:pt>
                <c:pt idx="62">
                  <c:v>24.503823139978401</c:v>
                </c:pt>
                <c:pt idx="63">
                  <c:v>24.811987097507899</c:v>
                </c:pt>
                <c:pt idx="64">
                  <c:v>24.895932083476101</c:v>
                </c:pt>
                <c:pt idx="65">
                  <c:v>24.762125393247501</c:v>
                </c:pt>
                <c:pt idx="66">
                  <c:v>24.678555716938899</c:v>
                </c:pt>
                <c:pt idx="67">
                  <c:v>24.5839618351763</c:v>
                </c:pt>
                <c:pt idx="68">
                  <c:v>24.473926560634698</c:v>
                </c:pt>
                <c:pt idx="69">
                  <c:v>24.4071658551245</c:v>
                </c:pt>
                <c:pt idx="70">
                  <c:v>24.3360720786123</c:v>
                </c:pt>
                <c:pt idx="71">
                  <c:v>24.161479737177999</c:v>
                </c:pt>
                <c:pt idx="72">
                  <c:v>24.088663063862001</c:v>
                </c:pt>
                <c:pt idx="73">
                  <c:v>23.840949680987698</c:v>
                </c:pt>
                <c:pt idx="74">
                  <c:v>23.936044799974599</c:v>
                </c:pt>
                <c:pt idx="75">
                  <c:v>23.932801700435999</c:v>
                </c:pt>
                <c:pt idx="76">
                  <c:v>23.9288501718245</c:v>
                </c:pt>
                <c:pt idx="77">
                  <c:v>23.938107521014501</c:v>
                </c:pt>
              </c:numCache>
            </c:numRef>
          </c:val>
          <c:smooth val="0"/>
          <c:extLst>
            <c:ext xmlns:c16="http://schemas.microsoft.com/office/drawing/2014/chart" uri="{C3380CC4-5D6E-409C-BE32-E72D297353CC}">
              <c16:uniqueId val="{0000003F-2E52-4D7B-8335-3406A5D02F13}"/>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2E52-4D7B-8335-3406A5D02F13}"/>
              </c:ext>
            </c:extLst>
          </c:dPt>
          <c:dPt>
            <c:idx val="1"/>
            <c:bubble3D val="0"/>
            <c:extLst>
              <c:ext xmlns:c16="http://schemas.microsoft.com/office/drawing/2014/chart" uri="{C3380CC4-5D6E-409C-BE32-E72D297353CC}">
                <c16:uniqueId val="{00000041-2E52-4D7B-8335-3406A5D02F13}"/>
              </c:ext>
            </c:extLst>
          </c:dPt>
          <c:dPt>
            <c:idx val="2"/>
            <c:bubble3D val="0"/>
            <c:extLst>
              <c:ext xmlns:c16="http://schemas.microsoft.com/office/drawing/2014/chart" uri="{C3380CC4-5D6E-409C-BE32-E72D297353CC}">
                <c16:uniqueId val="{00000042-2E52-4D7B-8335-3406A5D02F13}"/>
              </c:ext>
            </c:extLst>
          </c:dPt>
          <c:dPt>
            <c:idx val="3"/>
            <c:bubble3D val="0"/>
            <c:extLst>
              <c:ext xmlns:c16="http://schemas.microsoft.com/office/drawing/2014/chart" uri="{C3380CC4-5D6E-409C-BE32-E72D297353CC}">
                <c16:uniqueId val="{00000043-2E52-4D7B-8335-3406A5D02F13}"/>
              </c:ext>
            </c:extLst>
          </c:dPt>
          <c:dPt>
            <c:idx val="4"/>
            <c:bubble3D val="0"/>
            <c:extLst>
              <c:ext xmlns:c16="http://schemas.microsoft.com/office/drawing/2014/chart" uri="{C3380CC4-5D6E-409C-BE32-E72D297353CC}">
                <c16:uniqueId val="{00000044-2E52-4D7B-8335-3406A5D02F13}"/>
              </c:ext>
            </c:extLst>
          </c:dPt>
          <c:dPt>
            <c:idx val="5"/>
            <c:bubble3D val="0"/>
            <c:extLst>
              <c:ext xmlns:c16="http://schemas.microsoft.com/office/drawing/2014/chart" uri="{C3380CC4-5D6E-409C-BE32-E72D297353CC}">
                <c16:uniqueId val="{00000045-2E52-4D7B-8335-3406A5D02F13}"/>
              </c:ext>
            </c:extLst>
          </c:dPt>
          <c:dPt>
            <c:idx val="6"/>
            <c:bubble3D val="0"/>
            <c:extLst>
              <c:ext xmlns:c16="http://schemas.microsoft.com/office/drawing/2014/chart" uri="{C3380CC4-5D6E-409C-BE32-E72D297353CC}">
                <c16:uniqueId val="{00000046-2E52-4D7B-8335-3406A5D02F13}"/>
              </c:ext>
            </c:extLst>
          </c:dPt>
          <c:dPt>
            <c:idx val="7"/>
            <c:bubble3D val="0"/>
            <c:extLst>
              <c:ext xmlns:c16="http://schemas.microsoft.com/office/drawing/2014/chart" uri="{C3380CC4-5D6E-409C-BE32-E72D297353CC}">
                <c16:uniqueId val="{00000047-2E52-4D7B-8335-3406A5D02F13}"/>
              </c:ext>
            </c:extLst>
          </c:dPt>
          <c:dPt>
            <c:idx val="8"/>
            <c:bubble3D val="0"/>
            <c:extLst>
              <c:ext xmlns:c16="http://schemas.microsoft.com/office/drawing/2014/chart" uri="{C3380CC4-5D6E-409C-BE32-E72D297353CC}">
                <c16:uniqueId val="{00000048-2E52-4D7B-8335-3406A5D02F13}"/>
              </c:ext>
            </c:extLst>
          </c:dPt>
          <c:dPt>
            <c:idx val="9"/>
            <c:bubble3D val="0"/>
            <c:extLst>
              <c:ext xmlns:c16="http://schemas.microsoft.com/office/drawing/2014/chart" uri="{C3380CC4-5D6E-409C-BE32-E72D297353CC}">
                <c16:uniqueId val="{00000049-2E52-4D7B-8335-3406A5D02F13}"/>
              </c:ext>
            </c:extLst>
          </c:dPt>
          <c:dPt>
            <c:idx val="10"/>
            <c:bubble3D val="0"/>
            <c:extLst>
              <c:ext xmlns:c16="http://schemas.microsoft.com/office/drawing/2014/chart" uri="{C3380CC4-5D6E-409C-BE32-E72D297353CC}">
                <c16:uniqueId val="{0000004A-2E52-4D7B-8335-3406A5D02F13}"/>
              </c:ext>
            </c:extLst>
          </c:dPt>
          <c:dPt>
            <c:idx val="11"/>
            <c:bubble3D val="0"/>
            <c:extLst>
              <c:ext xmlns:c16="http://schemas.microsoft.com/office/drawing/2014/chart" uri="{C3380CC4-5D6E-409C-BE32-E72D297353CC}">
                <c16:uniqueId val="{0000004B-2E52-4D7B-8335-3406A5D02F13}"/>
              </c:ext>
            </c:extLst>
          </c:dPt>
          <c:dPt>
            <c:idx val="12"/>
            <c:bubble3D val="0"/>
            <c:extLst>
              <c:ext xmlns:c16="http://schemas.microsoft.com/office/drawing/2014/chart" uri="{C3380CC4-5D6E-409C-BE32-E72D297353CC}">
                <c16:uniqueId val="{0000004C-2E52-4D7B-8335-3406A5D02F13}"/>
              </c:ext>
            </c:extLst>
          </c:dPt>
          <c:dPt>
            <c:idx val="13"/>
            <c:bubble3D val="0"/>
            <c:extLst>
              <c:ext xmlns:c16="http://schemas.microsoft.com/office/drawing/2014/chart" uri="{C3380CC4-5D6E-409C-BE32-E72D297353CC}">
                <c16:uniqueId val="{0000004D-2E52-4D7B-8335-3406A5D02F13}"/>
              </c:ext>
            </c:extLst>
          </c:dPt>
          <c:dPt>
            <c:idx val="14"/>
            <c:bubble3D val="0"/>
            <c:extLst>
              <c:ext xmlns:c16="http://schemas.microsoft.com/office/drawing/2014/chart" uri="{C3380CC4-5D6E-409C-BE32-E72D297353CC}">
                <c16:uniqueId val="{0000004E-2E52-4D7B-8335-3406A5D02F13}"/>
              </c:ext>
            </c:extLst>
          </c:dPt>
          <c:dPt>
            <c:idx val="15"/>
            <c:bubble3D val="0"/>
            <c:extLst>
              <c:ext xmlns:c16="http://schemas.microsoft.com/office/drawing/2014/chart" uri="{C3380CC4-5D6E-409C-BE32-E72D297353CC}">
                <c16:uniqueId val="{0000004F-2E52-4D7B-8335-3406A5D02F13}"/>
              </c:ext>
            </c:extLst>
          </c:dPt>
          <c:dPt>
            <c:idx val="16"/>
            <c:bubble3D val="0"/>
            <c:extLst>
              <c:ext xmlns:c16="http://schemas.microsoft.com/office/drawing/2014/chart" uri="{C3380CC4-5D6E-409C-BE32-E72D297353CC}">
                <c16:uniqueId val="{00000050-2E52-4D7B-8335-3406A5D02F13}"/>
              </c:ext>
            </c:extLst>
          </c:dPt>
          <c:dPt>
            <c:idx val="17"/>
            <c:bubble3D val="0"/>
            <c:extLst>
              <c:ext xmlns:c16="http://schemas.microsoft.com/office/drawing/2014/chart" uri="{C3380CC4-5D6E-409C-BE32-E72D297353CC}">
                <c16:uniqueId val="{00000051-2E52-4D7B-8335-3406A5D02F13}"/>
              </c:ext>
            </c:extLst>
          </c:dPt>
          <c:dPt>
            <c:idx val="18"/>
            <c:bubble3D val="0"/>
            <c:extLst>
              <c:ext xmlns:c16="http://schemas.microsoft.com/office/drawing/2014/chart" uri="{C3380CC4-5D6E-409C-BE32-E72D297353CC}">
                <c16:uniqueId val="{00000052-2E52-4D7B-8335-3406A5D02F13}"/>
              </c:ext>
            </c:extLst>
          </c:dPt>
          <c:dPt>
            <c:idx val="19"/>
            <c:bubble3D val="0"/>
            <c:extLst>
              <c:ext xmlns:c16="http://schemas.microsoft.com/office/drawing/2014/chart" uri="{C3380CC4-5D6E-409C-BE32-E72D297353CC}">
                <c16:uniqueId val="{00000053-2E52-4D7B-8335-3406A5D02F13}"/>
              </c:ext>
            </c:extLst>
          </c:dPt>
          <c:dPt>
            <c:idx val="20"/>
            <c:bubble3D val="0"/>
            <c:extLst>
              <c:ext xmlns:c16="http://schemas.microsoft.com/office/drawing/2014/chart" uri="{C3380CC4-5D6E-409C-BE32-E72D297353CC}">
                <c16:uniqueId val="{00000054-2E52-4D7B-8335-3406A5D02F13}"/>
              </c:ext>
            </c:extLst>
          </c:dPt>
          <c:dPt>
            <c:idx val="21"/>
            <c:bubble3D val="0"/>
            <c:extLst>
              <c:ext xmlns:c16="http://schemas.microsoft.com/office/drawing/2014/chart" uri="{C3380CC4-5D6E-409C-BE32-E72D297353CC}">
                <c16:uniqueId val="{00000055-2E52-4D7B-8335-3406A5D02F13}"/>
              </c:ext>
            </c:extLst>
          </c:dPt>
          <c:dPt>
            <c:idx val="22"/>
            <c:bubble3D val="0"/>
            <c:extLst>
              <c:ext xmlns:c16="http://schemas.microsoft.com/office/drawing/2014/chart" uri="{C3380CC4-5D6E-409C-BE32-E72D297353CC}">
                <c16:uniqueId val="{00000056-2E52-4D7B-8335-3406A5D02F13}"/>
              </c:ext>
            </c:extLst>
          </c:dPt>
          <c:dPt>
            <c:idx val="23"/>
            <c:bubble3D val="0"/>
            <c:extLst>
              <c:ext xmlns:c16="http://schemas.microsoft.com/office/drawing/2014/chart" uri="{C3380CC4-5D6E-409C-BE32-E72D297353CC}">
                <c16:uniqueId val="{00000057-2E52-4D7B-8335-3406A5D02F13}"/>
              </c:ext>
            </c:extLst>
          </c:dPt>
          <c:dPt>
            <c:idx val="24"/>
            <c:bubble3D val="0"/>
            <c:extLst>
              <c:ext xmlns:c16="http://schemas.microsoft.com/office/drawing/2014/chart" uri="{C3380CC4-5D6E-409C-BE32-E72D297353CC}">
                <c16:uniqueId val="{00000058-2E52-4D7B-8335-3406A5D02F13}"/>
              </c:ext>
            </c:extLst>
          </c:dPt>
          <c:dPt>
            <c:idx val="25"/>
            <c:bubble3D val="0"/>
            <c:extLst>
              <c:ext xmlns:c16="http://schemas.microsoft.com/office/drawing/2014/chart" uri="{C3380CC4-5D6E-409C-BE32-E72D297353CC}">
                <c16:uniqueId val="{00000059-2E52-4D7B-8335-3406A5D02F13}"/>
              </c:ext>
            </c:extLst>
          </c:dPt>
          <c:dPt>
            <c:idx val="26"/>
            <c:bubble3D val="0"/>
            <c:extLst>
              <c:ext xmlns:c16="http://schemas.microsoft.com/office/drawing/2014/chart" uri="{C3380CC4-5D6E-409C-BE32-E72D297353CC}">
                <c16:uniqueId val="{0000005A-2E52-4D7B-8335-3406A5D02F13}"/>
              </c:ext>
            </c:extLst>
          </c:dPt>
          <c:dPt>
            <c:idx val="27"/>
            <c:bubble3D val="0"/>
            <c:extLst>
              <c:ext xmlns:c16="http://schemas.microsoft.com/office/drawing/2014/chart" uri="{C3380CC4-5D6E-409C-BE32-E72D297353CC}">
                <c16:uniqueId val="{0000005B-2E52-4D7B-8335-3406A5D02F13}"/>
              </c:ext>
            </c:extLst>
          </c:dPt>
          <c:dPt>
            <c:idx val="28"/>
            <c:bubble3D val="0"/>
            <c:extLst>
              <c:ext xmlns:c16="http://schemas.microsoft.com/office/drawing/2014/chart" uri="{C3380CC4-5D6E-409C-BE32-E72D297353CC}">
                <c16:uniqueId val="{0000005C-2E52-4D7B-8335-3406A5D02F13}"/>
              </c:ext>
            </c:extLst>
          </c:dPt>
          <c:dPt>
            <c:idx val="29"/>
            <c:bubble3D val="0"/>
            <c:extLst>
              <c:ext xmlns:c16="http://schemas.microsoft.com/office/drawing/2014/chart" uri="{C3380CC4-5D6E-409C-BE32-E72D297353CC}">
                <c16:uniqueId val="{0000005D-2E52-4D7B-8335-3406A5D02F13}"/>
              </c:ext>
            </c:extLst>
          </c:dPt>
          <c:dPt>
            <c:idx val="30"/>
            <c:bubble3D val="0"/>
            <c:extLst>
              <c:ext xmlns:c16="http://schemas.microsoft.com/office/drawing/2014/chart" uri="{C3380CC4-5D6E-409C-BE32-E72D297353CC}">
                <c16:uniqueId val="{0000005E-2E52-4D7B-8335-3406A5D02F13}"/>
              </c:ext>
            </c:extLst>
          </c:dPt>
          <c:dPt>
            <c:idx val="31"/>
            <c:bubble3D val="0"/>
            <c:extLst>
              <c:ext xmlns:c16="http://schemas.microsoft.com/office/drawing/2014/chart" uri="{C3380CC4-5D6E-409C-BE32-E72D297353CC}">
                <c16:uniqueId val="{0000005F-2E52-4D7B-8335-3406A5D02F13}"/>
              </c:ext>
            </c:extLst>
          </c:dPt>
          <c:dPt>
            <c:idx val="32"/>
            <c:bubble3D val="0"/>
            <c:extLst>
              <c:ext xmlns:c16="http://schemas.microsoft.com/office/drawing/2014/chart" uri="{C3380CC4-5D6E-409C-BE32-E72D297353CC}">
                <c16:uniqueId val="{00000060-2E52-4D7B-8335-3406A5D02F13}"/>
              </c:ext>
            </c:extLst>
          </c:dPt>
          <c:dPt>
            <c:idx val="33"/>
            <c:bubble3D val="0"/>
            <c:extLst>
              <c:ext xmlns:c16="http://schemas.microsoft.com/office/drawing/2014/chart" uri="{C3380CC4-5D6E-409C-BE32-E72D297353CC}">
                <c16:uniqueId val="{00000061-2E52-4D7B-8335-3406A5D02F13}"/>
              </c:ext>
            </c:extLst>
          </c:dPt>
          <c:dPt>
            <c:idx val="34"/>
            <c:bubble3D val="0"/>
            <c:extLst>
              <c:ext xmlns:c16="http://schemas.microsoft.com/office/drawing/2014/chart" uri="{C3380CC4-5D6E-409C-BE32-E72D297353CC}">
                <c16:uniqueId val="{00000062-2E52-4D7B-8335-3406A5D02F13}"/>
              </c:ext>
            </c:extLst>
          </c:dPt>
          <c:dPt>
            <c:idx val="35"/>
            <c:bubble3D val="0"/>
            <c:extLst>
              <c:ext xmlns:c16="http://schemas.microsoft.com/office/drawing/2014/chart" uri="{C3380CC4-5D6E-409C-BE32-E72D297353CC}">
                <c16:uniqueId val="{00000063-2E52-4D7B-8335-3406A5D02F13}"/>
              </c:ext>
            </c:extLst>
          </c:dPt>
          <c:dPt>
            <c:idx val="36"/>
            <c:bubble3D val="0"/>
            <c:extLst>
              <c:ext xmlns:c16="http://schemas.microsoft.com/office/drawing/2014/chart" uri="{C3380CC4-5D6E-409C-BE32-E72D297353CC}">
                <c16:uniqueId val="{00000064-2E52-4D7B-8335-3406A5D02F13}"/>
              </c:ext>
            </c:extLst>
          </c:dPt>
          <c:dPt>
            <c:idx val="37"/>
            <c:bubble3D val="0"/>
            <c:extLst>
              <c:ext xmlns:c16="http://schemas.microsoft.com/office/drawing/2014/chart" uri="{C3380CC4-5D6E-409C-BE32-E72D297353CC}">
                <c16:uniqueId val="{00000065-2E52-4D7B-8335-3406A5D02F13}"/>
              </c:ext>
            </c:extLst>
          </c:dPt>
          <c:dPt>
            <c:idx val="38"/>
            <c:bubble3D val="0"/>
            <c:extLst>
              <c:ext xmlns:c16="http://schemas.microsoft.com/office/drawing/2014/chart" uri="{C3380CC4-5D6E-409C-BE32-E72D297353CC}">
                <c16:uniqueId val="{00000066-2E52-4D7B-8335-3406A5D02F13}"/>
              </c:ext>
            </c:extLst>
          </c:dPt>
          <c:dPt>
            <c:idx val="39"/>
            <c:bubble3D val="0"/>
            <c:extLst>
              <c:ext xmlns:c16="http://schemas.microsoft.com/office/drawing/2014/chart" uri="{C3380CC4-5D6E-409C-BE32-E72D297353CC}">
                <c16:uniqueId val="{00000067-2E52-4D7B-8335-3406A5D02F13}"/>
              </c:ext>
            </c:extLst>
          </c:dPt>
          <c:dPt>
            <c:idx val="40"/>
            <c:bubble3D val="0"/>
            <c:extLst>
              <c:ext xmlns:c16="http://schemas.microsoft.com/office/drawing/2014/chart" uri="{C3380CC4-5D6E-409C-BE32-E72D297353CC}">
                <c16:uniqueId val="{00000068-2E52-4D7B-8335-3406A5D02F13}"/>
              </c:ext>
            </c:extLst>
          </c:dPt>
          <c:dPt>
            <c:idx val="41"/>
            <c:bubble3D val="0"/>
            <c:extLst>
              <c:ext xmlns:c16="http://schemas.microsoft.com/office/drawing/2014/chart" uri="{C3380CC4-5D6E-409C-BE32-E72D297353CC}">
                <c16:uniqueId val="{00000069-2E52-4D7B-8335-3406A5D02F13}"/>
              </c:ext>
            </c:extLst>
          </c:dPt>
          <c:dPt>
            <c:idx val="42"/>
            <c:bubble3D val="0"/>
            <c:extLst>
              <c:ext xmlns:c16="http://schemas.microsoft.com/office/drawing/2014/chart" uri="{C3380CC4-5D6E-409C-BE32-E72D297353CC}">
                <c16:uniqueId val="{0000006A-2E52-4D7B-8335-3406A5D02F13}"/>
              </c:ext>
            </c:extLst>
          </c:dPt>
          <c:dPt>
            <c:idx val="43"/>
            <c:bubble3D val="0"/>
            <c:extLst>
              <c:ext xmlns:c16="http://schemas.microsoft.com/office/drawing/2014/chart" uri="{C3380CC4-5D6E-409C-BE32-E72D297353CC}">
                <c16:uniqueId val="{0000006B-2E52-4D7B-8335-3406A5D02F13}"/>
              </c:ext>
            </c:extLst>
          </c:dPt>
          <c:dPt>
            <c:idx val="44"/>
            <c:bubble3D val="0"/>
            <c:extLst>
              <c:ext xmlns:c16="http://schemas.microsoft.com/office/drawing/2014/chart" uri="{C3380CC4-5D6E-409C-BE32-E72D297353CC}">
                <c16:uniqueId val="{0000006C-2E52-4D7B-8335-3406A5D02F13}"/>
              </c:ext>
            </c:extLst>
          </c:dPt>
          <c:dPt>
            <c:idx val="45"/>
            <c:bubble3D val="0"/>
            <c:extLst>
              <c:ext xmlns:c16="http://schemas.microsoft.com/office/drawing/2014/chart" uri="{C3380CC4-5D6E-409C-BE32-E72D297353CC}">
                <c16:uniqueId val="{0000006D-2E52-4D7B-8335-3406A5D02F13}"/>
              </c:ext>
            </c:extLst>
          </c:dPt>
          <c:dPt>
            <c:idx val="46"/>
            <c:bubble3D val="0"/>
            <c:extLst>
              <c:ext xmlns:c16="http://schemas.microsoft.com/office/drawing/2014/chart" uri="{C3380CC4-5D6E-409C-BE32-E72D297353CC}">
                <c16:uniqueId val="{0000006E-2E52-4D7B-8335-3406A5D02F13}"/>
              </c:ext>
            </c:extLst>
          </c:dPt>
          <c:dPt>
            <c:idx val="47"/>
            <c:bubble3D val="0"/>
            <c:extLst>
              <c:ext xmlns:c16="http://schemas.microsoft.com/office/drawing/2014/chart" uri="{C3380CC4-5D6E-409C-BE32-E72D297353CC}">
                <c16:uniqueId val="{0000006F-2E52-4D7B-8335-3406A5D02F13}"/>
              </c:ext>
            </c:extLst>
          </c:dPt>
          <c:dPt>
            <c:idx val="48"/>
            <c:bubble3D val="0"/>
            <c:extLst>
              <c:ext xmlns:c16="http://schemas.microsoft.com/office/drawing/2014/chart" uri="{C3380CC4-5D6E-409C-BE32-E72D297353CC}">
                <c16:uniqueId val="{00000070-2E52-4D7B-8335-3406A5D02F13}"/>
              </c:ext>
            </c:extLst>
          </c:dPt>
          <c:dPt>
            <c:idx val="49"/>
            <c:bubble3D val="0"/>
            <c:extLst>
              <c:ext xmlns:c16="http://schemas.microsoft.com/office/drawing/2014/chart" uri="{C3380CC4-5D6E-409C-BE32-E72D297353CC}">
                <c16:uniqueId val="{00000071-2E52-4D7B-8335-3406A5D02F13}"/>
              </c:ext>
            </c:extLst>
          </c:dPt>
          <c:dPt>
            <c:idx val="50"/>
            <c:bubble3D val="0"/>
            <c:extLst>
              <c:ext xmlns:c16="http://schemas.microsoft.com/office/drawing/2014/chart" uri="{C3380CC4-5D6E-409C-BE32-E72D297353CC}">
                <c16:uniqueId val="{00000072-2E52-4D7B-8335-3406A5D02F13}"/>
              </c:ext>
            </c:extLst>
          </c:dPt>
          <c:dPt>
            <c:idx val="51"/>
            <c:bubble3D val="0"/>
            <c:extLst>
              <c:ext xmlns:c16="http://schemas.microsoft.com/office/drawing/2014/chart" uri="{C3380CC4-5D6E-409C-BE32-E72D297353CC}">
                <c16:uniqueId val="{00000073-2E52-4D7B-8335-3406A5D02F13}"/>
              </c:ext>
            </c:extLst>
          </c:dPt>
          <c:dPt>
            <c:idx val="52"/>
            <c:bubble3D val="0"/>
            <c:extLst>
              <c:ext xmlns:c16="http://schemas.microsoft.com/office/drawing/2014/chart" uri="{C3380CC4-5D6E-409C-BE32-E72D297353CC}">
                <c16:uniqueId val="{00000074-2E52-4D7B-8335-3406A5D02F13}"/>
              </c:ext>
            </c:extLst>
          </c:dPt>
          <c:dPt>
            <c:idx val="53"/>
            <c:bubble3D val="0"/>
            <c:extLst>
              <c:ext xmlns:c16="http://schemas.microsoft.com/office/drawing/2014/chart" uri="{C3380CC4-5D6E-409C-BE32-E72D297353CC}">
                <c16:uniqueId val="{00000075-2E52-4D7B-8335-3406A5D02F13}"/>
              </c:ext>
            </c:extLst>
          </c:dPt>
          <c:dPt>
            <c:idx val="54"/>
            <c:bubble3D val="0"/>
            <c:extLst>
              <c:ext xmlns:c16="http://schemas.microsoft.com/office/drawing/2014/chart" uri="{C3380CC4-5D6E-409C-BE32-E72D297353CC}">
                <c16:uniqueId val="{00000076-2E52-4D7B-8335-3406A5D02F13}"/>
              </c:ext>
            </c:extLst>
          </c:dPt>
          <c:dPt>
            <c:idx val="55"/>
            <c:bubble3D val="0"/>
            <c:extLst>
              <c:ext xmlns:c16="http://schemas.microsoft.com/office/drawing/2014/chart" uri="{C3380CC4-5D6E-409C-BE32-E72D297353CC}">
                <c16:uniqueId val="{00000077-2E52-4D7B-8335-3406A5D02F13}"/>
              </c:ext>
            </c:extLst>
          </c:dPt>
          <c:dPt>
            <c:idx val="56"/>
            <c:bubble3D val="0"/>
            <c:extLst>
              <c:ext xmlns:c16="http://schemas.microsoft.com/office/drawing/2014/chart" uri="{C3380CC4-5D6E-409C-BE32-E72D297353CC}">
                <c16:uniqueId val="{00000078-2E52-4D7B-8335-3406A5D02F13}"/>
              </c:ext>
            </c:extLst>
          </c:dPt>
          <c:dPt>
            <c:idx val="59"/>
            <c:bubble3D val="0"/>
            <c:extLst>
              <c:ext xmlns:c16="http://schemas.microsoft.com/office/drawing/2014/chart" uri="{C3380CC4-5D6E-409C-BE32-E72D297353CC}">
                <c16:uniqueId val="{00000079-2E52-4D7B-8335-3406A5D02F13}"/>
              </c:ext>
            </c:extLst>
          </c:dPt>
          <c:dPt>
            <c:idx val="60"/>
            <c:bubble3D val="0"/>
            <c:extLst>
              <c:ext xmlns:c16="http://schemas.microsoft.com/office/drawing/2014/chart" uri="{C3380CC4-5D6E-409C-BE32-E72D297353CC}">
                <c16:uniqueId val="{0000007A-2E52-4D7B-8335-3406A5D02F13}"/>
              </c:ext>
            </c:extLst>
          </c:dPt>
          <c:dPt>
            <c:idx val="65"/>
            <c:bubble3D val="0"/>
            <c:extLst>
              <c:ext xmlns:c16="http://schemas.microsoft.com/office/drawing/2014/chart" uri="{C3380CC4-5D6E-409C-BE32-E72D297353CC}">
                <c16:uniqueId val="{0000007B-2E52-4D7B-8335-3406A5D02F13}"/>
              </c:ext>
            </c:extLst>
          </c:dPt>
          <c:dPt>
            <c:idx val="71"/>
            <c:bubble3D val="0"/>
            <c:extLst>
              <c:ext xmlns:c16="http://schemas.microsoft.com/office/drawing/2014/chart" uri="{C3380CC4-5D6E-409C-BE32-E72D297353CC}">
                <c16:uniqueId val="{0000007C-2E52-4D7B-8335-3406A5D02F13}"/>
              </c:ext>
            </c:extLst>
          </c:dPt>
          <c:dPt>
            <c:idx val="72"/>
            <c:bubble3D val="0"/>
            <c:extLst>
              <c:ext xmlns:c16="http://schemas.microsoft.com/office/drawing/2014/chart" uri="{C3380CC4-5D6E-409C-BE32-E72D297353CC}">
                <c16:uniqueId val="{0000007D-2E52-4D7B-8335-3406A5D02F13}"/>
              </c:ext>
            </c:extLst>
          </c:dPt>
          <c:dPt>
            <c:idx val="77"/>
            <c:bubble3D val="0"/>
            <c:extLst>
              <c:ext xmlns:c16="http://schemas.microsoft.com/office/drawing/2014/chart" uri="{C3380CC4-5D6E-409C-BE32-E72D297353CC}">
                <c16:uniqueId val="{0000007E-2E52-4D7B-8335-3406A5D02F13}"/>
              </c:ext>
            </c:extLst>
          </c:dPt>
          <c:dLbls>
            <c:dLbl>
              <c:idx val="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2E52-4D7B-8335-3406A5D02F13}"/>
                </c:ext>
              </c:extLst>
            </c:dLbl>
            <c:dLbl>
              <c:idx val="1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2E52-4D7B-8335-3406A5D02F13}"/>
                </c:ext>
              </c:extLst>
            </c:dLbl>
            <c:dLbl>
              <c:idx val="2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2E52-4D7B-8335-3406A5D02F13}"/>
                </c:ext>
              </c:extLst>
            </c:dLbl>
            <c:dLbl>
              <c:idx val="4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2E52-4D7B-8335-3406A5D02F13}"/>
                </c:ext>
              </c:extLst>
            </c:dLbl>
            <c:dLbl>
              <c:idx val="5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5-2E52-4D7B-8335-3406A5D02F13}"/>
                </c:ext>
              </c:extLst>
            </c:dLbl>
            <c:dLbl>
              <c:idx val="6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2E52-4D7B-8335-3406A5D02F13}"/>
                </c:ext>
              </c:extLst>
            </c:dLbl>
            <c:dLbl>
              <c:idx val="7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2E52-4D7B-8335-3406A5D02F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'F43-44'!$H$7:$H$84</c:f>
              <c:numCache>
                <c:formatCode>0.00</c:formatCode>
                <c:ptCount val="78"/>
                <c:pt idx="0">
                  <c:v>23.387556035817202</c:v>
                </c:pt>
                <c:pt idx="1">
                  <c:v>23.241315515362601</c:v>
                </c:pt>
                <c:pt idx="2">
                  <c:v>22.942898829897199</c:v>
                </c:pt>
                <c:pt idx="3">
                  <c:v>22.825324513325501</c:v>
                </c:pt>
                <c:pt idx="4">
                  <c:v>22.6935108877163</c:v>
                </c:pt>
                <c:pt idx="5">
                  <c:v>22.399993226427799</c:v>
                </c:pt>
                <c:pt idx="6">
                  <c:v>22.143478295217701</c:v>
                </c:pt>
                <c:pt idx="7">
                  <c:v>22.104878141094002</c:v>
                </c:pt>
                <c:pt idx="8">
                  <c:v>22.373172609636001</c:v>
                </c:pt>
                <c:pt idx="9">
                  <c:v>22.486747523477</c:v>
                </c:pt>
                <c:pt idx="10">
                  <c:v>22.4201912857827</c:v>
                </c:pt>
                <c:pt idx="11">
                  <c:v>22.494708213365701</c:v>
                </c:pt>
                <c:pt idx="12">
                  <c:v>23.079548595340199</c:v>
                </c:pt>
                <c:pt idx="13">
                  <c:v>23.849340385362101</c:v>
                </c:pt>
                <c:pt idx="14">
                  <c:v>24.0854693600931</c:v>
                </c:pt>
                <c:pt idx="15">
                  <c:v>24.2845297034266</c:v>
                </c:pt>
                <c:pt idx="16">
                  <c:v>24.528541168340901</c:v>
                </c:pt>
                <c:pt idx="17">
                  <c:v>24.7382287952166</c:v>
                </c:pt>
                <c:pt idx="18">
                  <c:v>25.0657349138848</c:v>
                </c:pt>
                <c:pt idx="19">
                  <c:v>25.5747725102521</c:v>
                </c:pt>
                <c:pt idx="20">
                  <c:v>25.8187485966656</c:v>
                </c:pt>
                <c:pt idx="21">
                  <c:v>26.051220187743301</c:v>
                </c:pt>
                <c:pt idx="22">
                  <c:v>26.045917505559299</c:v>
                </c:pt>
                <c:pt idx="23">
                  <c:v>25.714207814504299</c:v>
                </c:pt>
                <c:pt idx="24">
                  <c:v>25.595447358309301</c:v>
                </c:pt>
                <c:pt idx="25">
                  <c:v>26.639480135559101</c:v>
                </c:pt>
                <c:pt idx="26">
                  <c:v>26.676731133005099</c:v>
                </c:pt>
                <c:pt idx="27">
                  <c:v>26.419729962869901</c:v>
                </c:pt>
                <c:pt idx="28">
                  <c:v>26.387431721001398</c:v>
                </c:pt>
                <c:pt idx="29">
                  <c:v>26.1162231456242</c:v>
                </c:pt>
                <c:pt idx="30">
                  <c:v>26.123410794614799</c:v>
                </c:pt>
                <c:pt idx="31">
                  <c:v>26.094684521245199</c:v>
                </c:pt>
                <c:pt idx="32">
                  <c:v>26.089886429327802</c:v>
                </c:pt>
                <c:pt idx="33">
                  <c:v>25.8674641049118</c:v>
                </c:pt>
                <c:pt idx="34">
                  <c:v>25.642574749096301</c:v>
                </c:pt>
                <c:pt idx="35">
                  <c:v>25.6738519790091</c:v>
                </c:pt>
                <c:pt idx="36">
                  <c:v>25.630405994144699</c:v>
                </c:pt>
                <c:pt idx="37">
                  <c:v>25.214573839353399</c:v>
                </c:pt>
                <c:pt idx="38">
                  <c:v>24.214400553221701</c:v>
                </c:pt>
                <c:pt idx="39">
                  <c:v>23.065751328373501</c:v>
                </c:pt>
                <c:pt idx="40">
                  <c:v>22.423889449000299</c:v>
                </c:pt>
                <c:pt idx="41">
                  <c:v>22.972785817935499</c:v>
                </c:pt>
                <c:pt idx="42">
                  <c:v>23.5025010977809</c:v>
                </c:pt>
                <c:pt idx="43">
                  <c:v>23.4192663790766</c:v>
                </c:pt>
                <c:pt idx="44">
                  <c:v>23.006826240978299</c:v>
                </c:pt>
                <c:pt idx="45">
                  <c:v>22.4665712689523</c:v>
                </c:pt>
                <c:pt idx="46">
                  <c:v>22.145502808106599</c:v>
                </c:pt>
                <c:pt idx="47">
                  <c:v>22.472238707107302</c:v>
                </c:pt>
                <c:pt idx="48">
                  <c:v>23.116844421732001</c:v>
                </c:pt>
                <c:pt idx="49">
                  <c:v>23.982425283342501</c:v>
                </c:pt>
                <c:pt idx="50">
                  <c:v>24.568258938915299</c:v>
                </c:pt>
                <c:pt idx="51">
                  <c:v>24.6270242722277</c:v>
                </c:pt>
                <c:pt idx="52">
                  <c:v>24.731943369811599</c:v>
                </c:pt>
                <c:pt idx="53">
                  <c:v>24.654860160023901</c:v>
                </c:pt>
                <c:pt idx="54">
                  <c:v>24.5139505766046</c:v>
                </c:pt>
                <c:pt idx="55">
                  <c:v>24.5252673874569</c:v>
                </c:pt>
                <c:pt idx="56">
                  <c:v>24.305890291066401</c:v>
                </c:pt>
                <c:pt idx="57">
                  <c:v>24.085057077088901</c:v>
                </c:pt>
                <c:pt idx="58">
                  <c:v>23.739947924098299</c:v>
                </c:pt>
                <c:pt idx="59">
                  <c:v>23.848486344778401</c:v>
                </c:pt>
                <c:pt idx="60">
                  <c:v>24.080900321127402</c:v>
                </c:pt>
                <c:pt idx="61">
                  <c:v>24.060969757020601</c:v>
                </c:pt>
                <c:pt idx="62">
                  <c:v>24.2502998367715</c:v>
                </c:pt>
                <c:pt idx="63">
                  <c:v>24.553082878184501</c:v>
                </c:pt>
                <c:pt idx="64">
                  <c:v>24.676782553491201</c:v>
                </c:pt>
                <c:pt idx="65">
                  <c:v>24.565456520918602</c:v>
                </c:pt>
                <c:pt idx="66">
                  <c:v>24.4600328535596</c:v>
                </c:pt>
                <c:pt idx="67">
                  <c:v>24.3673768379516</c:v>
                </c:pt>
                <c:pt idx="68">
                  <c:v>24.258588284388999</c:v>
                </c:pt>
                <c:pt idx="69">
                  <c:v>24.201815825061502</c:v>
                </c:pt>
                <c:pt idx="70">
                  <c:v>24.152134961420298</c:v>
                </c:pt>
                <c:pt idx="71">
                  <c:v>23.987475419933599</c:v>
                </c:pt>
                <c:pt idx="72">
                  <c:v>23.9051367410888</c:v>
                </c:pt>
                <c:pt idx="73">
                  <c:v>23.6621609259902</c:v>
                </c:pt>
                <c:pt idx="74">
                  <c:v>23.6846711062197</c:v>
                </c:pt>
                <c:pt idx="75">
                  <c:v>23.671671260678199</c:v>
                </c:pt>
                <c:pt idx="76">
                  <c:v>23.716678599596801</c:v>
                </c:pt>
                <c:pt idx="77">
                  <c:v>23.7652865335101</c:v>
                </c:pt>
              </c:numCache>
            </c:numRef>
          </c:val>
          <c:smooth val="0"/>
          <c:extLst>
            <c:ext xmlns:c16="http://schemas.microsoft.com/office/drawing/2014/chart" uri="{C3380CC4-5D6E-409C-BE32-E72D297353CC}">
              <c16:uniqueId val="{0000007F-2E52-4D7B-8335-3406A5D02F13}"/>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169665094312101"/>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6D69-4638-A66F-1EB75482D122}"/>
              </c:ext>
            </c:extLst>
          </c:dPt>
          <c:dPt>
            <c:idx val="1"/>
            <c:bubble3D val="0"/>
            <c:extLst>
              <c:ext xmlns:c16="http://schemas.microsoft.com/office/drawing/2014/chart" uri="{C3380CC4-5D6E-409C-BE32-E72D297353CC}">
                <c16:uniqueId val="{00000001-6D69-4638-A66F-1EB75482D122}"/>
              </c:ext>
            </c:extLst>
          </c:dPt>
          <c:dPt>
            <c:idx val="2"/>
            <c:bubble3D val="0"/>
            <c:extLst>
              <c:ext xmlns:c16="http://schemas.microsoft.com/office/drawing/2014/chart" uri="{C3380CC4-5D6E-409C-BE32-E72D297353CC}">
                <c16:uniqueId val="{00000002-6D69-4638-A66F-1EB75482D122}"/>
              </c:ext>
            </c:extLst>
          </c:dPt>
          <c:dPt>
            <c:idx val="3"/>
            <c:bubble3D val="0"/>
            <c:extLst>
              <c:ext xmlns:c16="http://schemas.microsoft.com/office/drawing/2014/chart" uri="{C3380CC4-5D6E-409C-BE32-E72D297353CC}">
                <c16:uniqueId val="{00000003-6D69-4638-A66F-1EB75482D122}"/>
              </c:ext>
            </c:extLst>
          </c:dPt>
          <c:dPt>
            <c:idx val="4"/>
            <c:bubble3D val="0"/>
            <c:extLst>
              <c:ext xmlns:c16="http://schemas.microsoft.com/office/drawing/2014/chart" uri="{C3380CC4-5D6E-409C-BE32-E72D297353CC}">
                <c16:uniqueId val="{00000004-6D69-4638-A66F-1EB75482D122}"/>
              </c:ext>
            </c:extLst>
          </c:dPt>
          <c:dPt>
            <c:idx val="5"/>
            <c:bubble3D val="0"/>
            <c:extLst>
              <c:ext xmlns:c16="http://schemas.microsoft.com/office/drawing/2014/chart" uri="{C3380CC4-5D6E-409C-BE32-E72D297353CC}">
                <c16:uniqueId val="{00000005-6D69-4638-A66F-1EB75482D122}"/>
              </c:ext>
            </c:extLst>
          </c:dPt>
          <c:dPt>
            <c:idx val="6"/>
            <c:bubble3D val="0"/>
            <c:extLst>
              <c:ext xmlns:c16="http://schemas.microsoft.com/office/drawing/2014/chart" uri="{C3380CC4-5D6E-409C-BE32-E72D297353CC}">
                <c16:uniqueId val="{00000006-6D69-4638-A66F-1EB75482D122}"/>
              </c:ext>
            </c:extLst>
          </c:dPt>
          <c:dPt>
            <c:idx val="7"/>
            <c:bubble3D val="0"/>
            <c:extLst>
              <c:ext xmlns:c16="http://schemas.microsoft.com/office/drawing/2014/chart" uri="{C3380CC4-5D6E-409C-BE32-E72D297353CC}">
                <c16:uniqueId val="{00000007-6D69-4638-A66F-1EB75482D122}"/>
              </c:ext>
            </c:extLst>
          </c:dPt>
          <c:dPt>
            <c:idx val="8"/>
            <c:bubble3D val="0"/>
            <c:extLst>
              <c:ext xmlns:c16="http://schemas.microsoft.com/office/drawing/2014/chart" uri="{C3380CC4-5D6E-409C-BE32-E72D297353CC}">
                <c16:uniqueId val="{00000008-6D69-4638-A66F-1EB75482D122}"/>
              </c:ext>
            </c:extLst>
          </c:dPt>
          <c:dPt>
            <c:idx val="9"/>
            <c:bubble3D val="0"/>
            <c:extLst>
              <c:ext xmlns:c16="http://schemas.microsoft.com/office/drawing/2014/chart" uri="{C3380CC4-5D6E-409C-BE32-E72D297353CC}">
                <c16:uniqueId val="{00000009-6D69-4638-A66F-1EB75482D122}"/>
              </c:ext>
            </c:extLst>
          </c:dPt>
          <c:dPt>
            <c:idx val="10"/>
            <c:bubble3D val="0"/>
            <c:extLst>
              <c:ext xmlns:c16="http://schemas.microsoft.com/office/drawing/2014/chart" uri="{C3380CC4-5D6E-409C-BE32-E72D297353CC}">
                <c16:uniqueId val="{0000000A-6D69-4638-A66F-1EB75482D122}"/>
              </c:ext>
            </c:extLst>
          </c:dPt>
          <c:dPt>
            <c:idx val="11"/>
            <c:bubble3D val="0"/>
            <c:extLst>
              <c:ext xmlns:c16="http://schemas.microsoft.com/office/drawing/2014/chart" uri="{C3380CC4-5D6E-409C-BE32-E72D297353CC}">
                <c16:uniqueId val="{0000000B-6D69-4638-A66F-1EB75482D122}"/>
              </c:ext>
            </c:extLst>
          </c:dPt>
          <c:dPt>
            <c:idx val="12"/>
            <c:bubble3D val="0"/>
            <c:extLst>
              <c:ext xmlns:c16="http://schemas.microsoft.com/office/drawing/2014/chart" uri="{C3380CC4-5D6E-409C-BE32-E72D297353CC}">
                <c16:uniqueId val="{0000000C-6D69-4638-A66F-1EB75482D122}"/>
              </c:ext>
            </c:extLst>
          </c:dPt>
          <c:dPt>
            <c:idx val="13"/>
            <c:bubble3D val="0"/>
            <c:extLst>
              <c:ext xmlns:c16="http://schemas.microsoft.com/office/drawing/2014/chart" uri="{C3380CC4-5D6E-409C-BE32-E72D297353CC}">
                <c16:uniqueId val="{0000000D-6D69-4638-A66F-1EB75482D122}"/>
              </c:ext>
            </c:extLst>
          </c:dPt>
          <c:dPt>
            <c:idx val="14"/>
            <c:bubble3D val="0"/>
            <c:extLst>
              <c:ext xmlns:c16="http://schemas.microsoft.com/office/drawing/2014/chart" uri="{C3380CC4-5D6E-409C-BE32-E72D297353CC}">
                <c16:uniqueId val="{0000000E-6D69-4638-A66F-1EB75482D122}"/>
              </c:ext>
            </c:extLst>
          </c:dPt>
          <c:dPt>
            <c:idx val="15"/>
            <c:bubble3D val="0"/>
            <c:extLst>
              <c:ext xmlns:c16="http://schemas.microsoft.com/office/drawing/2014/chart" uri="{C3380CC4-5D6E-409C-BE32-E72D297353CC}">
                <c16:uniqueId val="{0000000F-6D69-4638-A66F-1EB75482D122}"/>
              </c:ext>
            </c:extLst>
          </c:dPt>
          <c:dPt>
            <c:idx val="16"/>
            <c:bubble3D val="0"/>
            <c:extLst>
              <c:ext xmlns:c16="http://schemas.microsoft.com/office/drawing/2014/chart" uri="{C3380CC4-5D6E-409C-BE32-E72D297353CC}">
                <c16:uniqueId val="{00000010-6D69-4638-A66F-1EB75482D122}"/>
              </c:ext>
            </c:extLst>
          </c:dPt>
          <c:dPt>
            <c:idx val="17"/>
            <c:bubble3D val="0"/>
            <c:extLst>
              <c:ext xmlns:c16="http://schemas.microsoft.com/office/drawing/2014/chart" uri="{C3380CC4-5D6E-409C-BE32-E72D297353CC}">
                <c16:uniqueId val="{00000011-6D69-4638-A66F-1EB75482D122}"/>
              </c:ext>
            </c:extLst>
          </c:dPt>
          <c:dPt>
            <c:idx val="18"/>
            <c:bubble3D val="0"/>
            <c:extLst>
              <c:ext xmlns:c16="http://schemas.microsoft.com/office/drawing/2014/chart" uri="{C3380CC4-5D6E-409C-BE32-E72D297353CC}">
                <c16:uniqueId val="{00000012-6D69-4638-A66F-1EB75482D122}"/>
              </c:ext>
            </c:extLst>
          </c:dPt>
          <c:dPt>
            <c:idx val="19"/>
            <c:bubble3D val="0"/>
            <c:extLst>
              <c:ext xmlns:c16="http://schemas.microsoft.com/office/drawing/2014/chart" uri="{C3380CC4-5D6E-409C-BE32-E72D297353CC}">
                <c16:uniqueId val="{00000013-6D69-4638-A66F-1EB75482D122}"/>
              </c:ext>
            </c:extLst>
          </c:dPt>
          <c:dPt>
            <c:idx val="20"/>
            <c:bubble3D val="0"/>
            <c:extLst>
              <c:ext xmlns:c16="http://schemas.microsoft.com/office/drawing/2014/chart" uri="{C3380CC4-5D6E-409C-BE32-E72D297353CC}">
                <c16:uniqueId val="{00000014-6D69-4638-A66F-1EB75482D122}"/>
              </c:ext>
            </c:extLst>
          </c:dPt>
          <c:dPt>
            <c:idx val="21"/>
            <c:bubble3D val="0"/>
            <c:extLst>
              <c:ext xmlns:c16="http://schemas.microsoft.com/office/drawing/2014/chart" uri="{C3380CC4-5D6E-409C-BE32-E72D297353CC}">
                <c16:uniqueId val="{00000015-6D69-4638-A66F-1EB75482D122}"/>
              </c:ext>
            </c:extLst>
          </c:dPt>
          <c:dPt>
            <c:idx val="22"/>
            <c:bubble3D val="0"/>
            <c:extLst>
              <c:ext xmlns:c16="http://schemas.microsoft.com/office/drawing/2014/chart" uri="{C3380CC4-5D6E-409C-BE32-E72D297353CC}">
                <c16:uniqueId val="{00000016-6D69-4638-A66F-1EB75482D122}"/>
              </c:ext>
            </c:extLst>
          </c:dPt>
          <c:dPt>
            <c:idx val="23"/>
            <c:bubble3D val="0"/>
            <c:extLst>
              <c:ext xmlns:c16="http://schemas.microsoft.com/office/drawing/2014/chart" uri="{C3380CC4-5D6E-409C-BE32-E72D297353CC}">
                <c16:uniqueId val="{00000017-6D69-4638-A66F-1EB75482D122}"/>
              </c:ext>
            </c:extLst>
          </c:dPt>
          <c:dPt>
            <c:idx val="24"/>
            <c:bubble3D val="0"/>
            <c:extLst>
              <c:ext xmlns:c16="http://schemas.microsoft.com/office/drawing/2014/chart" uri="{C3380CC4-5D6E-409C-BE32-E72D297353CC}">
                <c16:uniqueId val="{00000018-6D69-4638-A66F-1EB75482D122}"/>
              </c:ext>
            </c:extLst>
          </c:dPt>
          <c:dPt>
            <c:idx val="25"/>
            <c:bubble3D val="0"/>
            <c:extLst>
              <c:ext xmlns:c16="http://schemas.microsoft.com/office/drawing/2014/chart" uri="{C3380CC4-5D6E-409C-BE32-E72D297353CC}">
                <c16:uniqueId val="{00000019-6D69-4638-A66F-1EB75482D122}"/>
              </c:ext>
            </c:extLst>
          </c:dPt>
          <c:dPt>
            <c:idx val="26"/>
            <c:bubble3D val="0"/>
            <c:extLst>
              <c:ext xmlns:c16="http://schemas.microsoft.com/office/drawing/2014/chart" uri="{C3380CC4-5D6E-409C-BE32-E72D297353CC}">
                <c16:uniqueId val="{0000001A-6D69-4638-A66F-1EB75482D122}"/>
              </c:ext>
            </c:extLst>
          </c:dPt>
          <c:dPt>
            <c:idx val="27"/>
            <c:bubble3D val="0"/>
            <c:extLst>
              <c:ext xmlns:c16="http://schemas.microsoft.com/office/drawing/2014/chart" uri="{C3380CC4-5D6E-409C-BE32-E72D297353CC}">
                <c16:uniqueId val="{0000001B-6D69-4638-A66F-1EB75482D122}"/>
              </c:ext>
            </c:extLst>
          </c:dPt>
          <c:dPt>
            <c:idx val="28"/>
            <c:bubble3D val="0"/>
            <c:extLst>
              <c:ext xmlns:c16="http://schemas.microsoft.com/office/drawing/2014/chart" uri="{C3380CC4-5D6E-409C-BE32-E72D297353CC}">
                <c16:uniqueId val="{0000001C-6D69-4638-A66F-1EB75482D122}"/>
              </c:ext>
            </c:extLst>
          </c:dPt>
          <c:dPt>
            <c:idx val="29"/>
            <c:bubble3D val="0"/>
            <c:extLst>
              <c:ext xmlns:c16="http://schemas.microsoft.com/office/drawing/2014/chart" uri="{C3380CC4-5D6E-409C-BE32-E72D297353CC}">
                <c16:uniqueId val="{0000001D-6D69-4638-A66F-1EB75482D122}"/>
              </c:ext>
            </c:extLst>
          </c:dPt>
          <c:dPt>
            <c:idx val="30"/>
            <c:bubble3D val="0"/>
            <c:extLst>
              <c:ext xmlns:c16="http://schemas.microsoft.com/office/drawing/2014/chart" uri="{C3380CC4-5D6E-409C-BE32-E72D297353CC}">
                <c16:uniqueId val="{0000001E-6D69-4638-A66F-1EB75482D122}"/>
              </c:ext>
            </c:extLst>
          </c:dPt>
          <c:dPt>
            <c:idx val="31"/>
            <c:bubble3D val="0"/>
            <c:extLst>
              <c:ext xmlns:c16="http://schemas.microsoft.com/office/drawing/2014/chart" uri="{C3380CC4-5D6E-409C-BE32-E72D297353CC}">
                <c16:uniqueId val="{0000001F-6D69-4638-A66F-1EB75482D122}"/>
              </c:ext>
            </c:extLst>
          </c:dPt>
          <c:dPt>
            <c:idx val="32"/>
            <c:bubble3D val="0"/>
            <c:extLst>
              <c:ext xmlns:c16="http://schemas.microsoft.com/office/drawing/2014/chart" uri="{C3380CC4-5D6E-409C-BE32-E72D297353CC}">
                <c16:uniqueId val="{00000020-6D69-4638-A66F-1EB75482D122}"/>
              </c:ext>
            </c:extLst>
          </c:dPt>
          <c:dPt>
            <c:idx val="33"/>
            <c:bubble3D val="0"/>
            <c:extLst>
              <c:ext xmlns:c16="http://schemas.microsoft.com/office/drawing/2014/chart" uri="{C3380CC4-5D6E-409C-BE32-E72D297353CC}">
                <c16:uniqueId val="{00000021-6D69-4638-A66F-1EB75482D122}"/>
              </c:ext>
            </c:extLst>
          </c:dPt>
          <c:dPt>
            <c:idx val="34"/>
            <c:bubble3D val="0"/>
            <c:extLst>
              <c:ext xmlns:c16="http://schemas.microsoft.com/office/drawing/2014/chart" uri="{C3380CC4-5D6E-409C-BE32-E72D297353CC}">
                <c16:uniqueId val="{00000022-6D69-4638-A66F-1EB75482D122}"/>
              </c:ext>
            </c:extLst>
          </c:dPt>
          <c:dPt>
            <c:idx val="35"/>
            <c:bubble3D val="0"/>
            <c:extLst>
              <c:ext xmlns:c16="http://schemas.microsoft.com/office/drawing/2014/chart" uri="{C3380CC4-5D6E-409C-BE32-E72D297353CC}">
                <c16:uniqueId val="{00000023-6D69-4638-A66F-1EB75482D122}"/>
              </c:ext>
            </c:extLst>
          </c:dPt>
          <c:dPt>
            <c:idx val="36"/>
            <c:bubble3D val="0"/>
            <c:extLst>
              <c:ext xmlns:c16="http://schemas.microsoft.com/office/drawing/2014/chart" uri="{C3380CC4-5D6E-409C-BE32-E72D297353CC}">
                <c16:uniqueId val="{00000024-6D69-4638-A66F-1EB75482D122}"/>
              </c:ext>
            </c:extLst>
          </c:dPt>
          <c:dPt>
            <c:idx val="37"/>
            <c:bubble3D val="0"/>
            <c:extLst>
              <c:ext xmlns:c16="http://schemas.microsoft.com/office/drawing/2014/chart" uri="{C3380CC4-5D6E-409C-BE32-E72D297353CC}">
                <c16:uniqueId val="{00000025-6D69-4638-A66F-1EB75482D122}"/>
              </c:ext>
            </c:extLst>
          </c:dPt>
          <c:dPt>
            <c:idx val="38"/>
            <c:bubble3D val="0"/>
            <c:extLst>
              <c:ext xmlns:c16="http://schemas.microsoft.com/office/drawing/2014/chart" uri="{C3380CC4-5D6E-409C-BE32-E72D297353CC}">
                <c16:uniqueId val="{00000026-6D69-4638-A66F-1EB75482D122}"/>
              </c:ext>
            </c:extLst>
          </c:dPt>
          <c:dPt>
            <c:idx val="39"/>
            <c:bubble3D val="0"/>
            <c:extLst>
              <c:ext xmlns:c16="http://schemas.microsoft.com/office/drawing/2014/chart" uri="{C3380CC4-5D6E-409C-BE32-E72D297353CC}">
                <c16:uniqueId val="{00000027-6D69-4638-A66F-1EB75482D122}"/>
              </c:ext>
            </c:extLst>
          </c:dPt>
          <c:dPt>
            <c:idx val="40"/>
            <c:bubble3D val="0"/>
            <c:extLst>
              <c:ext xmlns:c16="http://schemas.microsoft.com/office/drawing/2014/chart" uri="{C3380CC4-5D6E-409C-BE32-E72D297353CC}">
                <c16:uniqueId val="{00000028-6D69-4638-A66F-1EB75482D122}"/>
              </c:ext>
            </c:extLst>
          </c:dPt>
          <c:dPt>
            <c:idx val="41"/>
            <c:bubble3D val="0"/>
            <c:extLst>
              <c:ext xmlns:c16="http://schemas.microsoft.com/office/drawing/2014/chart" uri="{C3380CC4-5D6E-409C-BE32-E72D297353CC}">
                <c16:uniqueId val="{00000029-6D69-4638-A66F-1EB75482D122}"/>
              </c:ext>
            </c:extLst>
          </c:dPt>
          <c:dPt>
            <c:idx val="42"/>
            <c:bubble3D val="0"/>
            <c:extLst>
              <c:ext xmlns:c16="http://schemas.microsoft.com/office/drawing/2014/chart" uri="{C3380CC4-5D6E-409C-BE32-E72D297353CC}">
                <c16:uniqueId val="{0000002A-6D69-4638-A66F-1EB75482D122}"/>
              </c:ext>
            </c:extLst>
          </c:dPt>
          <c:dPt>
            <c:idx val="43"/>
            <c:bubble3D val="0"/>
            <c:extLst>
              <c:ext xmlns:c16="http://schemas.microsoft.com/office/drawing/2014/chart" uri="{C3380CC4-5D6E-409C-BE32-E72D297353CC}">
                <c16:uniqueId val="{0000002B-6D69-4638-A66F-1EB75482D122}"/>
              </c:ext>
            </c:extLst>
          </c:dPt>
          <c:dPt>
            <c:idx val="44"/>
            <c:bubble3D val="0"/>
            <c:extLst>
              <c:ext xmlns:c16="http://schemas.microsoft.com/office/drawing/2014/chart" uri="{C3380CC4-5D6E-409C-BE32-E72D297353CC}">
                <c16:uniqueId val="{0000002C-6D69-4638-A66F-1EB75482D122}"/>
              </c:ext>
            </c:extLst>
          </c:dPt>
          <c:dPt>
            <c:idx val="45"/>
            <c:bubble3D val="0"/>
            <c:extLst>
              <c:ext xmlns:c16="http://schemas.microsoft.com/office/drawing/2014/chart" uri="{C3380CC4-5D6E-409C-BE32-E72D297353CC}">
                <c16:uniqueId val="{0000002D-6D69-4638-A66F-1EB75482D122}"/>
              </c:ext>
            </c:extLst>
          </c:dPt>
          <c:dPt>
            <c:idx val="46"/>
            <c:bubble3D val="0"/>
            <c:extLst>
              <c:ext xmlns:c16="http://schemas.microsoft.com/office/drawing/2014/chart" uri="{C3380CC4-5D6E-409C-BE32-E72D297353CC}">
                <c16:uniqueId val="{0000002E-6D69-4638-A66F-1EB75482D122}"/>
              </c:ext>
            </c:extLst>
          </c:dPt>
          <c:dPt>
            <c:idx val="47"/>
            <c:bubble3D val="0"/>
            <c:extLst>
              <c:ext xmlns:c16="http://schemas.microsoft.com/office/drawing/2014/chart" uri="{C3380CC4-5D6E-409C-BE32-E72D297353CC}">
                <c16:uniqueId val="{0000002F-6D69-4638-A66F-1EB75482D122}"/>
              </c:ext>
            </c:extLst>
          </c:dPt>
          <c:dPt>
            <c:idx val="48"/>
            <c:bubble3D val="0"/>
            <c:extLst>
              <c:ext xmlns:c16="http://schemas.microsoft.com/office/drawing/2014/chart" uri="{C3380CC4-5D6E-409C-BE32-E72D297353CC}">
                <c16:uniqueId val="{00000030-6D69-4638-A66F-1EB75482D122}"/>
              </c:ext>
            </c:extLst>
          </c:dPt>
          <c:dPt>
            <c:idx val="49"/>
            <c:bubble3D val="0"/>
            <c:extLst>
              <c:ext xmlns:c16="http://schemas.microsoft.com/office/drawing/2014/chart" uri="{C3380CC4-5D6E-409C-BE32-E72D297353CC}">
                <c16:uniqueId val="{00000031-6D69-4638-A66F-1EB75482D122}"/>
              </c:ext>
            </c:extLst>
          </c:dPt>
          <c:dPt>
            <c:idx val="50"/>
            <c:bubble3D val="0"/>
            <c:extLst>
              <c:ext xmlns:c16="http://schemas.microsoft.com/office/drawing/2014/chart" uri="{C3380CC4-5D6E-409C-BE32-E72D297353CC}">
                <c16:uniqueId val="{00000032-6D69-4638-A66F-1EB75482D122}"/>
              </c:ext>
            </c:extLst>
          </c:dPt>
          <c:dPt>
            <c:idx val="51"/>
            <c:bubble3D val="0"/>
            <c:extLst>
              <c:ext xmlns:c16="http://schemas.microsoft.com/office/drawing/2014/chart" uri="{C3380CC4-5D6E-409C-BE32-E72D297353CC}">
                <c16:uniqueId val="{00000033-6D69-4638-A66F-1EB75482D122}"/>
              </c:ext>
            </c:extLst>
          </c:dPt>
          <c:dPt>
            <c:idx val="52"/>
            <c:bubble3D val="0"/>
            <c:extLst>
              <c:ext xmlns:c16="http://schemas.microsoft.com/office/drawing/2014/chart" uri="{C3380CC4-5D6E-409C-BE32-E72D297353CC}">
                <c16:uniqueId val="{00000034-6D69-4638-A66F-1EB75482D122}"/>
              </c:ext>
            </c:extLst>
          </c:dPt>
          <c:dPt>
            <c:idx val="53"/>
            <c:bubble3D val="0"/>
            <c:extLst>
              <c:ext xmlns:c16="http://schemas.microsoft.com/office/drawing/2014/chart" uri="{C3380CC4-5D6E-409C-BE32-E72D297353CC}">
                <c16:uniqueId val="{00000035-6D69-4638-A66F-1EB75482D122}"/>
              </c:ext>
            </c:extLst>
          </c:dPt>
          <c:dPt>
            <c:idx val="54"/>
            <c:bubble3D val="0"/>
            <c:extLst>
              <c:ext xmlns:c16="http://schemas.microsoft.com/office/drawing/2014/chart" uri="{C3380CC4-5D6E-409C-BE32-E72D297353CC}">
                <c16:uniqueId val="{00000036-6D69-4638-A66F-1EB75482D122}"/>
              </c:ext>
            </c:extLst>
          </c:dPt>
          <c:dPt>
            <c:idx val="55"/>
            <c:bubble3D val="0"/>
            <c:extLst>
              <c:ext xmlns:c16="http://schemas.microsoft.com/office/drawing/2014/chart" uri="{C3380CC4-5D6E-409C-BE32-E72D297353CC}">
                <c16:uniqueId val="{00000037-6D69-4638-A66F-1EB75482D122}"/>
              </c:ext>
            </c:extLst>
          </c:dPt>
          <c:dPt>
            <c:idx val="56"/>
            <c:bubble3D val="0"/>
            <c:extLst>
              <c:ext xmlns:c16="http://schemas.microsoft.com/office/drawing/2014/chart" uri="{C3380CC4-5D6E-409C-BE32-E72D297353CC}">
                <c16:uniqueId val="{00000038-6D69-4638-A66F-1EB75482D122}"/>
              </c:ext>
            </c:extLst>
          </c:dPt>
          <c:dPt>
            <c:idx val="59"/>
            <c:bubble3D val="0"/>
            <c:extLst>
              <c:ext xmlns:c16="http://schemas.microsoft.com/office/drawing/2014/chart" uri="{C3380CC4-5D6E-409C-BE32-E72D297353CC}">
                <c16:uniqueId val="{00000039-6D69-4638-A66F-1EB75482D122}"/>
              </c:ext>
            </c:extLst>
          </c:dPt>
          <c:dPt>
            <c:idx val="60"/>
            <c:bubble3D val="0"/>
            <c:extLst>
              <c:ext xmlns:c16="http://schemas.microsoft.com/office/drawing/2014/chart" uri="{C3380CC4-5D6E-409C-BE32-E72D297353CC}">
                <c16:uniqueId val="{0000003A-6D69-4638-A66F-1EB75482D122}"/>
              </c:ext>
            </c:extLst>
          </c:dPt>
          <c:dPt>
            <c:idx val="65"/>
            <c:bubble3D val="0"/>
            <c:extLst>
              <c:ext xmlns:c16="http://schemas.microsoft.com/office/drawing/2014/chart" uri="{C3380CC4-5D6E-409C-BE32-E72D297353CC}">
                <c16:uniqueId val="{0000003B-6D69-4638-A66F-1EB75482D122}"/>
              </c:ext>
            </c:extLst>
          </c:dPt>
          <c:dPt>
            <c:idx val="71"/>
            <c:bubble3D val="0"/>
            <c:extLst>
              <c:ext xmlns:c16="http://schemas.microsoft.com/office/drawing/2014/chart" uri="{C3380CC4-5D6E-409C-BE32-E72D297353CC}">
                <c16:uniqueId val="{0000003C-6D69-4638-A66F-1EB75482D122}"/>
              </c:ext>
            </c:extLst>
          </c:dPt>
          <c:dPt>
            <c:idx val="72"/>
            <c:bubble3D val="0"/>
            <c:extLst>
              <c:ext xmlns:c16="http://schemas.microsoft.com/office/drawing/2014/chart" uri="{C3380CC4-5D6E-409C-BE32-E72D297353CC}">
                <c16:uniqueId val="{0000003D-6D69-4638-A66F-1EB75482D122}"/>
              </c:ext>
            </c:extLst>
          </c:dPt>
          <c:dPt>
            <c:idx val="77"/>
            <c:bubble3D val="0"/>
            <c:extLst>
              <c:ext xmlns:c16="http://schemas.microsoft.com/office/drawing/2014/chart" uri="{C3380CC4-5D6E-409C-BE32-E72D297353CC}">
                <c16:uniqueId val="{0000003E-6D69-4638-A66F-1EB75482D122}"/>
              </c:ext>
            </c:extLst>
          </c:dPt>
          <c:dLbls>
            <c:dLbl>
              <c:idx val="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69-4638-A66F-1EB75482D122}"/>
                </c:ext>
              </c:extLst>
            </c:dLbl>
            <c:dLbl>
              <c:idx val="1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D69-4638-A66F-1EB75482D122}"/>
                </c:ext>
              </c:extLst>
            </c:dLbl>
            <c:dLbl>
              <c:idx val="2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D69-4638-A66F-1EB75482D122}"/>
                </c:ext>
              </c:extLst>
            </c:dLbl>
            <c:dLbl>
              <c:idx val="4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6D69-4638-A66F-1EB75482D122}"/>
                </c:ext>
              </c:extLst>
            </c:dLbl>
            <c:dLbl>
              <c:idx val="5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6D69-4638-A66F-1EB75482D122}"/>
                </c:ext>
              </c:extLst>
            </c:dLbl>
            <c:dLbl>
              <c:idx val="6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6D69-4638-A66F-1EB75482D122}"/>
                </c:ext>
              </c:extLst>
            </c:dLbl>
            <c:dLbl>
              <c:idx val="7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6D69-4638-A66F-1EB75482D1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'F43-44'!$A$7:$B$84</c:f>
              <c:multiLvlStrCache>
                <c:ptCount val="7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lvl>
                <c:lvl>
                  <c:pt idx="0">
                    <c:v>2017</c:v>
                  </c:pt>
                  <c:pt idx="12">
                    <c:v>2018</c:v>
                  </c:pt>
                  <c:pt idx="24">
                    <c:v>2019</c:v>
                  </c:pt>
                  <c:pt idx="36">
                    <c:v>2020</c:v>
                  </c:pt>
                  <c:pt idx="48">
                    <c:v>2021</c:v>
                  </c:pt>
                  <c:pt idx="60">
                    <c:v>2022</c:v>
                  </c:pt>
                  <c:pt idx="72">
                    <c:v>2023</c:v>
                  </c:pt>
                </c:lvl>
              </c:multiLvlStrCache>
            </c:multiLvlStrRef>
          </c:cat>
          <c:val>
            <c:numRef>
              <c:f>'F43-44'!$E$7:$E$84</c:f>
              <c:numCache>
                <c:formatCode>0.00</c:formatCode>
                <c:ptCount val="78"/>
                <c:pt idx="0">
                  <c:v>17.294502752644501</c:v>
                </c:pt>
                <c:pt idx="1">
                  <c:v>17.288462738507501</c:v>
                </c:pt>
                <c:pt idx="2">
                  <c:v>17.164721707315</c:v>
                </c:pt>
                <c:pt idx="3">
                  <c:v>17.095617316134099</c:v>
                </c:pt>
                <c:pt idx="4">
                  <c:v>16.9757140270933</c:v>
                </c:pt>
                <c:pt idx="5">
                  <c:v>16.796238753919098</c:v>
                </c:pt>
                <c:pt idx="6">
                  <c:v>16.670035932285199</c:v>
                </c:pt>
                <c:pt idx="7">
                  <c:v>16.723212340993602</c:v>
                </c:pt>
                <c:pt idx="8">
                  <c:v>16.974701176247599</c:v>
                </c:pt>
                <c:pt idx="9">
                  <c:v>17.166011289959801</c:v>
                </c:pt>
                <c:pt idx="10">
                  <c:v>17.286427085808</c:v>
                </c:pt>
                <c:pt idx="11">
                  <c:v>17.4418023401089</c:v>
                </c:pt>
                <c:pt idx="12">
                  <c:v>18.026870105317599</c:v>
                </c:pt>
                <c:pt idx="13">
                  <c:v>18.783817413091501</c:v>
                </c:pt>
                <c:pt idx="14">
                  <c:v>19.043688534307101</c:v>
                </c:pt>
                <c:pt idx="15">
                  <c:v>19.121714415335099</c:v>
                </c:pt>
                <c:pt idx="16">
                  <c:v>19.3331360333347</c:v>
                </c:pt>
                <c:pt idx="17">
                  <c:v>19.6214311331807</c:v>
                </c:pt>
                <c:pt idx="18">
                  <c:v>19.913286092365801</c:v>
                </c:pt>
                <c:pt idx="19">
                  <c:v>20.344545886245399</c:v>
                </c:pt>
                <c:pt idx="20">
                  <c:v>20.591370578587899</c:v>
                </c:pt>
                <c:pt idx="21">
                  <c:v>20.875385654755299</c:v>
                </c:pt>
                <c:pt idx="22">
                  <c:v>21.044528167723399</c:v>
                </c:pt>
                <c:pt idx="23">
                  <c:v>20.9323412669665</c:v>
                </c:pt>
                <c:pt idx="24">
                  <c:v>20.943174345428801</c:v>
                </c:pt>
                <c:pt idx="25">
                  <c:v>21.801021079720801</c:v>
                </c:pt>
                <c:pt idx="26">
                  <c:v>21.927467088610001</c:v>
                </c:pt>
                <c:pt idx="27">
                  <c:v>21.7386803341271</c:v>
                </c:pt>
                <c:pt idx="28">
                  <c:v>21.6602215772959</c:v>
                </c:pt>
                <c:pt idx="29">
                  <c:v>21.456055401163201</c:v>
                </c:pt>
                <c:pt idx="30">
                  <c:v>21.497953235815</c:v>
                </c:pt>
                <c:pt idx="31">
                  <c:v>21.424309671244501</c:v>
                </c:pt>
                <c:pt idx="32">
                  <c:v>21.414000606360901</c:v>
                </c:pt>
                <c:pt idx="33">
                  <c:v>21.359036249125101</c:v>
                </c:pt>
                <c:pt idx="34">
                  <c:v>21.320472978319302</c:v>
                </c:pt>
                <c:pt idx="35">
                  <c:v>21.440107489046699</c:v>
                </c:pt>
                <c:pt idx="36">
                  <c:v>21.5055793335004</c:v>
                </c:pt>
                <c:pt idx="37">
                  <c:v>21.310375608076701</c:v>
                </c:pt>
                <c:pt idx="38">
                  <c:v>20.450780596460799</c:v>
                </c:pt>
                <c:pt idx="39">
                  <c:v>19.202514951924702</c:v>
                </c:pt>
                <c:pt idx="40">
                  <c:v>18.702259494549899</c:v>
                </c:pt>
                <c:pt idx="41">
                  <c:v>19.226384754789098</c:v>
                </c:pt>
                <c:pt idx="42">
                  <c:v>19.867464365827502</c:v>
                </c:pt>
                <c:pt idx="43">
                  <c:v>19.915712668195301</c:v>
                </c:pt>
                <c:pt idx="44">
                  <c:v>19.653683905842001</c:v>
                </c:pt>
                <c:pt idx="45">
                  <c:v>19.278611743625198</c:v>
                </c:pt>
                <c:pt idx="46">
                  <c:v>18.938829060048199</c:v>
                </c:pt>
                <c:pt idx="47">
                  <c:v>19.242656463608899</c:v>
                </c:pt>
                <c:pt idx="48">
                  <c:v>19.9139582142334</c:v>
                </c:pt>
                <c:pt idx="49">
                  <c:v>20.715949328495199</c:v>
                </c:pt>
                <c:pt idx="50">
                  <c:v>21.483003992284601</c:v>
                </c:pt>
                <c:pt idx="51">
                  <c:v>21.6496451613442</c:v>
                </c:pt>
                <c:pt idx="52">
                  <c:v>21.817251381957099</c:v>
                </c:pt>
                <c:pt idx="53">
                  <c:v>21.805548520361501</c:v>
                </c:pt>
                <c:pt idx="54">
                  <c:v>21.801951594903802</c:v>
                </c:pt>
                <c:pt idx="55">
                  <c:v>21.796883780698401</c:v>
                </c:pt>
                <c:pt idx="56">
                  <c:v>21.753087666921701</c:v>
                </c:pt>
                <c:pt idx="57">
                  <c:v>21.6736414388951</c:v>
                </c:pt>
                <c:pt idx="58">
                  <c:v>21.6298265670886</c:v>
                </c:pt>
                <c:pt idx="59">
                  <c:v>21.899960807089599</c:v>
                </c:pt>
                <c:pt idx="60">
                  <c:v>22.308198951586299</c:v>
                </c:pt>
                <c:pt idx="61">
                  <c:v>22.473735671219501</c:v>
                </c:pt>
                <c:pt idx="62">
                  <c:v>22.964378965453601</c:v>
                </c:pt>
                <c:pt idx="63">
                  <c:v>23.378970699477701</c:v>
                </c:pt>
                <c:pt idx="64">
                  <c:v>23.4994266820039</c:v>
                </c:pt>
                <c:pt idx="65">
                  <c:v>23.5705058066474</c:v>
                </c:pt>
                <c:pt idx="66">
                  <c:v>23.6649591174615</c:v>
                </c:pt>
                <c:pt idx="67">
                  <c:v>23.738189488513999</c:v>
                </c:pt>
                <c:pt idx="68">
                  <c:v>23.778538268713401</c:v>
                </c:pt>
                <c:pt idx="69">
                  <c:v>23.847880182090702</c:v>
                </c:pt>
                <c:pt idx="70">
                  <c:v>23.915267238280599</c:v>
                </c:pt>
                <c:pt idx="71">
                  <c:v>23.8343366106572</c:v>
                </c:pt>
                <c:pt idx="72">
                  <c:v>23.923705678786501</c:v>
                </c:pt>
                <c:pt idx="73">
                  <c:v>23.8097106622658</c:v>
                </c:pt>
                <c:pt idx="74">
                  <c:v>23.968715240332099</c:v>
                </c:pt>
                <c:pt idx="75">
                  <c:v>23.960614477928001</c:v>
                </c:pt>
                <c:pt idx="76">
                  <c:v>23.904587996692701</c:v>
                </c:pt>
                <c:pt idx="77">
                  <c:v>23.938107521014501</c:v>
                </c:pt>
              </c:numCache>
            </c:numRef>
          </c:val>
          <c:smooth val="0"/>
          <c:extLst>
            <c:ext xmlns:c16="http://schemas.microsoft.com/office/drawing/2014/chart" uri="{C3380CC4-5D6E-409C-BE32-E72D297353CC}">
              <c16:uniqueId val="{0000003F-6D69-4638-A66F-1EB75482D122}"/>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6D69-4638-A66F-1EB75482D122}"/>
              </c:ext>
            </c:extLst>
          </c:dPt>
          <c:dPt>
            <c:idx val="1"/>
            <c:bubble3D val="0"/>
            <c:extLst>
              <c:ext xmlns:c16="http://schemas.microsoft.com/office/drawing/2014/chart" uri="{C3380CC4-5D6E-409C-BE32-E72D297353CC}">
                <c16:uniqueId val="{00000041-6D69-4638-A66F-1EB75482D122}"/>
              </c:ext>
            </c:extLst>
          </c:dPt>
          <c:dPt>
            <c:idx val="2"/>
            <c:bubble3D val="0"/>
            <c:extLst>
              <c:ext xmlns:c16="http://schemas.microsoft.com/office/drawing/2014/chart" uri="{C3380CC4-5D6E-409C-BE32-E72D297353CC}">
                <c16:uniqueId val="{00000042-6D69-4638-A66F-1EB75482D122}"/>
              </c:ext>
            </c:extLst>
          </c:dPt>
          <c:dPt>
            <c:idx val="3"/>
            <c:bubble3D val="0"/>
            <c:extLst>
              <c:ext xmlns:c16="http://schemas.microsoft.com/office/drawing/2014/chart" uri="{C3380CC4-5D6E-409C-BE32-E72D297353CC}">
                <c16:uniqueId val="{00000043-6D69-4638-A66F-1EB75482D122}"/>
              </c:ext>
            </c:extLst>
          </c:dPt>
          <c:dPt>
            <c:idx val="4"/>
            <c:bubble3D val="0"/>
            <c:extLst>
              <c:ext xmlns:c16="http://schemas.microsoft.com/office/drawing/2014/chart" uri="{C3380CC4-5D6E-409C-BE32-E72D297353CC}">
                <c16:uniqueId val="{00000044-6D69-4638-A66F-1EB75482D122}"/>
              </c:ext>
            </c:extLst>
          </c:dPt>
          <c:dPt>
            <c:idx val="5"/>
            <c:bubble3D val="0"/>
            <c:extLst>
              <c:ext xmlns:c16="http://schemas.microsoft.com/office/drawing/2014/chart" uri="{C3380CC4-5D6E-409C-BE32-E72D297353CC}">
                <c16:uniqueId val="{00000045-6D69-4638-A66F-1EB75482D122}"/>
              </c:ext>
            </c:extLst>
          </c:dPt>
          <c:dPt>
            <c:idx val="6"/>
            <c:bubble3D val="0"/>
            <c:extLst>
              <c:ext xmlns:c16="http://schemas.microsoft.com/office/drawing/2014/chart" uri="{C3380CC4-5D6E-409C-BE32-E72D297353CC}">
                <c16:uniqueId val="{00000046-6D69-4638-A66F-1EB75482D122}"/>
              </c:ext>
            </c:extLst>
          </c:dPt>
          <c:dPt>
            <c:idx val="7"/>
            <c:bubble3D val="0"/>
            <c:extLst>
              <c:ext xmlns:c16="http://schemas.microsoft.com/office/drawing/2014/chart" uri="{C3380CC4-5D6E-409C-BE32-E72D297353CC}">
                <c16:uniqueId val="{00000047-6D69-4638-A66F-1EB75482D122}"/>
              </c:ext>
            </c:extLst>
          </c:dPt>
          <c:dPt>
            <c:idx val="8"/>
            <c:bubble3D val="0"/>
            <c:extLst>
              <c:ext xmlns:c16="http://schemas.microsoft.com/office/drawing/2014/chart" uri="{C3380CC4-5D6E-409C-BE32-E72D297353CC}">
                <c16:uniqueId val="{00000048-6D69-4638-A66F-1EB75482D122}"/>
              </c:ext>
            </c:extLst>
          </c:dPt>
          <c:dPt>
            <c:idx val="9"/>
            <c:bubble3D val="0"/>
            <c:extLst>
              <c:ext xmlns:c16="http://schemas.microsoft.com/office/drawing/2014/chart" uri="{C3380CC4-5D6E-409C-BE32-E72D297353CC}">
                <c16:uniqueId val="{00000049-6D69-4638-A66F-1EB75482D122}"/>
              </c:ext>
            </c:extLst>
          </c:dPt>
          <c:dPt>
            <c:idx val="10"/>
            <c:bubble3D val="0"/>
            <c:extLst>
              <c:ext xmlns:c16="http://schemas.microsoft.com/office/drawing/2014/chart" uri="{C3380CC4-5D6E-409C-BE32-E72D297353CC}">
                <c16:uniqueId val="{0000004A-6D69-4638-A66F-1EB75482D122}"/>
              </c:ext>
            </c:extLst>
          </c:dPt>
          <c:dPt>
            <c:idx val="11"/>
            <c:bubble3D val="0"/>
            <c:extLst>
              <c:ext xmlns:c16="http://schemas.microsoft.com/office/drawing/2014/chart" uri="{C3380CC4-5D6E-409C-BE32-E72D297353CC}">
                <c16:uniqueId val="{0000004B-6D69-4638-A66F-1EB75482D122}"/>
              </c:ext>
            </c:extLst>
          </c:dPt>
          <c:dPt>
            <c:idx val="12"/>
            <c:bubble3D val="0"/>
            <c:extLst>
              <c:ext xmlns:c16="http://schemas.microsoft.com/office/drawing/2014/chart" uri="{C3380CC4-5D6E-409C-BE32-E72D297353CC}">
                <c16:uniqueId val="{0000004C-6D69-4638-A66F-1EB75482D122}"/>
              </c:ext>
            </c:extLst>
          </c:dPt>
          <c:dPt>
            <c:idx val="13"/>
            <c:bubble3D val="0"/>
            <c:extLst>
              <c:ext xmlns:c16="http://schemas.microsoft.com/office/drawing/2014/chart" uri="{C3380CC4-5D6E-409C-BE32-E72D297353CC}">
                <c16:uniqueId val="{0000004D-6D69-4638-A66F-1EB75482D122}"/>
              </c:ext>
            </c:extLst>
          </c:dPt>
          <c:dPt>
            <c:idx val="14"/>
            <c:bubble3D val="0"/>
            <c:extLst>
              <c:ext xmlns:c16="http://schemas.microsoft.com/office/drawing/2014/chart" uri="{C3380CC4-5D6E-409C-BE32-E72D297353CC}">
                <c16:uniqueId val="{0000004E-6D69-4638-A66F-1EB75482D122}"/>
              </c:ext>
            </c:extLst>
          </c:dPt>
          <c:dPt>
            <c:idx val="15"/>
            <c:bubble3D val="0"/>
            <c:extLst>
              <c:ext xmlns:c16="http://schemas.microsoft.com/office/drawing/2014/chart" uri="{C3380CC4-5D6E-409C-BE32-E72D297353CC}">
                <c16:uniqueId val="{0000004F-6D69-4638-A66F-1EB75482D122}"/>
              </c:ext>
            </c:extLst>
          </c:dPt>
          <c:dPt>
            <c:idx val="16"/>
            <c:bubble3D val="0"/>
            <c:extLst>
              <c:ext xmlns:c16="http://schemas.microsoft.com/office/drawing/2014/chart" uri="{C3380CC4-5D6E-409C-BE32-E72D297353CC}">
                <c16:uniqueId val="{00000050-6D69-4638-A66F-1EB75482D122}"/>
              </c:ext>
            </c:extLst>
          </c:dPt>
          <c:dPt>
            <c:idx val="17"/>
            <c:bubble3D val="0"/>
            <c:extLst>
              <c:ext xmlns:c16="http://schemas.microsoft.com/office/drawing/2014/chart" uri="{C3380CC4-5D6E-409C-BE32-E72D297353CC}">
                <c16:uniqueId val="{00000051-6D69-4638-A66F-1EB75482D122}"/>
              </c:ext>
            </c:extLst>
          </c:dPt>
          <c:dPt>
            <c:idx val="18"/>
            <c:bubble3D val="0"/>
            <c:extLst>
              <c:ext xmlns:c16="http://schemas.microsoft.com/office/drawing/2014/chart" uri="{C3380CC4-5D6E-409C-BE32-E72D297353CC}">
                <c16:uniqueId val="{00000052-6D69-4638-A66F-1EB75482D122}"/>
              </c:ext>
            </c:extLst>
          </c:dPt>
          <c:dPt>
            <c:idx val="19"/>
            <c:bubble3D val="0"/>
            <c:extLst>
              <c:ext xmlns:c16="http://schemas.microsoft.com/office/drawing/2014/chart" uri="{C3380CC4-5D6E-409C-BE32-E72D297353CC}">
                <c16:uniqueId val="{00000053-6D69-4638-A66F-1EB75482D122}"/>
              </c:ext>
            </c:extLst>
          </c:dPt>
          <c:dPt>
            <c:idx val="20"/>
            <c:bubble3D val="0"/>
            <c:extLst>
              <c:ext xmlns:c16="http://schemas.microsoft.com/office/drawing/2014/chart" uri="{C3380CC4-5D6E-409C-BE32-E72D297353CC}">
                <c16:uniqueId val="{00000054-6D69-4638-A66F-1EB75482D122}"/>
              </c:ext>
            </c:extLst>
          </c:dPt>
          <c:dPt>
            <c:idx val="21"/>
            <c:bubble3D val="0"/>
            <c:extLst>
              <c:ext xmlns:c16="http://schemas.microsoft.com/office/drawing/2014/chart" uri="{C3380CC4-5D6E-409C-BE32-E72D297353CC}">
                <c16:uniqueId val="{00000055-6D69-4638-A66F-1EB75482D122}"/>
              </c:ext>
            </c:extLst>
          </c:dPt>
          <c:dPt>
            <c:idx val="22"/>
            <c:bubble3D val="0"/>
            <c:extLst>
              <c:ext xmlns:c16="http://schemas.microsoft.com/office/drawing/2014/chart" uri="{C3380CC4-5D6E-409C-BE32-E72D297353CC}">
                <c16:uniqueId val="{00000056-6D69-4638-A66F-1EB75482D122}"/>
              </c:ext>
            </c:extLst>
          </c:dPt>
          <c:dPt>
            <c:idx val="23"/>
            <c:bubble3D val="0"/>
            <c:extLst>
              <c:ext xmlns:c16="http://schemas.microsoft.com/office/drawing/2014/chart" uri="{C3380CC4-5D6E-409C-BE32-E72D297353CC}">
                <c16:uniqueId val="{00000057-6D69-4638-A66F-1EB75482D122}"/>
              </c:ext>
            </c:extLst>
          </c:dPt>
          <c:dPt>
            <c:idx val="24"/>
            <c:bubble3D val="0"/>
            <c:extLst>
              <c:ext xmlns:c16="http://schemas.microsoft.com/office/drawing/2014/chart" uri="{C3380CC4-5D6E-409C-BE32-E72D297353CC}">
                <c16:uniqueId val="{00000058-6D69-4638-A66F-1EB75482D122}"/>
              </c:ext>
            </c:extLst>
          </c:dPt>
          <c:dPt>
            <c:idx val="25"/>
            <c:bubble3D val="0"/>
            <c:extLst>
              <c:ext xmlns:c16="http://schemas.microsoft.com/office/drawing/2014/chart" uri="{C3380CC4-5D6E-409C-BE32-E72D297353CC}">
                <c16:uniqueId val="{00000059-6D69-4638-A66F-1EB75482D122}"/>
              </c:ext>
            </c:extLst>
          </c:dPt>
          <c:dPt>
            <c:idx val="26"/>
            <c:bubble3D val="0"/>
            <c:extLst>
              <c:ext xmlns:c16="http://schemas.microsoft.com/office/drawing/2014/chart" uri="{C3380CC4-5D6E-409C-BE32-E72D297353CC}">
                <c16:uniqueId val="{0000005A-6D69-4638-A66F-1EB75482D122}"/>
              </c:ext>
            </c:extLst>
          </c:dPt>
          <c:dPt>
            <c:idx val="27"/>
            <c:bubble3D val="0"/>
            <c:extLst>
              <c:ext xmlns:c16="http://schemas.microsoft.com/office/drawing/2014/chart" uri="{C3380CC4-5D6E-409C-BE32-E72D297353CC}">
                <c16:uniqueId val="{0000005B-6D69-4638-A66F-1EB75482D122}"/>
              </c:ext>
            </c:extLst>
          </c:dPt>
          <c:dPt>
            <c:idx val="28"/>
            <c:bubble3D val="0"/>
            <c:extLst>
              <c:ext xmlns:c16="http://schemas.microsoft.com/office/drawing/2014/chart" uri="{C3380CC4-5D6E-409C-BE32-E72D297353CC}">
                <c16:uniqueId val="{0000005C-6D69-4638-A66F-1EB75482D122}"/>
              </c:ext>
            </c:extLst>
          </c:dPt>
          <c:dPt>
            <c:idx val="29"/>
            <c:bubble3D val="0"/>
            <c:extLst>
              <c:ext xmlns:c16="http://schemas.microsoft.com/office/drawing/2014/chart" uri="{C3380CC4-5D6E-409C-BE32-E72D297353CC}">
                <c16:uniqueId val="{0000005D-6D69-4638-A66F-1EB75482D122}"/>
              </c:ext>
            </c:extLst>
          </c:dPt>
          <c:dPt>
            <c:idx val="30"/>
            <c:bubble3D val="0"/>
            <c:extLst>
              <c:ext xmlns:c16="http://schemas.microsoft.com/office/drawing/2014/chart" uri="{C3380CC4-5D6E-409C-BE32-E72D297353CC}">
                <c16:uniqueId val="{0000005E-6D69-4638-A66F-1EB75482D122}"/>
              </c:ext>
            </c:extLst>
          </c:dPt>
          <c:dPt>
            <c:idx val="31"/>
            <c:bubble3D val="0"/>
            <c:extLst>
              <c:ext xmlns:c16="http://schemas.microsoft.com/office/drawing/2014/chart" uri="{C3380CC4-5D6E-409C-BE32-E72D297353CC}">
                <c16:uniqueId val="{0000005F-6D69-4638-A66F-1EB75482D122}"/>
              </c:ext>
            </c:extLst>
          </c:dPt>
          <c:dPt>
            <c:idx val="32"/>
            <c:bubble3D val="0"/>
            <c:extLst>
              <c:ext xmlns:c16="http://schemas.microsoft.com/office/drawing/2014/chart" uri="{C3380CC4-5D6E-409C-BE32-E72D297353CC}">
                <c16:uniqueId val="{00000060-6D69-4638-A66F-1EB75482D122}"/>
              </c:ext>
            </c:extLst>
          </c:dPt>
          <c:dPt>
            <c:idx val="33"/>
            <c:bubble3D val="0"/>
            <c:extLst>
              <c:ext xmlns:c16="http://schemas.microsoft.com/office/drawing/2014/chart" uri="{C3380CC4-5D6E-409C-BE32-E72D297353CC}">
                <c16:uniqueId val="{00000061-6D69-4638-A66F-1EB75482D122}"/>
              </c:ext>
            </c:extLst>
          </c:dPt>
          <c:dPt>
            <c:idx val="34"/>
            <c:bubble3D val="0"/>
            <c:extLst>
              <c:ext xmlns:c16="http://schemas.microsoft.com/office/drawing/2014/chart" uri="{C3380CC4-5D6E-409C-BE32-E72D297353CC}">
                <c16:uniqueId val="{00000062-6D69-4638-A66F-1EB75482D122}"/>
              </c:ext>
            </c:extLst>
          </c:dPt>
          <c:dPt>
            <c:idx val="35"/>
            <c:bubble3D val="0"/>
            <c:extLst>
              <c:ext xmlns:c16="http://schemas.microsoft.com/office/drawing/2014/chart" uri="{C3380CC4-5D6E-409C-BE32-E72D297353CC}">
                <c16:uniqueId val="{00000063-6D69-4638-A66F-1EB75482D122}"/>
              </c:ext>
            </c:extLst>
          </c:dPt>
          <c:dPt>
            <c:idx val="36"/>
            <c:bubble3D val="0"/>
            <c:extLst>
              <c:ext xmlns:c16="http://schemas.microsoft.com/office/drawing/2014/chart" uri="{C3380CC4-5D6E-409C-BE32-E72D297353CC}">
                <c16:uniqueId val="{00000064-6D69-4638-A66F-1EB75482D122}"/>
              </c:ext>
            </c:extLst>
          </c:dPt>
          <c:dPt>
            <c:idx val="37"/>
            <c:bubble3D val="0"/>
            <c:extLst>
              <c:ext xmlns:c16="http://schemas.microsoft.com/office/drawing/2014/chart" uri="{C3380CC4-5D6E-409C-BE32-E72D297353CC}">
                <c16:uniqueId val="{00000065-6D69-4638-A66F-1EB75482D122}"/>
              </c:ext>
            </c:extLst>
          </c:dPt>
          <c:dPt>
            <c:idx val="38"/>
            <c:bubble3D val="0"/>
            <c:extLst>
              <c:ext xmlns:c16="http://schemas.microsoft.com/office/drawing/2014/chart" uri="{C3380CC4-5D6E-409C-BE32-E72D297353CC}">
                <c16:uniqueId val="{00000066-6D69-4638-A66F-1EB75482D122}"/>
              </c:ext>
            </c:extLst>
          </c:dPt>
          <c:dPt>
            <c:idx val="39"/>
            <c:bubble3D val="0"/>
            <c:extLst>
              <c:ext xmlns:c16="http://schemas.microsoft.com/office/drawing/2014/chart" uri="{C3380CC4-5D6E-409C-BE32-E72D297353CC}">
                <c16:uniqueId val="{00000067-6D69-4638-A66F-1EB75482D122}"/>
              </c:ext>
            </c:extLst>
          </c:dPt>
          <c:dPt>
            <c:idx val="40"/>
            <c:bubble3D val="0"/>
            <c:extLst>
              <c:ext xmlns:c16="http://schemas.microsoft.com/office/drawing/2014/chart" uri="{C3380CC4-5D6E-409C-BE32-E72D297353CC}">
                <c16:uniqueId val="{00000068-6D69-4638-A66F-1EB75482D122}"/>
              </c:ext>
            </c:extLst>
          </c:dPt>
          <c:dPt>
            <c:idx val="41"/>
            <c:bubble3D val="0"/>
            <c:extLst>
              <c:ext xmlns:c16="http://schemas.microsoft.com/office/drawing/2014/chart" uri="{C3380CC4-5D6E-409C-BE32-E72D297353CC}">
                <c16:uniqueId val="{00000069-6D69-4638-A66F-1EB75482D122}"/>
              </c:ext>
            </c:extLst>
          </c:dPt>
          <c:dPt>
            <c:idx val="42"/>
            <c:bubble3D val="0"/>
            <c:extLst>
              <c:ext xmlns:c16="http://schemas.microsoft.com/office/drawing/2014/chart" uri="{C3380CC4-5D6E-409C-BE32-E72D297353CC}">
                <c16:uniqueId val="{0000006A-6D69-4638-A66F-1EB75482D122}"/>
              </c:ext>
            </c:extLst>
          </c:dPt>
          <c:dPt>
            <c:idx val="43"/>
            <c:bubble3D val="0"/>
            <c:extLst>
              <c:ext xmlns:c16="http://schemas.microsoft.com/office/drawing/2014/chart" uri="{C3380CC4-5D6E-409C-BE32-E72D297353CC}">
                <c16:uniqueId val="{0000006B-6D69-4638-A66F-1EB75482D122}"/>
              </c:ext>
            </c:extLst>
          </c:dPt>
          <c:dPt>
            <c:idx val="44"/>
            <c:bubble3D val="0"/>
            <c:extLst>
              <c:ext xmlns:c16="http://schemas.microsoft.com/office/drawing/2014/chart" uri="{C3380CC4-5D6E-409C-BE32-E72D297353CC}">
                <c16:uniqueId val="{0000006C-6D69-4638-A66F-1EB75482D122}"/>
              </c:ext>
            </c:extLst>
          </c:dPt>
          <c:dPt>
            <c:idx val="45"/>
            <c:bubble3D val="0"/>
            <c:extLst>
              <c:ext xmlns:c16="http://schemas.microsoft.com/office/drawing/2014/chart" uri="{C3380CC4-5D6E-409C-BE32-E72D297353CC}">
                <c16:uniqueId val="{0000006D-6D69-4638-A66F-1EB75482D122}"/>
              </c:ext>
            </c:extLst>
          </c:dPt>
          <c:dPt>
            <c:idx val="46"/>
            <c:bubble3D val="0"/>
            <c:extLst>
              <c:ext xmlns:c16="http://schemas.microsoft.com/office/drawing/2014/chart" uri="{C3380CC4-5D6E-409C-BE32-E72D297353CC}">
                <c16:uniqueId val="{0000006E-6D69-4638-A66F-1EB75482D122}"/>
              </c:ext>
            </c:extLst>
          </c:dPt>
          <c:dPt>
            <c:idx val="47"/>
            <c:bubble3D val="0"/>
            <c:extLst>
              <c:ext xmlns:c16="http://schemas.microsoft.com/office/drawing/2014/chart" uri="{C3380CC4-5D6E-409C-BE32-E72D297353CC}">
                <c16:uniqueId val="{0000006F-6D69-4638-A66F-1EB75482D122}"/>
              </c:ext>
            </c:extLst>
          </c:dPt>
          <c:dPt>
            <c:idx val="48"/>
            <c:bubble3D val="0"/>
            <c:extLst>
              <c:ext xmlns:c16="http://schemas.microsoft.com/office/drawing/2014/chart" uri="{C3380CC4-5D6E-409C-BE32-E72D297353CC}">
                <c16:uniqueId val="{00000070-6D69-4638-A66F-1EB75482D122}"/>
              </c:ext>
            </c:extLst>
          </c:dPt>
          <c:dPt>
            <c:idx val="49"/>
            <c:bubble3D val="0"/>
            <c:extLst>
              <c:ext xmlns:c16="http://schemas.microsoft.com/office/drawing/2014/chart" uri="{C3380CC4-5D6E-409C-BE32-E72D297353CC}">
                <c16:uniqueId val="{00000071-6D69-4638-A66F-1EB75482D122}"/>
              </c:ext>
            </c:extLst>
          </c:dPt>
          <c:dPt>
            <c:idx val="50"/>
            <c:bubble3D val="0"/>
            <c:extLst>
              <c:ext xmlns:c16="http://schemas.microsoft.com/office/drawing/2014/chart" uri="{C3380CC4-5D6E-409C-BE32-E72D297353CC}">
                <c16:uniqueId val="{00000072-6D69-4638-A66F-1EB75482D122}"/>
              </c:ext>
            </c:extLst>
          </c:dPt>
          <c:dPt>
            <c:idx val="51"/>
            <c:bubble3D val="0"/>
            <c:extLst>
              <c:ext xmlns:c16="http://schemas.microsoft.com/office/drawing/2014/chart" uri="{C3380CC4-5D6E-409C-BE32-E72D297353CC}">
                <c16:uniqueId val="{00000073-6D69-4638-A66F-1EB75482D122}"/>
              </c:ext>
            </c:extLst>
          </c:dPt>
          <c:dPt>
            <c:idx val="52"/>
            <c:bubble3D val="0"/>
            <c:extLst>
              <c:ext xmlns:c16="http://schemas.microsoft.com/office/drawing/2014/chart" uri="{C3380CC4-5D6E-409C-BE32-E72D297353CC}">
                <c16:uniqueId val="{00000074-6D69-4638-A66F-1EB75482D122}"/>
              </c:ext>
            </c:extLst>
          </c:dPt>
          <c:dPt>
            <c:idx val="53"/>
            <c:bubble3D val="0"/>
            <c:extLst>
              <c:ext xmlns:c16="http://schemas.microsoft.com/office/drawing/2014/chart" uri="{C3380CC4-5D6E-409C-BE32-E72D297353CC}">
                <c16:uniqueId val="{00000075-6D69-4638-A66F-1EB75482D122}"/>
              </c:ext>
            </c:extLst>
          </c:dPt>
          <c:dPt>
            <c:idx val="54"/>
            <c:bubble3D val="0"/>
            <c:extLst>
              <c:ext xmlns:c16="http://schemas.microsoft.com/office/drawing/2014/chart" uri="{C3380CC4-5D6E-409C-BE32-E72D297353CC}">
                <c16:uniqueId val="{00000076-6D69-4638-A66F-1EB75482D122}"/>
              </c:ext>
            </c:extLst>
          </c:dPt>
          <c:dPt>
            <c:idx val="55"/>
            <c:bubble3D val="0"/>
            <c:extLst>
              <c:ext xmlns:c16="http://schemas.microsoft.com/office/drawing/2014/chart" uri="{C3380CC4-5D6E-409C-BE32-E72D297353CC}">
                <c16:uniqueId val="{00000077-6D69-4638-A66F-1EB75482D122}"/>
              </c:ext>
            </c:extLst>
          </c:dPt>
          <c:dPt>
            <c:idx val="56"/>
            <c:bubble3D val="0"/>
            <c:extLst>
              <c:ext xmlns:c16="http://schemas.microsoft.com/office/drawing/2014/chart" uri="{C3380CC4-5D6E-409C-BE32-E72D297353CC}">
                <c16:uniqueId val="{00000078-6D69-4638-A66F-1EB75482D122}"/>
              </c:ext>
            </c:extLst>
          </c:dPt>
          <c:dPt>
            <c:idx val="59"/>
            <c:bubble3D val="0"/>
            <c:extLst>
              <c:ext xmlns:c16="http://schemas.microsoft.com/office/drawing/2014/chart" uri="{C3380CC4-5D6E-409C-BE32-E72D297353CC}">
                <c16:uniqueId val="{00000079-6D69-4638-A66F-1EB75482D122}"/>
              </c:ext>
            </c:extLst>
          </c:dPt>
          <c:dPt>
            <c:idx val="60"/>
            <c:bubble3D val="0"/>
            <c:extLst>
              <c:ext xmlns:c16="http://schemas.microsoft.com/office/drawing/2014/chart" uri="{C3380CC4-5D6E-409C-BE32-E72D297353CC}">
                <c16:uniqueId val="{0000007A-6D69-4638-A66F-1EB75482D122}"/>
              </c:ext>
            </c:extLst>
          </c:dPt>
          <c:dPt>
            <c:idx val="65"/>
            <c:bubble3D val="0"/>
            <c:extLst>
              <c:ext xmlns:c16="http://schemas.microsoft.com/office/drawing/2014/chart" uri="{C3380CC4-5D6E-409C-BE32-E72D297353CC}">
                <c16:uniqueId val="{0000007B-6D69-4638-A66F-1EB75482D122}"/>
              </c:ext>
            </c:extLst>
          </c:dPt>
          <c:dPt>
            <c:idx val="71"/>
            <c:bubble3D val="0"/>
            <c:extLst>
              <c:ext xmlns:c16="http://schemas.microsoft.com/office/drawing/2014/chart" uri="{C3380CC4-5D6E-409C-BE32-E72D297353CC}">
                <c16:uniqueId val="{0000007C-6D69-4638-A66F-1EB75482D122}"/>
              </c:ext>
            </c:extLst>
          </c:dPt>
          <c:dPt>
            <c:idx val="72"/>
            <c:bubble3D val="0"/>
            <c:extLst>
              <c:ext xmlns:c16="http://schemas.microsoft.com/office/drawing/2014/chart" uri="{C3380CC4-5D6E-409C-BE32-E72D297353CC}">
                <c16:uniqueId val="{0000007D-6D69-4638-A66F-1EB75482D122}"/>
              </c:ext>
            </c:extLst>
          </c:dPt>
          <c:dPt>
            <c:idx val="77"/>
            <c:bubble3D val="0"/>
            <c:extLst>
              <c:ext xmlns:c16="http://schemas.microsoft.com/office/drawing/2014/chart" uri="{C3380CC4-5D6E-409C-BE32-E72D297353CC}">
                <c16:uniqueId val="{0000007E-6D69-4638-A66F-1EB75482D122}"/>
              </c:ext>
            </c:extLst>
          </c:dPt>
          <c:dLbls>
            <c:dLbl>
              <c:idx val="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6D69-4638-A66F-1EB75482D122}"/>
                </c:ext>
              </c:extLst>
            </c:dLbl>
            <c:dLbl>
              <c:idx val="1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6D69-4638-A66F-1EB75482D122}"/>
                </c:ext>
              </c:extLst>
            </c:dLbl>
            <c:dLbl>
              <c:idx val="2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6D69-4638-A66F-1EB75482D122}"/>
                </c:ext>
              </c:extLst>
            </c:dLbl>
            <c:dLbl>
              <c:idx val="4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6D69-4638-A66F-1EB75482D122}"/>
                </c:ext>
              </c:extLst>
            </c:dLbl>
            <c:dLbl>
              <c:idx val="5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5-6D69-4638-A66F-1EB75482D122}"/>
                </c:ext>
              </c:extLst>
            </c:dLbl>
            <c:dLbl>
              <c:idx val="6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6D69-4638-A66F-1EB75482D122}"/>
                </c:ext>
              </c:extLst>
            </c:dLbl>
            <c:dLbl>
              <c:idx val="7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6D69-4638-A66F-1EB75482D1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'F43-44'!$F$7:$F$84</c:f>
              <c:numCache>
                <c:formatCode>0.00</c:formatCode>
                <c:ptCount val="78"/>
                <c:pt idx="0">
                  <c:v>17.074313615121401</c:v>
                </c:pt>
                <c:pt idx="1">
                  <c:v>17.065597703047501</c:v>
                </c:pt>
                <c:pt idx="2">
                  <c:v>16.9498532895533</c:v>
                </c:pt>
                <c:pt idx="3">
                  <c:v>16.883721073636501</c:v>
                </c:pt>
                <c:pt idx="4">
                  <c:v>16.7661412693482</c:v>
                </c:pt>
                <c:pt idx="5">
                  <c:v>16.590894011054701</c:v>
                </c:pt>
                <c:pt idx="6">
                  <c:v>16.4629208193249</c:v>
                </c:pt>
                <c:pt idx="7">
                  <c:v>16.5154317053887</c:v>
                </c:pt>
                <c:pt idx="8">
                  <c:v>16.768190704804798</c:v>
                </c:pt>
                <c:pt idx="9">
                  <c:v>16.9593770088327</c:v>
                </c:pt>
                <c:pt idx="10">
                  <c:v>17.083504831977798</c:v>
                </c:pt>
                <c:pt idx="11">
                  <c:v>17.241641537202</c:v>
                </c:pt>
                <c:pt idx="12">
                  <c:v>17.783892527658899</c:v>
                </c:pt>
                <c:pt idx="13">
                  <c:v>18.447064021845001</c:v>
                </c:pt>
                <c:pt idx="14">
                  <c:v>18.689965982853</c:v>
                </c:pt>
                <c:pt idx="15">
                  <c:v>18.780545247240202</c:v>
                </c:pt>
                <c:pt idx="16">
                  <c:v>18.938496349444002</c:v>
                </c:pt>
                <c:pt idx="17">
                  <c:v>19.174175412531898</c:v>
                </c:pt>
                <c:pt idx="18">
                  <c:v>19.532149325649101</c:v>
                </c:pt>
                <c:pt idx="19">
                  <c:v>20.045081185363902</c:v>
                </c:pt>
                <c:pt idx="20">
                  <c:v>20.3218888119059</c:v>
                </c:pt>
                <c:pt idx="21">
                  <c:v>20.6111327612014</c:v>
                </c:pt>
                <c:pt idx="22">
                  <c:v>20.782250757103199</c:v>
                </c:pt>
                <c:pt idx="23">
                  <c:v>20.661376207358298</c:v>
                </c:pt>
                <c:pt idx="24">
                  <c:v>20.5835196329617</c:v>
                </c:pt>
                <c:pt idx="25">
                  <c:v>21.417091525834099</c:v>
                </c:pt>
                <c:pt idx="26">
                  <c:v>21.529641308428399</c:v>
                </c:pt>
                <c:pt idx="27">
                  <c:v>21.3335600073774</c:v>
                </c:pt>
                <c:pt idx="28">
                  <c:v>21.246148929556298</c:v>
                </c:pt>
                <c:pt idx="29">
                  <c:v>21.041225877984001</c:v>
                </c:pt>
                <c:pt idx="30">
                  <c:v>21.126071217349299</c:v>
                </c:pt>
                <c:pt idx="31">
                  <c:v>21.0993802885604</c:v>
                </c:pt>
                <c:pt idx="32">
                  <c:v>21.1508491680876</c:v>
                </c:pt>
                <c:pt idx="33">
                  <c:v>21.0837162974059</c:v>
                </c:pt>
                <c:pt idx="34">
                  <c:v>21.069014924409899</c:v>
                </c:pt>
                <c:pt idx="35">
                  <c:v>21.2124560152897</c:v>
                </c:pt>
                <c:pt idx="36">
                  <c:v>21.279110135076699</c:v>
                </c:pt>
                <c:pt idx="37">
                  <c:v>21.020797909078901</c:v>
                </c:pt>
                <c:pt idx="38">
                  <c:v>20.177345112897999</c:v>
                </c:pt>
                <c:pt idx="39">
                  <c:v>19.025367992045599</c:v>
                </c:pt>
                <c:pt idx="40">
                  <c:v>18.5671217783141</c:v>
                </c:pt>
                <c:pt idx="41">
                  <c:v>19.125712297907299</c:v>
                </c:pt>
                <c:pt idx="42">
                  <c:v>19.695218368898601</c:v>
                </c:pt>
                <c:pt idx="43">
                  <c:v>19.7027314217781</c:v>
                </c:pt>
                <c:pt idx="44">
                  <c:v>19.400065610753298</c:v>
                </c:pt>
                <c:pt idx="45">
                  <c:v>19.060155858244901</c:v>
                </c:pt>
                <c:pt idx="46">
                  <c:v>18.8019315650339</c:v>
                </c:pt>
                <c:pt idx="47">
                  <c:v>19.152073843451699</c:v>
                </c:pt>
                <c:pt idx="48">
                  <c:v>19.870742849603701</c:v>
                </c:pt>
                <c:pt idx="49">
                  <c:v>20.745151394540901</c:v>
                </c:pt>
                <c:pt idx="50">
                  <c:v>21.427620911797899</c:v>
                </c:pt>
                <c:pt idx="51">
                  <c:v>21.549174451317501</c:v>
                </c:pt>
                <c:pt idx="52">
                  <c:v>21.685154052528201</c:v>
                </c:pt>
                <c:pt idx="53">
                  <c:v>21.732751381016001</c:v>
                </c:pt>
                <c:pt idx="54">
                  <c:v>21.735496353358901</c:v>
                </c:pt>
                <c:pt idx="55">
                  <c:v>21.7870390921737</c:v>
                </c:pt>
                <c:pt idx="56">
                  <c:v>21.725235413032099</c:v>
                </c:pt>
                <c:pt idx="57">
                  <c:v>21.708185384478099</c:v>
                </c:pt>
                <c:pt idx="58">
                  <c:v>21.642098937403901</c:v>
                </c:pt>
                <c:pt idx="59">
                  <c:v>21.819912303908101</c:v>
                </c:pt>
                <c:pt idx="60">
                  <c:v>22.1629026447476</c:v>
                </c:pt>
                <c:pt idx="61">
                  <c:v>22.328281175691199</c:v>
                </c:pt>
                <c:pt idx="62">
                  <c:v>22.726783175680001</c:v>
                </c:pt>
                <c:pt idx="63">
                  <c:v>23.135019494209601</c:v>
                </c:pt>
                <c:pt idx="64">
                  <c:v>23.292570064022701</c:v>
                </c:pt>
                <c:pt idx="65">
                  <c:v>23.383301165543401</c:v>
                </c:pt>
                <c:pt idx="66">
                  <c:v>23.455411415909701</c:v>
                </c:pt>
                <c:pt idx="67">
                  <c:v>23.529055755759298</c:v>
                </c:pt>
                <c:pt idx="68">
                  <c:v>23.569318492322399</c:v>
                </c:pt>
                <c:pt idx="69">
                  <c:v>23.647235709832099</c:v>
                </c:pt>
                <c:pt idx="70">
                  <c:v>23.7345106519887</c:v>
                </c:pt>
                <c:pt idx="71">
                  <c:v>23.6626882880369</c:v>
                </c:pt>
                <c:pt idx="72">
                  <c:v>23.741436130713399</c:v>
                </c:pt>
                <c:pt idx="73">
                  <c:v>23.6311561758415</c:v>
                </c:pt>
                <c:pt idx="74">
                  <c:v>23.716998445227802</c:v>
                </c:pt>
                <c:pt idx="75">
                  <c:v>23.6991805733729</c:v>
                </c:pt>
                <c:pt idx="76">
                  <c:v>23.692631551552601</c:v>
                </c:pt>
                <c:pt idx="77">
                  <c:v>23.7652865335101</c:v>
                </c:pt>
              </c:numCache>
            </c:numRef>
          </c:val>
          <c:smooth val="0"/>
          <c:extLst>
            <c:ext xmlns:c16="http://schemas.microsoft.com/office/drawing/2014/chart" uri="{C3380CC4-5D6E-409C-BE32-E72D297353CC}">
              <c16:uniqueId val="{0000007F-6D69-4638-A66F-1EB75482D122}"/>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169665094312101"/>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v>Regular</c:v>
          </c:tx>
          <c:spPr>
            <a:solidFill>
              <a:srgbClr val="AFB7BC"/>
            </a:solidFill>
          </c:spPr>
          <c:invertIfNegative val="0"/>
          <c:dPt>
            <c:idx val="1"/>
            <c:invertIfNegative val="0"/>
            <c:bubble3D val="0"/>
            <c:extLst>
              <c:ext xmlns:c16="http://schemas.microsoft.com/office/drawing/2014/chart" uri="{C3380CC4-5D6E-409C-BE32-E72D297353CC}">
                <c16:uniqueId val="{00000000-002C-4F1E-A4FA-2D90BD42954D}"/>
              </c:ext>
            </c:extLst>
          </c:dPt>
          <c:dPt>
            <c:idx val="2"/>
            <c:invertIfNegative val="0"/>
            <c:bubble3D val="0"/>
            <c:extLst>
              <c:ext xmlns:c16="http://schemas.microsoft.com/office/drawing/2014/chart" uri="{C3380CC4-5D6E-409C-BE32-E72D297353CC}">
                <c16:uniqueId val="{00000001-002C-4F1E-A4FA-2D90BD42954D}"/>
              </c:ext>
            </c:extLst>
          </c:dPt>
          <c:dPt>
            <c:idx val="3"/>
            <c:invertIfNegative val="0"/>
            <c:bubble3D val="0"/>
            <c:extLst>
              <c:ext xmlns:c16="http://schemas.microsoft.com/office/drawing/2014/chart" uri="{C3380CC4-5D6E-409C-BE32-E72D297353CC}">
                <c16:uniqueId val="{00000002-002C-4F1E-A4FA-2D90BD42954D}"/>
              </c:ext>
            </c:extLst>
          </c:dPt>
          <c:dPt>
            <c:idx val="4"/>
            <c:invertIfNegative val="0"/>
            <c:bubble3D val="0"/>
            <c:extLst>
              <c:ext xmlns:c16="http://schemas.microsoft.com/office/drawing/2014/chart" uri="{C3380CC4-5D6E-409C-BE32-E72D297353CC}">
                <c16:uniqueId val="{00000003-002C-4F1E-A4FA-2D90BD42954D}"/>
              </c:ext>
            </c:extLst>
          </c:dPt>
          <c:dPt>
            <c:idx val="5"/>
            <c:invertIfNegative val="0"/>
            <c:bubble3D val="0"/>
            <c:extLst>
              <c:ext xmlns:c16="http://schemas.microsoft.com/office/drawing/2014/chart" uri="{C3380CC4-5D6E-409C-BE32-E72D297353CC}">
                <c16:uniqueId val="{00000004-002C-4F1E-A4FA-2D90BD42954D}"/>
              </c:ext>
            </c:extLst>
          </c:dPt>
          <c:dPt>
            <c:idx val="6"/>
            <c:invertIfNegative val="0"/>
            <c:bubble3D val="0"/>
            <c:extLst>
              <c:ext xmlns:c16="http://schemas.microsoft.com/office/drawing/2014/chart" uri="{C3380CC4-5D6E-409C-BE32-E72D297353CC}">
                <c16:uniqueId val="{00000005-002C-4F1E-A4FA-2D90BD42954D}"/>
              </c:ext>
            </c:extLst>
          </c:dPt>
          <c:dPt>
            <c:idx val="8"/>
            <c:invertIfNegative val="0"/>
            <c:bubble3D val="0"/>
            <c:extLst>
              <c:ext xmlns:c16="http://schemas.microsoft.com/office/drawing/2014/chart" uri="{C3380CC4-5D6E-409C-BE32-E72D297353CC}">
                <c16:uniqueId val="{00000006-002C-4F1E-A4FA-2D90BD42954D}"/>
              </c:ext>
            </c:extLst>
          </c:dPt>
          <c:dPt>
            <c:idx val="9"/>
            <c:invertIfNegative val="0"/>
            <c:bubble3D val="0"/>
            <c:extLst>
              <c:ext xmlns:c16="http://schemas.microsoft.com/office/drawing/2014/chart" uri="{C3380CC4-5D6E-409C-BE32-E72D297353CC}">
                <c16:uniqueId val="{00000007-002C-4F1E-A4FA-2D90BD42954D}"/>
              </c:ext>
            </c:extLst>
          </c:dPt>
          <c:dPt>
            <c:idx val="10"/>
            <c:invertIfNegative val="0"/>
            <c:bubble3D val="0"/>
            <c:extLst>
              <c:ext xmlns:c16="http://schemas.microsoft.com/office/drawing/2014/chart" uri="{C3380CC4-5D6E-409C-BE32-E72D297353CC}">
                <c16:uniqueId val="{00000008-002C-4F1E-A4FA-2D90BD42954D}"/>
              </c:ext>
            </c:extLst>
          </c:dPt>
          <c:dPt>
            <c:idx val="11"/>
            <c:invertIfNegative val="0"/>
            <c:bubble3D val="0"/>
            <c:extLst>
              <c:ext xmlns:c16="http://schemas.microsoft.com/office/drawing/2014/chart" uri="{C3380CC4-5D6E-409C-BE32-E72D297353CC}">
                <c16:uniqueId val="{00000009-002C-4F1E-A4FA-2D90BD42954D}"/>
              </c:ext>
            </c:extLst>
          </c:dPt>
          <c:dPt>
            <c:idx val="12"/>
            <c:invertIfNegative val="0"/>
            <c:bubble3D val="0"/>
            <c:extLst>
              <c:ext xmlns:c16="http://schemas.microsoft.com/office/drawing/2014/chart" uri="{C3380CC4-5D6E-409C-BE32-E72D297353CC}">
                <c16:uniqueId val="{0000000A-002C-4F1E-A4FA-2D90BD42954D}"/>
              </c:ext>
            </c:extLst>
          </c:dPt>
          <c:dPt>
            <c:idx val="13"/>
            <c:invertIfNegative val="0"/>
            <c:bubble3D val="0"/>
            <c:extLst>
              <c:ext xmlns:c16="http://schemas.microsoft.com/office/drawing/2014/chart" uri="{C3380CC4-5D6E-409C-BE32-E72D297353CC}">
                <c16:uniqueId val="{0000000B-002C-4F1E-A4FA-2D90BD42954D}"/>
              </c:ext>
            </c:extLst>
          </c:dPt>
          <c:dPt>
            <c:idx val="14"/>
            <c:invertIfNegative val="0"/>
            <c:bubble3D val="0"/>
            <c:spPr>
              <a:solidFill>
                <a:srgbClr val="595959"/>
              </a:solidFill>
            </c:spPr>
            <c:extLst>
              <c:ext xmlns:c16="http://schemas.microsoft.com/office/drawing/2014/chart" uri="{C3380CC4-5D6E-409C-BE32-E72D297353CC}">
                <c16:uniqueId val="{0000000D-002C-4F1E-A4FA-2D90BD42954D}"/>
              </c:ext>
            </c:extLst>
          </c:dPt>
          <c:dPt>
            <c:idx val="15"/>
            <c:invertIfNegative val="0"/>
            <c:bubble3D val="0"/>
            <c:extLst>
              <c:ext xmlns:c16="http://schemas.microsoft.com/office/drawing/2014/chart" uri="{C3380CC4-5D6E-409C-BE32-E72D297353CC}">
                <c16:uniqueId val="{0000000E-002C-4F1E-A4FA-2D90BD42954D}"/>
              </c:ext>
            </c:extLst>
          </c:dPt>
          <c:dPt>
            <c:idx val="17"/>
            <c:invertIfNegative val="0"/>
            <c:bubble3D val="0"/>
            <c:extLst>
              <c:ext xmlns:c16="http://schemas.microsoft.com/office/drawing/2014/chart" uri="{C3380CC4-5D6E-409C-BE32-E72D297353CC}">
                <c16:uniqueId val="{0000000F-002C-4F1E-A4FA-2D90BD42954D}"/>
              </c:ext>
            </c:extLst>
          </c:dPt>
          <c:dPt>
            <c:idx val="19"/>
            <c:invertIfNegative val="0"/>
            <c:bubble3D val="0"/>
            <c:extLst>
              <c:ext xmlns:c16="http://schemas.microsoft.com/office/drawing/2014/chart" uri="{C3380CC4-5D6E-409C-BE32-E72D297353CC}">
                <c16:uniqueId val="{00000010-002C-4F1E-A4FA-2D90BD42954D}"/>
              </c:ext>
            </c:extLst>
          </c:dPt>
          <c:dPt>
            <c:idx val="20"/>
            <c:invertIfNegative val="0"/>
            <c:bubble3D val="0"/>
            <c:extLst>
              <c:ext xmlns:c16="http://schemas.microsoft.com/office/drawing/2014/chart" uri="{C3380CC4-5D6E-409C-BE32-E72D297353CC}">
                <c16:uniqueId val="{00000011-002C-4F1E-A4FA-2D90BD42954D}"/>
              </c:ext>
            </c:extLst>
          </c:dPt>
          <c:dPt>
            <c:idx val="21"/>
            <c:invertIfNegative val="0"/>
            <c:bubble3D val="0"/>
            <c:extLst>
              <c:ext xmlns:c16="http://schemas.microsoft.com/office/drawing/2014/chart" uri="{C3380CC4-5D6E-409C-BE32-E72D297353CC}">
                <c16:uniqueId val="{00000012-002C-4F1E-A4FA-2D90BD42954D}"/>
              </c:ext>
            </c:extLst>
          </c:dPt>
          <c:dPt>
            <c:idx val="22"/>
            <c:invertIfNegative val="0"/>
            <c:bubble3D val="0"/>
            <c:extLst>
              <c:ext xmlns:c16="http://schemas.microsoft.com/office/drawing/2014/chart" uri="{C3380CC4-5D6E-409C-BE32-E72D297353CC}">
                <c16:uniqueId val="{00000013-002C-4F1E-A4FA-2D90BD42954D}"/>
              </c:ext>
            </c:extLst>
          </c:dPt>
          <c:dPt>
            <c:idx val="23"/>
            <c:invertIfNegative val="0"/>
            <c:bubble3D val="0"/>
            <c:extLst>
              <c:ext xmlns:c16="http://schemas.microsoft.com/office/drawing/2014/chart" uri="{C3380CC4-5D6E-409C-BE32-E72D297353CC}">
                <c16:uniqueId val="{00000014-002C-4F1E-A4FA-2D90BD42954D}"/>
              </c:ext>
            </c:extLst>
          </c:dPt>
          <c:dPt>
            <c:idx val="24"/>
            <c:invertIfNegative val="0"/>
            <c:bubble3D val="0"/>
            <c:spPr>
              <a:solidFill>
                <a:srgbClr val="595959"/>
              </a:solidFill>
            </c:spPr>
            <c:extLst>
              <c:ext xmlns:c16="http://schemas.microsoft.com/office/drawing/2014/chart" uri="{C3380CC4-5D6E-409C-BE32-E72D297353CC}">
                <c16:uniqueId val="{00000016-002C-4F1E-A4FA-2D90BD42954D}"/>
              </c:ext>
            </c:extLst>
          </c:dPt>
          <c:dPt>
            <c:idx val="25"/>
            <c:invertIfNegative val="0"/>
            <c:bubble3D val="0"/>
            <c:extLst>
              <c:ext xmlns:c16="http://schemas.microsoft.com/office/drawing/2014/chart" uri="{C3380CC4-5D6E-409C-BE32-E72D297353CC}">
                <c16:uniqueId val="{00000017-002C-4F1E-A4FA-2D90BD42954D}"/>
              </c:ext>
            </c:extLst>
          </c:dPt>
          <c:dPt>
            <c:idx val="26"/>
            <c:invertIfNegative val="0"/>
            <c:bubble3D val="0"/>
            <c:extLst>
              <c:ext xmlns:c16="http://schemas.microsoft.com/office/drawing/2014/chart" uri="{C3380CC4-5D6E-409C-BE32-E72D297353CC}">
                <c16:uniqueId val="{00000018-002C-4F1E-A4FA-2D90BD42954D}"/>
              </c:ext>
            </c:extLst>
          </c:dPt>
          <c:dPt>
            <c:idx val="27"/>
            <c:invertIfNegative val="0"/>
            <c:bubble3D val="0"/>
            <c:extLst>
              <c:ext xmlns:c16="http://schemas.microsoft.com/office/drawing/2014/chart" uri="{C3380CC4-5D6E-409C-BE32-E72D297353CC}">
                <c16:uniqueId val="{00000019-002C-4F1E-A4FA-2D90BD42954D}"/>
              </c:ext>
            </c:extLst>
          </c:dPt>
          <c:dPt>
            <c:idx val="30"/>
            <c:invertIfNegative val="0"/>
            <c:bubble3D val="0"/>
            <c:extLst>
              <c:ext xmlns:c16="http://schemas.microsoft.com/office/drawing/2014/chart" uri="{C3380CC4-5D6E-409C-BE32-E72D297353CC}">
                <c16:uniqueId val="{0000001A-002C-4F1E-A4FA-2D90BD42954D}"/>
              </c:ext>
            </c:extLst>
          </c:dPt>
          <c:dPt>
            <c:idx val="32"/>
            <c:invertIfNegative val="0"/>
            <c:bubble3D val="0"/>
            <c:extLst>
              <c:ext xmlns:c16="http://schemas.microsoft.com/office/drawing/2014/chart" uri="{C3380CC4-5D6E-409C-BE32-E72D297353CC}">
                <c16:uniqueId val="{0000001B-002C-4F1E-A4FA-2D90BD42954D}"/>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2C-4F1E-A4FA-2D90BD42954D}"/>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2C-4F1E-A4FA-2D90BD42954D}"/>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2C-4F1E-A4FA-2D90BD42954D}"/>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2C-4F1E-A4FA-2D90BD42954D}"/>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2C-4F1E-A4FA-2D90BD42954D}"/>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2C-4F1E-A4FA-2D90BD42954D}"/>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2C-4F1E-A4FA-2D90BD42954D}"/>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2C-4F1E-A4FA-2D90BD42954D}"/>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2C-4F1E-A4FA-2D90BD42954D}"/>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2C-4F1E-A4FA-2D90BD42954D}"/>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02C-4F1E-A4FA-2D90BD42954D}"/>
                </c:ext>
              </c:extLst>
            </c:dLbl>
            <c:dLbl>
              <c:idx val="1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02C-4F1E-A4FA-2D90BD42954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02C-4F1E-A4FA-2D90BD42954D}"/>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02C-4F1E-A4FA-2D90BD42954D}"/>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02C-4F1E-A4FA-2D90BD42954D}"/>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02C-4F1E-A4FA-2D90BD42954D}"/>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02C-4F1E-A4FA-2D90BD42954D}"/>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02C-4F1E-A4FA-2D90BD42954D}"/>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02C-4F1E-A4FA-2D90BD42954D}"/>
                </c:ext>
              </c:extLst>
            </c:dLbl>
            <c:dLbl>
              <c:idx val="2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02C-4F1E-A4FA-2D90BD42954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02C-4F1E-A4FA-2D90BD42954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02C-4F1E-A4FA-2D90BD42954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02C-4F1E-A4FA-2D90BD42954D}"/>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02C-4F1E-A4FA-2D90BD42954D}"/>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'F45'!$A$7:$A$39</c:f>
              <c:strCache>
                <c:ptCount val="33"/>
                <c:pt idx="0">
                  <c:v>Tamaulipas</c:v>
                </c:pt>
                <c:pt idx="1">
                  <c:v>Chihuahua</c:v>
                </c:pt>
                <c:pt idx="2">
                  <c:v>Coahuila</c:v>
                </c:pt>
                <c:pt idx="3">
                  <c:v>Baja California</c:v>
                </c:pt>
                <c:pt idx="4">
                  <c:v>Querétaro</c:v>
                </c:pt>
                <c:pt idx="5">
                  <c:v>Hidalgo</c:v>
                </c:pt>
                <c:pt idx="6">
                  <c:v>Puebla</c:v>
                </c:pt>
                <c:pt idx="7">
                  <c:v>Tlaxcala</c:v>
                </c:pt>
                <c:pt idx="8">
                  <c:v>Tabasco</c:v>
                </c:pt>
                <c:pt idx="9">
                  <c:v>Veracruz</c:v>
                </c:pt>
                <c:pt idx="10">
                  <c:v>Guanajuato</c:v>
                </c:pt>
                <c:pt idx="11">
                  <c:v>Morelos</c:v>
                </c:pt>
                <c:pt idx="12">
                  <c:v>México</c:v>
                </c:pt>
                <c:pt idx="13">
                  <c:v>Aguascalientes</c:v>
                </c:pt>
                <c:pt idx="14">
                  <c:v>Nacional</c:v>
                </c:pt>
                <c:pt idx="15">
                  <c:v>Chiapas</c:v>
                </c:pt>
                <c:pt idx="16">
                  <c:v>Sonora</c:v>
                </c:pt>
                <c:pt idx="17">
                  <c:v>Zacatecas</c:v>
                </c:pt>
                <c:pt idx="18">
                  <c:v>Colima</c:v>
                </c:pt>
                <c:pt idx="19">
                  <c:v>Sinaloa</c:v>
                </c:pt>
                <c:pt idx="20">
                  <c:v>Nayarit</c:v>
                </c:pt>
                <c:pt idx="21">
                  <c:v>Yucatán</c:v>
                </c:pt>
                <c:pt idx="22">
                  <c:v>San Luis Potosí</c:v>
                </c:pt>
                <c:pt idx="23">
                  <c:v>Durango</c:v>
                </c:pt>
                <c:pt idx="24">
                  <c:v>Jalisco</c:v>
                </c:pt>
                <c:pt idx="25">
                  <c:v>Ciudad de México</c:v>
                </c:pt>
                <c:pt idx="26">
                  <c:v>Michoacán</c:v>
                </c:pt>
                <c:pt idx="27">
                  <c:v>Oaxaca</c:v>
                </c:pt>
                <c:pt idx="28">
                  <c:v>Campeche</c:v>
                </c:pt>
                <c:pt idx="29">
                  <c:v>Nuevo León</c:v>
                </c:pt>
                <c:pt idx="30">
                  <c:v>Baja California Sur</c:v>
                </c:pt>
                <c:pt idx="31">
                  <c:v>Guerrero</c:v>
                </c:pt>
                <c:pt idx="32">
                  <c:v>Quintana Roo</c:v>
                </c:pt>
              </c:strCache>
            </c:strRef>
          </c:cat>
          <c:val>
            <c:numRef>
              <c:f>'F45'!$B$7:$B$39</c:f>
              <c:numCache>
                <c:formatCode>0.00</c:formatCode>
                <c:ptCount val="33"/>
                <c:pt idx="0">
                  <c:v>19.671997115167201</c:v>
                </c:pt>
                <c:pt idx="1">
                  <c:v>20.6859632640185</c:v>
                </c:pt>
                <c:pt idx="2">
                  <c:v>21.1498023871176</c:v>
                </c:pt>
                <c:pt idx="3">
                  <c:v>21.2615104325339</c:v>
                </c:pt>
                <c:pt idx="4">
                  <c:v>21.331073359639198</c:v>
                </c:pt>
                <c:pt idx="5">
                  <c:v>21.547474574909401</c:v>
                </c:pt>
                <c:pt idx="6">
                  <c:v>21.6092838419172</c:v>
                </c:pt>
                <c:pt idx="7">
                  <c:v>21.653415813752801</c:v>
                </c:pt>
                <c:pt idx="8">
                  <c:v>21.702510295554902</c:v>
                </c:pt>
                <c:pt idx="9">
                  <c:v>21.834574334248099</c:v>
                </c:pt>
                <c:pt idx="10">
                  <c:v>21.8794208451028</c:v>
                </c:pt>
                <c:pt idx="11">
                  <c:v>21.9016428751852</c:v>
                </c:pt>
                <c:pt idx="12">
                  <c:v>21.931946811722401</c:v>
                </c:pt>
                <c:pt idx="13">
                  <c:v>21.976201858549899</c:v>
                </c:pt>
                <c:pt idx="14">
                  <c:v>21.993704684533501</c:v>
                </c:pt>
                <c:pt idx="15">
                  <c:v>22.0063502599521</c:v>
                </c:pt>
                <c:pt idx="16">
                  <c:v>22.047209643854401</c:v>
                </c:pt>
                <c:pt idx="17">
                  <c:v>22.200692987200402</c:v>
                </c:pt>
                <c:pt idx="18">
                  <c:v>22.256929841582402</c:v>
                </c:pt>
                <c:pt idx="19">
                  <c:v>22.282873634658198</c:v>
                </c:pt>
                <c:pt idx="20">
                  <c:v>22.330829578234699</c:v>
                </c:pt>
                <c:pt idx="21">
                  <c:v>22.362935441575502</c:v>
                </c:pt>
                <c:pt idx="22">
                  <c:v>22.3671293662943</c:v>
                </c:pt>
                <c:pt idx="23">
                  <c:v>22.402669367568301</c:v>
                </c:pt>
                <c:pt idx="24">
                  <c:v>22.450709315965</c:v>
                </c:pt>
                <c:pt idx="25">
                  <c:v>22.5595256833912</c:v>
                </c:pt>
                <c:pt idx="26">
                  <c:v>22.570386246328301</c:v>
                </c:pt>
                <c:pt idx="27">
                  <c:v>22.934137963907101</c:v>
                </c:pt>
                <c:pt idx="28">
                  <c:v>22.960993657752301</c:v>
                </c:pt>
                <c:pt idx="29">
                  <c:v>23.192194721521801</c:v>
                </c:pt>
                <c:pt idx="30">
                  <c:v>23.303332637358999</c:v>
                </c:pt>
                <c:pt idx="31">
                  <c:v>23.381928458824198</c:v>
                </c:pt>
                <c:pt idx="32">
                  <c:v>23.573813811661999</c:v>
                </c:pt>
              </c:numCache>
            </c:numRef>
          </c:val>
          <c:extLst>
            <c:ext xmlns:c16="http://schemas.microsoft.com/office/drawing/2014/chart" uri="{C3380CC4-5D6E-409C-BE32-E72D297353CC}">
              <c16:uniqueId val="{0000001C-002C-4F1E-A4FA-2D90BD42954D}"/>
            </c:ext>
          </c:extLst>
        </c:ser>
        <c:ser>
          <c:idx val="1"/>
          <c:order val="1"/>
          <c:tx>
            <c:v>Premium</c:v>
          </c:tx>
          <c:spPr>
            <a:solidFill>
              <a:srgbClr val="FFE699"/>
            </a:solidFill>
          </c:spPr>
          <c:invertIfNegative val="0"/>
          <c:dPt>
            <c:idx val="1"/>
            <c:invertIfNegative val="0"/>
            <c:bubble3D val="0"/>
            <c:extLst>
              <c:ext xmlns:c16="http://schemas.microsoft.com/office/drawing/2014/chart" uri="{C3380CC4-5D6E-409C-BE32-E72D297353CC}">
                <c16:uniqueId val="{0000001D-002C-4F1E-A4FA-2D90BD42954D}"/>
              </c:ext>
            </c:extLst>
          </c:dPt>
          <c:dPt>
            <c:idx val="2"/>
            <c:invertIfNegative val="0"/>
            <c:bubble3D val="0"/>
            <c:extLst>
              <c:ext xmlns:c16="http://schemas.microsoft.com/office/drawing/2014/chart" uri="{C3380CC4-5D6E-409C-BE32-E72D297353CC}">
                <c16:uniqueId val="{0000001E-002C-4F1E-A4FA-2D90BD42954D}"/>
              </c:ext>
            </c:extLst>
          </c:dPt>
          <c:dPt>
            <c:idx val="3"/>
            <c:invertIfNegative val="0"/>
            <c:bubble3D val="0"/>
            <c:extLst>
              <c:ext xmlns:c16="http://schemas.microsoft.com/office/drawing/2014/chart" uri="{C3380CC4-5D6E-409C-BE32-E72D297353CC}">
                <c16:uniqueId val="{0000001F-002C-4F1E-A4FA-2D90BD42954D}"/>
              </c:ext>
            </c:extLst>
          </c:dPt>
          <c:dPt>
            <c:idx val="4"/>
            <c:invertIfNegative val="0"/>
            <c:bubble3D val="0"/>
            <c:extLst>
              <c:ext xmlns:c16="http://schemas.microsoft.com/office/drawing/2014/chart" uri="{C3380CC4-5D6E-409C-BE32-E72D297353CC}">
                <c16:uniqueId val="{00000020-002C-4F1E-A4FA-2D90BD42954D}"/>
              </c:ext>
            </c:extLst>
          </c:dPt>
          <c:dPt>
            <c:idx val="5"/>
            <c:invertIfNegative val="0"/>
            <c:bubble3D val="0"/>
            <c:extLst>
              <c:ext xmlns:c16="http://schemas.microsoft.com/office/drawing/2014/chart" uri="{C3380CC4-5D6E-409C-BE32-E72D297353CC}">
                <c16:uniqueId val="{00000021-002C-4F1E-A4FA-2D90BD42954D}"/>
              </c:ext>
            </c:extLst>
          </c:dPt>
          <c:dPt>
            <c:idx val="6"/>
            <c:invertIfNegative val="0"/>
            <c:bubble3D val="0"/>
            <c:extLst>
              <c:ext xmlns:c16="http://schemas.microsoft.com/office/drawing/2014/chart" uri="{C3380CC4-5D6E-409C-BE32-E72D297353CC}">
                <c16:uniqueId val="{00000022-002C-4F1E-A4FA-2D90BD42954D}"/>
              </c:ext>
            </c:extLst>
          </c:dPt>
          <c:dPt>
            <c:idx val="8"/>
            <c:invertIfNegative val="0"/>
            <c:bubble3D val="0"/>
            <c:extLst>
              <c:ext xmlns:c16="http://schemas.microsoft.com/office/drawing/2014/chart" uri="{C3380CC4-5D6E-409C-BE32-E72D297353CC}">
                <c16:uniqueId val="{00000023-002C-4F1E-A4FA-2D90BD42954D}"/>
              </c:ext>
            </c:extLst>
          </c:dPt>
          <c:dPt>
            <c:idx val="9"/>
            <c:invertIfNegative val="0"/>
            <c:bubble3D val="0"/>
            <c:extLst>
              <c:ext xmlns:c16="http://schemas.microsoft.com/office/drawing/2014/chart" uri="{C3380CC4-5D6E-409C-BE32-E72D297353CC}">
                <c16:uniqueId val="{00000024-002C-4F1E-A4FA-2D90BD42954D}"/>
              </c:ext>
            </c:extLst>
          </c:dPt>
          <c:dPt>
            <c:idx val="10"/>
            <c:invertIfNegative val="0"/>
            <c:bubble3D val="0"/>
            <c:extLst>
              <c:ext xmlns:c16="http://schemas.microsoft.com/office/drawing/2014/chart" uri="{C3380CC4-5D6E-409C-BE32-E72D297353CC}">
                <c16:uniqueId val="{00000025-002C-4F1E-A4FA-2D90BD42954D}"/>
              </c:ext>
            </c:extLst>
          </c:dPt>
          <c:dPt>
            <c:idx val="11"/>
            <c:invertIfNegative val="0"/>
            <c:bubble3D val="0"/>
            <c:extLst>
              <c:ext xmlns:c16="http://schemas.microsoft.com/office/drawing/2014/chart" uri="{C3380CC4-5D6E-409C-BE32-E72D297353CC}">
                <c16:uniqueId val="{00000026-002C-4F1E-A4FA-2D90BD42954D}"/>
              </c:ext>
            </c:extLst>
          </c:dPt>
          <c:dPt>
            <c:idx val="12"/>
            <c:invertIfNegative val="0"/>
            <c:bubble3D val="0"/>
            <c:extLst>
              <c:ext xmlns:c16="http://schemas.microsoft.com/office/drawing/2014/chart" uri="{C3380CC4-5D6E-409C-BE32-E72D297353CC}">
                <c16:uniqueId val="{00000027-002C-4F1E-A4FA-2D90BD42954D}"/>
              </c:ext>
            </c:extLst>
          </c:dPt>
          <c:dPt>
            <c:idx val="13"/>
            <c:invertIfNegative val="0"/>
            <c:bubble3D val="0"/>
            <c:extLst>
              <c:ext xmlns:c16="http://schemas.microsoft.com/office/drawing/2014/chart" uri="{C3380CC4-5D6E-409C-BE32-E72D297353CC}">
                <c16:uniqueId val="{00000028-002C-4F1E-A4FA-2D90BD42954D}"/>
              </c:ext>
            </c:extLst>
          </c:dPt>
          <c:dPt>
            <c:idx val="14"/>
            <c:invertIfNegative val="0"/>
            <c:bubble3D val="0"/>
            <c:spPr>
              <a:solidFill>
                <a:srgbClr val="FFC000"/>
              </a:solidFill>
            </c:spPr>
            <c:extLst>
              <c:ext xmlns:c16="http://schemas.microsoft.com/office/drawing/2014/chart" uri="{C3380CC4-5D6E-409C-BE32-E72D297353CC}">
                <c16:uniqueId val="{0000002A-002C-4F1E-A4FA-2D90BD42954D}"/>
              </c:ext>
            </c:extLst>
          </c:dPt>
          <c:dPt>
            <c:idx val="15"/>
            <c:invertIfNegative val="0"/>
            <c:bubble3D val="0"/>
            <c:extLst>
              <c:ext xmlns:c16="http://schemas.microsoft.com/office/drawing/2014/chart" uri="{C3380CC4-5D6E-409C-BE32-E72D297353CC}">
                <c16:uniqueId val="{0000002B-002C-4F1E-A4FA-2D90BD42954D}"/>
              </c:ext>
            </c:extLst>
          </c:dPt>
          <c:dPt>
            <c:idx val="17"/>
            <c:invertIfNegative val="0"/>
            <c:bubble3D val="0"/>
            <c:extLst>
              <c:ext xmlns:c16="http://schemas.microsoft.com/office/drawing/2014/chart" uri="{C3380CC4-5D6E-409C-BE32-E72D297353CC}">
                <c16:uniqueId val="{0000002C-002C-4F1E-A4FA-2D90BD42954D}"/>
              </c:ext>
            </c:extLst>
          </c:dPt>
          <c:dPt>
            <c:idx val="19"/>
            <c:invertIfNegative val="0"/>
            <c:bubble3D val="0"/>
            <c:extLst>
              <c:ext xmlns:c16="http://schemas.microsoft.com/office/drawing/2014/chart" uri="{C3380CC4-5D6E-409C-BE32-E72D297353CC}">
                <c16:uniqueId val="{0000002D-002C-4F1E-A4FA-2D90BD42954D}"/>
              </c:ext>
            </c:extLst>
          </c:dPt>
          <c:dPt>
            <c:idx val="20"/>
            <c:invertIfNegative val="0"/>
            <c:bubble3D val="0"/>
            <c:extLst>
              <c:ext xmlns:c16="http://schemas.microsoft.com/office/drawing/2014/chart" uri="{C3380CC4-5D6E-409C-BE32-E72D297353CC}">
                <c16:uniqueId val="{0000002E-002C-4F1E-A4FA-2D90BD42954D}"/>
              </c:ext>
            </c:extLst>
          </c:dPt>
          <c:dPt>
            <c:idx val="21"/>
            <c:invertIfNegative val="0"/>
            <c:bubble3D val="0"/>
            <c:extLst>
              <c:ext xmlns:c16="http://schemas.microsoft.com/office/drawing/2014/chart" uri="{C3380CC4-5D6E-409C-BE32-E72D297353CC}">
                <c16:uniqueId val="{0000002F-002C-4F1E-A4FA-2D90BD42954D}"/>
              </c:ext>
            </c:extLst>
          </c:dPt>
          <c:dPt>
            <c:idx val="22"/>
            <c:invertIfNegative val="0"/>
            <c:bubble3D val="0"/>
            <c:extLst>
              <c:ext xmlns:c16="http://schemas.microsoft.com/office/drawing/2014/chart" uri="{C3380CC4-5D6E-409C-BE32-E72D297353CC}">
                <c16:uniqueId val="{00000030-002C-4F1E-A4FA-2D90BD42954D}"/>
              </c:ext>
            </c:extLst>
          </c:dPt>
          <c:dPt>
            <c:idx val="23"/>
            <c:invertIfNegative val="0"/>
            <c:bubble3D val="0"/>
            <c:extLst>
              <c:ext xmlns:c16="http://schemas.microsoft.com/office/drawing/2014/chart" uri="{C3380CC4-5D6E-409C-BE32-E72D297353CC}">
                <c16:uniqueId val="{00000031-002C-4F1E-A4FA-2D90BD42954D}"/>
              </c:ext>
            </c:extLst>
          </c:dPt>
          <c:dPt>
            <c:idx val="24"/>
            <c:invertIfNegative val="0"/>
            <c:bubble3D val="0"/>
            <c:spPr>
              <a:solidFill>
                <a:srgbClr val="FFC000"/>
              </a:solidFill>
            </c:spPr>
            <c:extLst>
              <c:ext xmlns:c16="http://schemas.microsoft.com/office/drawing/2014/chart" uri="{C3380CC4-5D6E-409C-BE32-E72D297353CC}">
                <c16:uniqueId val="{00000033-002C-4F1E-A4FA-2D90BD42954D}"/>
              </c:ext>
            </c:extLst>
          </c:dPt>
          <c:dPt>
            <c:idx val="25"/>
            <c:invertIfNegative val="0"/>
            <c:bubble3D val="0"/>
            <c:extLst>
              <c:ext xmlns:c16="http://schemas.microsoft.com/office/drawing/2014/chart" uri="{C3380CC4-5D6E-409C-BE32-E72D297353CC}">
                <c16:uniqueId val="{00000034-002C-4F1E-A4FA-2D90BD42954D}"/>
              </c:ext>
            </c:extLst>
          </c:dPt>
          <c:dPt>
            <c:idx val="26"/>
            <c:invertIfNegative val="0"/>
            <c:bubble3D val="0"/>
            <c:extLst>
              <c:ext xmlns:c16="http://schemas.microsoft.com/office/drawing/2014/chart" uri="{C3380CC4-5D6E-409C-BE32-E72D297353CC}">
                <c16:uniqueId val="{00000035-002C-4F1E-A4FA-2D90BD42954D}"/>
              </c:ext>
            </c:extLst>
          </c:dPt>
          <c:dPt>
            <c:idx val="27"/>
            <c:invertIfNegative val="0"/>
            <c:bubble3D val="0"/>
            <c:extLst>
              <c:ext xmlns:c16="http://schemas.microsoft.com/office/drawing/2014/chart" uri="{C3380CC4-5D6E-409C-BE32-E72D297353CC}">
                <c16:uniqueId val="{00000036-002C-4F1E-A4FA-2D90BD42954D}"/>
              </c:ext>
            </c:extLst>
          </c:dPt>
          <c:dPt>
            <c:idx val="30"/>
            <c:invertIfNegative val="0"/>
            <c:bubble3D val="0"/>
            <c:extLst>
              <c:ext xmlns:c16="http://schemas.microsoft.com/office/drawing/2014/chart" uri="{C3380CC4-5D6E-409C-BE32-E72D297353CC}">
                <c16:uniqueId val="{00000037-002C-4F1E-A4FA-2D90BD42954D}"/>
              </c:ext>
            </c:extLst>
          </c:dPt>
          <c:dPt>
            <c:idx val="31"/>
            <c:invertIfNegative val="0"/>
            <c:bubble3D val="0"/>
            <c:extLst>
              <c:ext xmlns:c16="http://schemas.microsoft.com/office/drawing/2014/chart" uri="{C3380CC4-5D6E-409C-BE32-E72D297353CC}">
                <c16:uniqueId val="{00000038-002C-4F1E-A4FA-2D90BD42954D}"/>
              </c:ext>
            </c:extLst>
          </c:dPt>
          <c:dPt>
            <c:idx val="32"/>
            <c:invertIfNegative val="0"/>
            <c:bubble3D val="0"/>
            <c:extLst>
              <c:ext xmlns:c16="http://schemas.microsoft.com/office/drawing/2014/chart" uri="{C3380CC4-5D6E-409C-BE32-E72D297353CC}">
                <c16:uniqueId val="{00000039-002C-4F1E-A4FA-2D90BD42954D}"/>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02C-4F1E-A4FA-2D90BD42954D}"/>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02C-4F1E-A4FA-2D90BD42954D}"/>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02C-4F1E-A4FA-2D90BD42954D}"/>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02C-4F1E-A4FA-2D90BD42954D}"/>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02C-4F1E-A4FA-2D90BD42954D}"/>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02C-4F1E-A4FA-2D90BD42954D}"/>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02C-4F1E-A4FA-2D90BD42954D}"/>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02C-4F1E-A4FA-2D90BD42954D}"/>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02C-4F1E-A4FA-2D90BD42954D}"/>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02C-4F1E-A4FA-2D90BD42954D}"/>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02C-4F1E-A4FA-2D90BD42954D}"/>
                </c:ext>
              </c:extLst>
            </c:dLbl>
            <c:dLbl>
              <c:idx val="1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02C-4F1E-A4FA-2D90BD42954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02C-4F1E-A4FA-2D90BD42954D}"/>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02C-4F1E-A4FA-2D90BD42954D}"/>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02C-4F1E-A4FA-2D90BD42954D}"/>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02C-4F1E-A4FA-2D90BD42954D}"/>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02C-4F1E-A4FA-2D90BD42954D}"/>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02C-4F1E-A4FA-2D90BD42954D}"/>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02C-4F1E-A4FA-2D90BD42954D}"/>
                </c:ext>
              </c:extLst>
            </c:dLbl>
            <c:dLbl>
              <c:idx val="2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02C-4F1E-A4FA-2D90BD42954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002C-4F1E-A4FA-2D90BD42954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002C-4F1E-A4FA-2D90BD42954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002C-4F1E-A4FA-2D90BD42954D}"/>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002C-4F1E-A4FA-2D90BD42954D}"/>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'F45'!$A$7:$A$39</c:f>
              <c:strCache>
                <c:ptCount val="33"/>
                <c:pt idx="0">
                  <c:v>Tamaulipas</c:v>
                </c:pt>
                <c:pt idx="1">
                  <c:v>Chihuahua</c:v>
                </c:pt>
                <c:pt idx="2">
                  <c:v>Coahuila</c:v>
                </c:pt>
                <c:pt idx="3">
                  <c:v>Baja California</c:v>
                </c:pt>
                <c:pt idx="4">
                  <c:v>Querétaro</c:v>
                </c:pt>
                <c:pt idx="5">
                  <c:v>Hidalgo</c:v>
                </c:pt>
                <c:pt idx="6">
                  <c:v>Puebla</c:v>
                </c:pt>
                <c:pt idx="7">
                  <c:v>Tlaxcala</c:v>
                </c:pt>
                <c:pt idx="8">
                  <c:v>Tabasco</c:v>
                </c:pt>
                <c:pt idx="9">
                  <c:v>Veracruz</c:v>
                </c:pt>
                <c:pt idx="10">
                  <c:v>Guanajuato</c:v>
                </c:pt>
                <c:pt idx="11">
                  <c:v>Morelos</c:v>
                </c:pt>
                <c:pt idx="12">
                  <c:v>México</c:v>
                </c:pt>
                <c:pt idx="13">
                  <c:v>Aguascalientes</c:v>
                </c:pt>
                <c:pt idx="14">
                  <c:v>Nacional</c:v>
                </c:pt>
                <c:pt idx="15">
                  <c:v>Chiapas</c:v>
                </c:pt>
                <c:pt idx="16">
                  <c:v>Sonora</c:v>
                </c:pt>
                <c:pt idx="17">
                  <c:v>Zacatecas</c:v>
                </c:pt>
                <c:pt idx="18">
                  <c:v>Colima</c:v>
                </c:pt>
                <c:pt idx="19">
                  <c:v>Sinaloa</c:v>
                </c:pt>
                <c:pt idx="20">
                  <c:v>Nayarit</c:v>
                </c:pt>
                <c:pt idx="21">
                  <c:v>Yucatán</c:v>
                </c:pt>
                <c:pt idx="22">
                  <c:v>San Luis Potosí</c:v>
                </c:pt>
                <c:pt idx="23">
                  <c:v>Durango</c:v>
                </c:pt>
                <c:pt idx="24">
                  <c:v>Jalisco</c:v>
                </c:pt>
                <c:pt idx="25">
                  <c:v>Ciudad de México</c:v>
                </c:pt>
                <c:pt idx="26">
                  <c:v>Michoacán</c:v>
                </c:pt>
                <c:pt idx="27">
                  <c:v>Oaxaca</c:v>
                </c:pt>
                <c:pt idx="28">
                  <c:v>Campeche</c:v>
                </c:pt>
                <c:pt idx="29">
                  <c:v>Nuevo León</c:v>
                </c:pt>
                <c:pt idx="30">
                  <c:v>Baja California Sur</c:v>
                </c:pt>
                <c:pt idx="31">
                  <c:v>Guerrero</c:v>
                </c:pt>
                <c:pt idx="32">
                  <c:v>Quintana Roo</c:v>
                </c:pt>
              </c:strCache>
            </c:strRef>
          </c:cat>
          <c:val>
            <c:numRef>
              <c:f>'F45'!$C$7:$C$39</c:f>
              <c:numCache>
                <c:formatCode>0.00</c:formatCode>
                <c:ptCount val="33"/>
                <c:pt idx="0">
                  <c:v>22.1519070177449</c:v>
                </c:pt>
                <c:pt idx="1">
                  <c:v>22.715198304828501</c:v>
                </c:pt>
                <c:pt idx="2">
                  <c:v>24.257095140074298</c:v>
                </c:pt>
                <c:pt idx="3">
                  <c:v>23.839396607008599</c:v>
                </c:pt>
                <c:pt idx="4">
                  <c:v>23.497796591347299</c:v>
                </c:pt>
                <c:pt idx="5">
                  <c:v>23.833450597625799</c:v>
                </c:pt>
                <c:pt idx="6">
                  <c:v>23.8838705631076</c:v>
                </c:pt>
                <c:pt idx="7">
                  <c:v>23.9713256509819</c:v>
                </c:pt>
                <c:pt idx="8">
                  <c:v>23.635328073430699</c:v>
                </c:pt>
                <c:pt idx="9">
                  <c:v>23.7727653325245</c:v>
                </c:pt>
                <c:pt idx="10">
                  <c:v>24.301368081587899</c:v>
                </c:pt>
                <c:pt idx="11">
                  <c:v>23.945095487400099</c:v>
                </c:pt>
                <c:pt idx="12">
                  <c:v>24.226685356494201</c:v>
                </c:pt>
                <c:pt idx="13">
                  <c:v>24.285441121188299</c:v>
                </c:pt>
                <c:pt idx="14">
                  <c:v>24.269949441766901</c:v>
                </c:pt>
                <c:pt idx="15">
                  <c:v>23.902699137491101</c:v>
                </c:pt>
                <c:pt idx="16">
                  <c:v>24.713962445151399</c:v>
                </c:pt>
                <c:pt idx="17">
                  <c:v>24.354086611251699</c:v>
                </c:pt>
                <c:pt idx="18">
                  <c:v>24.681747645877198</c:v>
                </c:pt>
                <c:pt idx="19">
                  <c:v>24.642120336434999</c:v>
                </c:pt>
                <c:pt idx="20">
                  <c:v>24.682674808660099</c:v>
                </c:pt>
                <c:pt idx="21">
                  <c:v>24.4591493836515</c:v>
                </c:pt>
                <c:pt idx="22">
                  <c:v>24.514164050012699</c:v>
                </c:pt>
                <c:pt idx="23">
                  <c:v>25.1266252926298</c:v>
                </c:pt>
                <c:pt idx="24">
                  <c:v>24.973562114106599</c:v>
                </c:pt>
                <c:pt idx="25">
                  <c:v>24.9232660974222</c:v>
                </c:pt>
                <c:pt idx="26">
                  <c:v>24.8564309283021</c:v>
                </c:pt>
                <c:pt idx="27">
                  <c:v>24.7506627983371</c:v>
                </c:pt>
                <c:pt idx="28">
                  <c:v>24.4324375420995</c:v>
                </c:pt>
                <c:pt idx="29">
                  <c:v>25.352005101008999</c:v>
                </c:pt>
                <c:pt idx="30">
                  <c:v>25.316020979968201</c:v>
                </c:pt>
                <c:pt idx="31">
                  <c:v>24.998174728868701</c:v>
                </c:pt>
                <c:pt idx="32">
                  <c:v>24.827294691730799</c:v>
                </c:pt>
              </c:numCache>
            </c:numRef>
          </c:val>
          <c:extLst>
            <c:ext xmlns:c16="http://schemas.microsoft.com/office/drawing/2014/chart" uri="{C3380CC4-5D6E-409C-BE32-E72D297353CC}">
              <c16:uniqueId val="{0000003A-002C-4F1E-A4FA-2D90BD42954D}"/>
            </c:ext>
          </c:extLst>
        </c:ser>
        <c:ser>
          <c:idx val="2"/>
          <c:order val="2"/>
          <c:tx>
            <c:v>Diésel</c:v>
          </c:tx>
          <c:spPr>
            <a:solidFill>
              <a:srgbClr val="F8CBAD"/>
            </a:solidFill>
          </c:spPr>
          <c:invertIfNegative val="0"/>
          <c:dPt>
            <c:idx val="1"/>
            <c:invertIfNegative val="0"/>
            <c:bubble3D val="0"/>
            <c:extLst>
              <c:ext xmlns:c16="http://schemas.microsoft.com/office/drawing/2014/chart" uri="{C3380CC4-5D6E-409C-BE32-E72D297353CC}">
                <c16:uniqueId val="{0000003B-002C-4F1E-A4FA-2D90BD42954D}"/>
              </c:ext>
            </c:extLst>
          </c:dPt>
          <c:dPt>
            <c:idx val="2"/>
            <c:invertIfNegative val="0"/>
            <c:bubble3D val="0"/>
            <c:extLst>
              <c:ext xmlns:c16="http://schemas.microsoft.com/office/drawing/2014/chart" uri="{C3380CC4-5D6E-409C-BE32-E72D297353CC}">
                <c16:uniqueId val="{0000003C-002C-4F1E-A4FA-2D90BD42954D}"/>
              </c:ext>
            </c:extLst>
          </c:dPt>
          <c:dPt>
            <c:idx val="3"/>
            <c:invertIfNegative val="0"/>
            <c:bubble3D val="0"/>
            <c:extLst>
              <c:ext xmlns:c16="http://schemas.microsoft.com/office/drawing/2014/chart" uri="{C3380CC4-5D6E-409C-BE32-E72D297353CC}">
                <c16:uniqueId val="{0000003D-002C-4F1E-A4FA-2D90BD42954D}"/>
              </c:ext>
            </c:extLst>
          </c:dPt>
          <c:dPt>
            <c:idx val="4"/>
            <c:invertIfNegative val="0"/>
            <c:bubble3D val="0"/>
            <c:extLst>
              <c:ext xmlns:c16="http://schemas.microsoft.com/office/drawing/2014/chart" uri="{C3380CC4-5D6E-409C-BE32-E72D297353CC}">
                <c16:uniqueId val="{0000003E-002C-4F1E-A4FA-2D90BD42954D}"/>
              </c:ext>
            </c:extLst>
          </c:dPt>
          <c:dPt>
            <c:idx val="5"/>
            <c:invertIfNegative val="0"/>
            <c:bubble3D val="0"/>
            <c:extLst>
              <c:ext xmlns:c16="http://schemas.microsoft.com/office/drawing/2014/chart" uri="{C3380CC4-5D6E-409C-BE32-E72D297353CC}">
                <c16:uniqueId val="{0000003F-002C-4F1E-A4FA-2D90BD42954D}"/>
              </c:ext>
            </c:extLst>
          </c:dPt>
          <c:dPt>
            <c:idx val="6"/>
            <c:invertIfNegative val="0"/>
            <c:bubble3D val="0"/>
            <c:extLst>
              <c:ext xmlns:c16="http://schemas.microsoft.com/office/drawing/2014/chart" uri="{C3380CC4-5D6E-409C-BE32-E72D297353CC}">
                <c16:uniqueId val="{00000040-002C-4F1E-A4FA-2D90BD42954D}"/>
              </c:ext>
            </c:extLst>
          </c:dPt>
          <c:dPt>
            <c:idx val="8"/>
            <c:invertIfNegative val="0"/>
            <c:bubble3D val="0"/>
            <c:extLst>
              <c:ext xmlns:c16="http://schemas.microsoft.com/office/drawing/2014/chart" uri="{C3380CC4-5D6E-409C-BE32-E72D297353CC}">
                <c16:uniqueId val="{00000041-002C-4F1E-A4FA-2D90BD42954D}"/>
              </c:ext>
            </c:extLst>
          </c:dPt>
          <c:dPt>
            <c:idx val="9"/>
            <c:invertIfNegative val="0"/>
            <c:bubble3D val="0"/>
            <c:extLst>
              <c:ext xmlns:c16="http://schemas.microsoft.com/office/drawing/2014/chart" uri="{C3380CC4-5D6E-409C-BE32-E72D297353CC}">
                <c16:uniqueId val="{00000042-002C-4F1E-A4FA-2D90BD42954D}"/>
              </c:ext>
            </c:extLst>
          </c:dPt>
          <c:dPt>
            <c:idx val="10"/>
            <c:invertIfNegative val="0"/>
            <c:bubble3D val="0"/>
            <c:extLst>
              <c:ext xmlns:c16="http://schemas.microsoft.com/office/drawing/2014/chart" uri="{C3380CC4-5D6E-409C-BE32-E72D297353CC}">
                <c16:uniqueId val="{00000043-002C-4F1E-A4FA-2D90BD42954D}"/>
              </c:ext>
            </c:extLst>
          </c:dPt>
          <c:dPt>
            <c:idx val="11"/>
            <c:invertIfNegative val="0"/>
            <c:bubble3D val="0"/>
            <c:extLst>
              <c:ext xmlns:c16="http://schemas.microsoft.com/office/drawing/2014/chart" uri="{C3380CC4-5D6E-409C-BE32-E72D297353CC}">
                <c16:uniqueId val="{00000044-002C-4F1E-A4FA-2D90BD42954D}"/>
              </c:ext>
            </c:extLst>
          </c:dPt>
          <c:dPt>
            <c:idx val="12"/>
            <c:invertIfNegative val="0"/>
            <c:bubble3D val="0"/>
            <c:extLst>
              <c:ext xmlns:c16="http://schemas.microsoft.com/office/drawing/2014/chart" uri="{C3380CC4-5D6E-409C-BE32-E72D297353CC}">
                <c16:uniqueId val="{00000045-002C-4F1E-A4FA-2D90BD42954D}"/>
              </c:ext>
            </c:extLst>
          </c:dPt>
          <c:dPt>
            <c:idx val="13"/>
            <c:invertIfNegative val="0"/>
            <c:bubble3D val="0"/>
            <c:extLst>
              <c:ext xmlns:c16="http://schemas.microsoft.com/office/drawing/2014/chart" uri="{C3380CC4-5D6E-409C-BE32-E72D297353CC}">
                <c16:uniqueId val="{00000046-002C-4F1E-A4FA-2D90BD42954D}"/>
              </c:ext>
            </c:extLst>
          </c:dPt>
          <c:dPt>
            <c:idx val="14"/>
            <c:invertIfNegative val="0"/>
            <c:bubble3D val="0"/>
            <c:spPr>
              <a:solidFill>
                <a:srgbClr val="C55A11"/>
              </a:solidFill>
            </c:spPr>
            <c:extLst>
              <c:ext xmlns:c16="http://schemas.microsoft.com/office/drawing/2014/chart" uri="{C3380CC4-5D6E-409C-BE32-E72D297353CC}">
                <c16:uniqueId val="{00000048-002C-4F1E-A4FA-2D90BD42954D}"/>
              </c:ext>
            </c:extLst>
          </c:dPt>
          <c:dPt>
            <c:idx val="15"/>
            <c:invertIfNegative val="0"/>
            <c:bubble3D val="0"/>
            <c:extLst>
              <c:ext xmlns:c16="http://schemas.microsoft.com/office/drawing/2014/chart" uri="{C3380CC4-5D6E-409C-BE32-E72D297353CC}">
                <c16:uniqueId val="{00000049-002C-4F1E-A4FA-2D90BD42954D}"/>
              </c:ext>
            </c:extLst>
          </c:dPt>
          <c:dPt>
            <c:idx val="17"/>
            <c:invertIfNegative val="0"/>
            <c:bubble3D val="0"/>
            <c:extLst>
              <c:ext xmlns:c16="http://schemas.microsoft.com/office/drawing/2014/chart" uri="{C3380CC4-5D6E-409C-BE32-E72D297353CC}">
                <c16:uniqueId val="{0000004A-002C-4F1E-A4FA-2D90BD42954D}"/>
              </c:ext>
            </c:extLst>
          </c:dPt>
          <c:dPt>
            <c:idx val="19"/>
            <c:invertIfNegative val="0"/>
            <c:bubble3D val="0"/>
            <c:extLst>
              <c:ext xmlns:c16="http://schemas.microsoft.com/office/drawing/2014/chart" uri="{C3380CC4-5D6E-409C-BE32-E72D297353CC}">
                <c16:uniqueId val="{0000004B-002C-4F1E-A4FA-2D90BD42954D}"/>
              </c:ext>
            </c:extLst>
          </c:dPt>
          <c:dPt>
            <c:idx val="20"/>
            <c:invertIfNegative val="0"/>
            <c:bubble3D val="0"/>
            <c:extLst>
              <c:ext xmlns:c16="http://schemas.microsoft.com/office/drawing/2014/chart" uri="{C3380CC4-5D6E-409C-BE32-E72D297353CC}">
                <c16:uniqueId val="{0000004C-002C-4F1E-A4FA-2D90BD42954D}"/>
              </c:ext>
            </c:extLst>
          </c:dPt>
          <c:dPt>
            <c:idx val="21"/>
            <c:invertIfNegative val="0"/>
            <c:bubble3D val="0"/>
            <c:extLst>
              <c:ext xmlns:c16="http://schemas.microsoft.com/office/drawing/2014/chart" uri="{C3380CC4-5D6E-409C-BE32-E72D297353CC}">
                <c16:uniqueId val="{0000004D-002C-4F1E-A4FA-2D90BD42954D}"/>
              </c:ext>
            </c:extLst>
          </c:dPt>
          <c:dPt>
            <c:idx val="22"/>
            <c:invertIfNegative val="0"/>
            <c:bubble3D val="0"/>
            <c:extLst>
              <c:ext xmlns:c16="http://schemas.microsoft.com/office/drawing/2014/chart" uri="{C3380CC4-5D6E-409C-BE32-E72D297353CC}">
                <c16:uniqueId val="{0000004E-002C-4F1E-A4FA-2D90BD42954D}"/>
              </c:ext>
            </c:extLst>
          </c:dPt>
          <c:dPt>
            <c:idx val="23"/>
            <c:invertIfNegative val="0"/>
            <c:bubble3D val="0"/>
            <c:extLst>
              <c:ext xmlns:c16="http://schemas.microsoft.com/office/drawing/2014/chart" uri="{C3380CC4-5D6E-409C-BE32-E72D297353CC}">
                <c16:uniqueId val="{0000004F-002C-4F1E-A4FA-2D90BD42954D}"/>
              </c:ext>
            </c:extLst>
          </c:dPt>
          <c:dPt>
            <c:idx val="24"/>
            <c:invertIfNegative val="0"/>
            <c:bubble3D val="0"/>
            <c:spPr>
              <a:solidFill>
                <a:srgbClr val="C55A11"/>
              </a:solidFill>
            </c:spPr>
            <c:extLst>
              <c:ext xmlns:c16="http://schemas.microsoft.com/office/drawing/2014/chart" uri="{C3380CC4-5D6E-409C-BE32-E72D297353CC}">
                <c16:uniqueId val="{00000051-002C-4F1E-A4FA-2D90BD42954D}"/>
              </c:ext>
            </c:extLst>
          </c:dPt>
          <c:dPt>
            <c:idx val="25"/>
            <c:invertIfNegative val="0"/>
            <c:bubble3D val="0"/>
            <c:extLst>
              <c:ext xmlns:c16="http://schemas.microsoft.com/office/drawing/2014/chart" uri="{C3380CC4-5D6E-409C-BE32-E72D297353CC}">
                <c16:uniqueId val="{00000052-002C-4F1E-A4FA-2D90BD42954D}"/>
              </c:ext>
            </c:extLst>
          </c:dPt>
          <c:dPt>
            <c:idx val="26"/>
            <c:invertIfNegative val="0"/>
            <c:bubble3D val="0"/>
            <c:extLst>
              <c:ext xmlns:c16="http://schemas.microsoft.com/office/drawing/2014/chart" uri="{C3380CC4-5D6E-409C-BE32-E72D297353CC}">
                <c16:uniqueId val="{00000053-002C-4F1E-A4FA-2D90BD42954D}"/>
              </c:ext>
            </c:extLst>
          </c:dPt>
          <c:dPt>
            <c:idx val="27"/>
            <c:invertIfNegative val="0"/>
            <c:bubble3D val="0"/>
            <c:extLst>
              <c:ext xmlns:c16="http://schemas.microsoft.com/office/drawing/2014/chart" uri="{C3380CC4-5D6E-409C-BE32-E72D297353CC}">
                <c16:uniqueId val="{00000054-002C-4F1E-A4FA-2D90BD42954D}"/>
              </c:ext>
            </c:extLst>
          </c:dPt>
          <c:dPt>
            <c:idx val="30"/>
            <c:invertIfNegative val="0"/>
            <c:bubble3D val="0"/>
            <c:extLst>
              <c:ext xmlns:c16="http://schemas.microsoft.com/office/drawing/2014/chart" uri="{C3380CC4-5D6E-409C-BE32-E72D297353CC}">
                <c16:uniqueId val="{00000055-002C-4F1E-A4FA-2D90BD42954D}"/>
              </c:ext>
            </c:extLst>
          </c:dPt>
          <c:dPt>
            <c:idx val="32"/>
            <c:invertIfNegative val="0"/>
            <c:bubble3D val="0"/>
            <c:extLst>
              <c:ext xmlns:c16="http://schemas.microsoft.com/office/drawing/2014/chart" uri="{C3380CC4-5D6E-409C-BE32-E72D297353CC}">
                <c16:uniqueId val="{00000056-002C-4F1E-A4FA-2D90BD42954D}"/>
              </c:ext>
            </c:extLst>
          </c:dPt>
          <c:dLbls>
            <c:dLbl>
              <c:idx val="1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8-002C-4F1E-A4FA-2D90BD42954D}"/>
                </c:ext>
              </c:extLst>
            </c:dLbl>
            <c:dLbl>
              <c:idx val="2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51-002C-4F1E-A4FA-2D90BD42954D}"/>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'F45'!$A$7:$A$39</c:f>
              <c:strCache>
                <c:ptCount val="33"/>
                <c:pt idx="0">
                  <c:v>Tamaulipas</c:v>
                </c:pt>
                <c:pt idx="1">
                  <c:v>Chihuahua</c:v>
                </c:pt>
                <c:pt idx="2">
                  <c:v>Coahuila</c:v>
                </c:pt>
                <c:pt idx="3">
                  <c:v>Baja California</c:v>
                </c:pt>
                <c:pt idx="4">
                  <c:v>Querétaro</c:v>
                </c:pt>
                <c:pt idx="5">
                  <c:v>Hidalgo</c:v>
                </c:pt>
                <c:pt idx="6">
                  <c:v>Puebla</c:v>
                </c:pt>
                <c:pt idx="7">
                  <c:v>Tlaxcala</c:v>
                </c:pt>
                <c:pt idx="8">
                  <c:v>Tabasco</c:v>
                </c:pt>
                <c:pt idx="9">
                  <c:v>Veracruz</c:v>
                </c:pt>
                <c:pt idx="10">
                  <c:v>Guanajuato</c:v>
                </c:pt>
                <c:pt idx="11">
                  <c:v>Morelos</c:v>
                </c:pt>
                <c:pt idx="12">
                  <c:v>México</c:v>
                </c:pt>
                <c:pt idx="13">
                  <c:v>Aguascalientes</c:v>
                </c:pt>
                <c:pt idx="14">
                  <c:v>Nacional</c:v>
                </c:pt>
                <c:pt idx="15">
                  <c:v>Chiapas</c:v>
                </c:pt>
                <c:pt idx="16">
                  <c:v>Sonora</c:v>
                </c:pt>
                <c:pt idx="17">
                  <c:v>Zacatecas</c:v>
                </c:pt>
                <c:pt idx="18">
                  <c:v>Colima</c:v>
                </c:pt>
                <c:pt idx="19">
                  <c:v>Sinaloa</c:v>
                </c:pt>
                <c:pt idx="20">
                  <c:v>Nayarit</c:v>
                </c:pt>
                <c:pt idx="21">
                  <c:v>Yucatán</c:v>
                </c:pt>
                <c:pt idx="22">
                  <c:v>San Luis Potosí</c:v>
                </c:pt>
                <c:pt idx="23">
                  <c:v>Durango</c:v>
                </c:pt>
                <c:pt idx="24">
                  <c:v>Jalisco</c:v>
                </c:pt>
                <c:pt idx="25">
                  <c:v>Ciudad de México</c:v>
                </c:pt>
                <c:pt idx="26">
                  <c:v>Michoacán</c:v>
                </c:pt>
                <c:pt idx="27">
                  <c:v>Oaxaca</c:v>
                </c:pt>
                <c:pt idx="28">
                  <c:v>Campeche</c:v>
                </c:pt>
                <c:pt idx="29">
                  <c:v>Nuevo León</c:v>
                </c:pt>
                <c:pt idx="30">
                  <c:v>Baja California Sur</c:v>
                </c:pt>
                <c:pt idx="31">
                  <c:v>Guerrero</c:v>
                </c:pt>
                <c:pt idx="32">
                  <c:v>Quintana Roo</c:v>
                </c:pt>
              </c:strCache>
            </c:strRef>
          </c:cat>
          <c:val>
            <c:numRef>
              <c:f>'F45'!$D$7:$D$39</c:f>
              <c:numCache>
                <c:formatCode>0.00</c:formatCode>
                <c:ptCount val="33"/>
                <c:pt idx="0">
                  <c:v>23.130792968199898</c:v>
                </c:pt>
                <c:pt idx="1">
                  <c:v>22.9335472531411</c:v>
                </c:pt>
                <c:pt idx="2">
                  <c:v>23.806376829361302</c:v>
                </c:pt>
                <c:pt idx="3">
                  <c:v>22.823964750966599</c:v>
                </c:pt>
                <c:pt idx="4">
                  <c:v>23.2060025258981</c:v>
                </c:pt>
                <c:pt idx="5">
                  <c:v>23.309857380938599</c:v>
                </c:pt>
                <c:pt idx="6">
                  <c:v>23.3834721217771</c:v>
                </c:pt>
                <c:pt idx="7">
                  <c:v>23.325400258922301</c:v>
                </c:pt>
                <c:pt idx="8">
                  <c:v>23.627559434526699</c:v>
                </c:pt>
                <c:pt idx="9">
                  <c:v>23.688839522227202</c:v>
                </c:pt>
                <c:pt idx="10">
                  <c:v>23.783786947941199</c:v>
                </c:pt>
                <c:pt idx="11">
                  <c:v>23.5007488166972</c:v>
                </c:pt>
                <c:pt idx="12">
                  <c:v>23.3668439209785</c:v>
                </c:pt>
                <c:pt idx="13">
                  <c:v>23.645239947558601</c:v>
                </c:pt>
                <c:pt idx="14">
                  <c:v>23.7652865335101</c:v>
                </c:pt>
                <c:pt idx="15">
                  <c:v>23.918249249077899</c:v>
                </c:pt>
                <c:pt idx="16">
                  <c:v>24.104108429845802</c:v>
                </c:pt>
                <c:pt idx="17">
                  <c:v>23.878161925168499</c:v>
                </c:pt>
                <c:pt idx="18">
                  <c:v>23.935755178184198</c:v>
                </c:pt>
                <c:pt idx="19">
                  <c:v>23.668771314244701</c:v>
                </c:pt>
                <c:pt idx="20">
                  <c:v>24.106722311221201</c:v>
                </c:pt>
                <c:pt idx="21">
                  <c:v>24.323285273271001</c:v>
                </c:pt>
                <c:pt idx="22">
                  <c:v>23.998117620321601</c:v>
                </c:pt>
                <c:pt idx="23">
                  <c:v>24.095805494026699</c:v>
                </c:pt>
                <c:pt idx="24">
                  <c:v>23.938107521014501</c:v>
                </c:pt>
                <c:pt idx="25">
                  <c:v>23.634719290064002</c:v>
                </c:pt>
                <c:pt idx="26">
                  <c:v>24.3064565639792</c:v>
                </c:pt>
                <c:pt idx="27">
                  <c:v>24.526195600736401</c:v>
                </c:pt>
                <c:pt idx="28">
                  <c:v>24.424399895822301</c:v>
                </c:pt>
                <c:pt idx="29">
                  <c:v>24.003583940756599</c:v>
                </c:pt>
                <c:pt idx="30">
                  <c:v>24.682436016232401</c:v>
                </c:pt>
                <c:pt idx="31">
                  <c:v>24.9099237757104</c:v>
                </c:pt>
                <c:pt idx="32">
                  <c:v>24.583853138013001</c:v>
                </c:pt>
              </c:numCache>
            </c:numRef>
          </c:val>
          <c:extLst>
            <c:ext xmlns:c16="http://schemas.microsoft.com/office/drawing/2014/chart" uri="{C3380CC4-5D6E-409C-BE32-E72D297353CC}">
              <c16:uniqueId val="{00000057-002C-4F1E-A4FA-2D90BD42954D}"/>
            </c:ext>
          </c:extLst>
        </c:ser>
        <c:dLbls>
          <c:showLegendKey val="0"/>
          <c:showVal val="0"/>
          <c:showCatName val="0"/>
          <c:showSerName val="0"/>
          <c:showPercent val="0"/>
          <c:showBubbleSize val="0"/>
        </c:dLbls>
        <c:gapWidth val="5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1">
                <a:lumMod val="50000"/>
              </a:schemeClr>
            </a:solidFill>
            <a:ln>
              <a:noFill/>
            </a:ln>
            <a:effectLst/>
          </c:spPr>
          <c:invertIfNegative val="0"/>
          <c:dPt>
            <c:idx val="14"/>
            <c:invertIfNegative val="0"/>
            <c:bubble3D val="0"/>
            <c:spPr>
              <a:solidFill>
                <a:schemeClr val="bg1">
                  <a:lumMod val="50000"/>
                </a:schemeClr>
              </a:solidFill>
              <a:ln>
                <a:noFill/>
              </a:ln>
              <a:effectLst/>
            </c:spPr>
            <c:extLst>
              <c:ext xmlns:c16="http://schemas.microsoft.com/office/drawing/2014/chart" uri="{C3380CC4-5D6E-409C-BE32-E72D297353CC}">
                <c16:uniqueId val="{00000001-6BF6-4076-8373-849485808867}"/>
              </c:ext>
            </c:extLst>
          </c:dPt>
          <c:dPt>
            <c:idx val="16"/>
            <c:invertIfNegative val="0"/>
            <c:bubble3D val="0"/>
            <c:spPr>
              <a:solidFill>
                <a:schemeClr val="bg1">
                  <a:lumMod val="50000"/>
                </a:schemeClr>
              </a:solidFill>
              <a:ln>
                <a:noFill/>
              </a:ln>
              <a:effectLst/>
            </c:spPr>
            <c:extLst>
              <c:ext xmlns:c16="http://schemas.microsoft.com/office/drawing/2014/chart" uri="{C3380CC4-5D6E-409C-BE32-E72D297353CC}">
                <c16:uniqueId val="{00000003-6BF6-4076-8373-849485808867}"/>
              </c:ext>
            </c:extLst>
          </c:dPt>
          <c:dPt>
            <c:idx val="17"/>
            <c:invertIfNegative val="0"/>
            <c:bubble3D val="0"/>
            <c:spPr>
              <a:solidFill>
                <a:srgbClr val="FFC000"/>
              </a:solidFill>
              <a:ln>
                <a:noFill/>
              </a:ln>
              <a:effectLst/>
            </c:spPr>
            <c:extLst>
              <c:ext xmlns:c16="http://schemas.microsoft.com/office/drawing/2014/chart" uri="{C3380CC4-5D6E-409C-BE32-E72D297353CC}">
                <c16:uniqueId val="{00000005-6BF6-4076-8373-8494858088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'F46'!$A$7:$A$24</c:f>
              <c:strCache>
                <c:ptCount val="18"/>
                <c:pt idx="0">
                  <c:v>2006/06</c:v>
                </c:pt>
                <c:pt idx="1">
                  <c:v>2007/06</c:v>
                </c:pt>
                <c:pt idx="2">
                  <c:v>2008/06</c:v>
                </c:pt>
                <c:pt idx="3">
                  <c:v>2009/06</c:v>
                </c:pt>
                <c:pt idx="4">
                  <c:v>2010/06</c:v>
                </c:pt>
                <c:pt idx="5">
                  <c:v>2011/06</c:v>
                </c:pt>
                <c:pt idx="6">
                  <c:v>2012/06</c:v>
                </c:pt>
                <c:pt idx="7">
                  <c:v>2013/06</c:v>
                </c:pt>
                <c:pt idx="8">
                  <c:v>2014/06</c:v>
                </c:pt>
                <c:pt idx="9">
                  <c:v>2015/06</c:v>
                </c:pt>
                <c:pt idx="10">
                  <c:v>2016/06</c:v>
                </c:pt>
                <c:pt idx="11">
                  <c:v>2017/06</c:v>
                </c:pt>
                <c:pt idx="12">
                  <c:v>2018/06</c:v>
                </c:pt>
                <c:pt idx="13">
                  <c:v>2019/06</c:v>
                </c:pt>
                <c:pt idx="14">
                  <c:v>2020/06**</c:v>
                </c:pt>
                <c:pt idx="15">
                  <c:v>2021/06</c:v>
                </c:pt>
                <c:pt idx="16">
                  <c:v>2022/06</c:v>
                </c:pt>
                <c:pt idx="17">
                  <c:v>2023/06</c:v>
                </c:pt>
              </c:strCache>
            </c:strRef>
          </c:cat>
          <c:val>
            <c:numRef>
              <c:f>'F46'!$B$7:$B$24</c:f>
              <c:numCache>
                <c:formatCode>0.00</c:formatCode>
                <c:ptCount val="18"/>
                <c:pt idx="0">
                  <c:v>2.7616041226679999</c:v>
                </c:pt>
                <c:pt idx="1">
                  <c:v>2.97196781258</c:v>
                </c:pt>
                <c:pt idx="2">
                  <c:v>3.003906010413</c:v>
                </c:pt>
                <c:pt idx="3">
                  <c:v>4.4674432434579998</c:v>
                </c:pt>
                <c:pt idx="4">
                  <c:v>4.8898524204329998</c:v>
                </c:pt>
                <c:pt idx="5">
                  <c:v>5.7054006706280003</c:v>
                </c:pt>
                <c:pt idx="6">
                  <c:v>4.5892507852540003</c:v>
                </c:pt>
                <c:pt idx="7">
                  <c:v>4.5110851010830002</c:v>
                </c:pt>
                <c:pt idx="8">
                  <c:v>4.9873976390539996</c:v>
                </c:pt>
                <c:pt idx="9">
                  <c:v>5.2379364681269998</c:v>
                </c:pt>
                <c:pt idx="10">
                  <c:v>3.785411010147</c:v>
                </c:pt>
                <c:pt idx="11">
                  <c:v>2.4918108246780002</c:v>
                </c:pt>
                <c:pt idx="12">
                  <c:v>3.005468903333</c:v>
                </c:pt>
                <c:pt idx="13">
                  <c:v>2.9338417133329999</c:v>
                </c:pt>
                <c:pt idx="15">
                  <c:v>2.94</c:v>
                </c:pt>
                <c:pt idx="16">
                  <c:v>2.56</c:v>
                </c:pt>
                <c:pt idx="17">
                  <c:v>1.7172000000000054</c:v>
                </c:pt>
              </c:numCache>
            </c:numRef>
          </c:val>
          <c:extLst>
            <c:ext xmlns:c16="http://schemas.microsoft.com/office/drawing/2014/chart" uri="{C3380CC4-5D6E-409C-BE32-E72D297353CC}">
              <c16:uniqueId val="{00000006-6BF6-4076-8373-849485808867}"/>
            </c:ext>
          </c:extLst>
        </c:ser>
        <c:dLbls>
          <c:showLegendKey val="0"/>
          <c:showVal val="0"/>
          <c:showCatName val="0"/>
          <c:showSerName val="0"/>
          <c:showPercent val="0"/>
          <c:showBubbleSize val="0"/>
        </c:dLbls>
        <c:gapWidth val="219"/>
        <c:overlap val="-27"/>
        <c:axId val="259880752"/>
        <c:axId val="186055472"/>
      </c:barChart>
      <c:catAx>
        <c:axId val="25988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86055472"/>
        <c:crosses val="autoZero"/>
        <c:auto val="1"/>
        <c:lblAlgn val="ctr"/>
        <c:lblOffset val="100"/>
        <c:noMultiLvlLbl val="0"/>
      </c:catAx>
      <c:valAx>
        <c:axId val="186055472"/>
        <c:scaling>
          <c:orientation val="minMax"/>
        </c:scaling>
        <c:delete val="1"/>
        <c:axPos val="l"/>
        <c:numFmt formatCode="0.00" sourceLinked="1"/>
        <c:majorTickMark val="none"/>
        <c:minorTickMark val="none"/>
        <c:tickLblPos val="nextTo"/>
        <c:crossAx val="259880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C5B5-4D81-A414-83B8F4B91D14}"/>
              </c:ext>
            </c:extLst>
          </c:dPt>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3-C5B5-4D81-A414-83B8F4B91D14}"/>
              </c:ext>
            </c:extLst>
          </c:dPt>
          <c:dPt>
            <c:idx val="2"/>
            <c:invertIfNegative val="0"/>
            <c:bubble3D val="0"/>
            <c:spPr>
              <a:solidFill>
                <a:schemeClr val="bg1">
                  <a:lumMod val="50000"/>
                </a:schemeClr>
              </a:solidFill>
              <a:ln>
                <a:noFill/>
              </a:ln>
              <a:effectLst/>
            </c:spPr>
            <c:extLst>
              <c:ext xmlns:c16="http://schemas.microsoft.com/office/drawing/2014/chart" uri="{C3380CC4-5D6E-409C-BE32-E72D297353CC}">
                <c16:uniqueId val="{00000005-C5B5-4D81-A414-83B8F4B91D14}"/>
              </c:ext>
            </c:extLst>
          </c:dPt>
          <c:dPt>
            <c:idx val="4"/>
            <c:invertIfNegative val="0"/>
            <c:bubble3D val="0"/>
            <c:spPr>
              <a:solidFill>
                <a:schemeClr val="bg1">
                  <a:lumMod val="50000"/>
                </a:schemeClr>
              </a:solidFill>
              <a:ln>
                <a:noFill/>
              </a:ln>
              <a:effectLst/>
            </c:spPr>
            <c:extLst>
              <c:ext xmlns:c16="http://schemas.microsoft.com/office/drawing/2014/chart" uri="{C3380CC4-5D6E-409C-BE32-E72D297353CC}">
                <c16:uniqueId val="{00000007-C5B5-4D81-A414-83B8F4B91D14}"/>
              </c:ext>
            </c:extLst>
          </c:dPt>
          <c:dPt>
            <c:idx val="5"/>
            <c:invertIfNegative val="0"/>
            <c:bubble3D val="0"/>
            <c:spPr>
              <a:solidFill>
                <a:schemeClr val="bg1">
                  <a:lumMod val="50000"/>
                </a:schemeClr>
              </a:solidFill>
              <a:ln>
                <a:noFill/>
              </a:ln>
              <a:effectLst/>
            </c:spPr>
            <c:extLst>
              <c:ext xmlns:c16="http://schemas.microsoft.com/office/drawing/2014/chart" uri="{C3380CC4-5D6E-409C-BE32-E72D297353CC}">
                <c16:uniqueId val="{00000009-C5B5-4D81-A414-83B8F4B91D14}"/>
              </c:ext>
            </c:extLst>
          </c:dPt>
          <c:dPt>
            <c:idx val="6"/>
            <c:invertIfNegative val="0"/>
            <c:bubble3D val="0"/>
            <c:spPr>
              <a:solidFill>
                <a:schemeClr val="bg1">
                  <a:lumMod val="50000"/>
                </a:schemeClr>
              </a:solidFill>
              <a:ln>
                <a:noFill/>
              </a:ln>
              <a:effectLst/>
            </c:spPr>
            <c:extLst>
              <c:ext xmlns:c16="http://schemas.microsoft.com/office/drawing/2014/chart" uri="{C3380CC4-5D6E-409C-BE32-E72D297353CC}">
                <c16:uniqueId val="{0000000B-C5B5-4D81-A414-83B8F4B91D14}"/>
              </c:ext>
            </c:extLst>
          </c:dPt>
          <c:dPt>
            <c:idx val="9"/>
            <c:invertIfNegative val="0"/>
            <c:bubble3D val="0"/>
            <c:spPr>
              <a:solidFill>
                <a:schemeClr val="bg1">
                  <a:lumMod val="50000"/>
                </a:schemeClr>
              </a:solidFill>
              <a:ln>
                <a:noFill/>
              </a:ln>
              <a:effectLst/>
            </c:spPr>
            <c:extLst>
              <c:ext xmlns:c16="http://schemas.microsoft.com/office/drawing/2014/chart" uri="{C3380CC4-5D6E-409C-BE32-E72D297353CC}">
                <c16:uniqueId val="{0000000D-C5B5-4D81-A414-83B8F4B91D14}"/>
              </c:ext>
            </c:extLst>
          </c:dPt>
          <c:dPt>
            <c:idx val="10"/>
            <c:invertIfNegative val="0"/>
            <c:bubble3D val="0"/>
            <c:spPr>
              <a:solidFill>
                <a:schemeClr val="bg1">
                  <a:lumMod val="50000"/>
                </a:schemeClr>
              </a:solidFill>
              <a:ln>
                <a:noFill/>
              </a:ln>
              <a:effectLst/>
            </c:spPr>
            <c:extLst>
              <c:ext xmlns:c16="http://schemas.microsoft.com/office/drawing/2014/chart" uri="{C3380CC4-5D6E-409C-BE32-E72D297353CC}">
                <c16:uniqueId val="{0000000F-C5B5-4D81-A414-83B8F4B91D14}"/>
              </c:ext>
            </c:extLst>
          </c:dPt>
          <c:dPt>
            <c:idx val="12"/>
            <c:invertIfNegative val="0"/>
            <c:bubble3D val="0"/>
            <c:spPr>
              <a:solidFill>
                <a:schemeClr val="bg1">
                  <a:lumMod val="50000"/>
                </a:schemeClr>
              </a:solidFill>
              <a:ln>
                <a:noFill/>
              </a:ln>
              <a:effectLst/>
            </c:spPr>
            <c:extLst>
              <c:ext xmlns:c16="http://schemas.microsoft.com/office/drawing/2014/chart" uri="{C3380CC4-5D6E-409C-BE32-E72D297353CC}">
                <c16:uniqueId val="{00000011-C5B5-4D81-A414-83B8F4B91D14}"/>
              </c:ext>
            </c:extLst>
          </c:dPt>
          <c:dPt>
            <c:idx val="13"/>
            <c:invertIfNegative val="0"/>
            <c:bubble3D val="0"/>
            <c:spPr>
              <a:solidFill>
                <a:schemeClr val="bg1">
                  <a:lumMod val="50000"/>
                </a:schemeClr>
              </a:solidFill>
              <a:ln>
                <a:noFill/>
              </a:ln>
              <a:effectLst/>
            </c:spPr>
            <c:extLst>
              <c:ext xmlns:c16="http://schemas.microsoft.com/office/drawing/2014/chart" uri="{C3380CC4-5D6E-409C-BE32-E72D297353CC}">
                <c16:uniqueId val="{00000013-C5B5-4D81-A414-83B8F4B91D14}"/>
              </c:ext>
            </c:extLst>
          </c:dPt>
          <c:dPt>
            <c:idx val="14"/>
            <c:invertIfNegative val="0"/>
            <c:bubble3D val="0"/>
            <c:spPr>
              <a:solidFill>
                <a:schemeClr val="bg1">
                  <a:lumMod val="50000"/>
                </a:schemeClr>
              </a:solidFill>
              <a:ln>
                <a:noFill/>
              </a:ln>
              <a:effectLst/>
            </c:spPr>
            <c:extLst>
              <c:ext xmlns:c16="http://schemas.microsoft.com/office/drawing/2014/chart" uri="{C3380CC4-5D6E-409C-BE32-E72D297353CC}">
                <c16:uniqueId val="{00000015-C5B5-4D81-A414-83B8F4B91D14}"/>
              </c:ext>
            </c:extLst>
          </c:dPt>
          <c:dPt>
            <c:idx val="18"/>
            <c:invertIfNegative val="0"/>
            <c:bubble3D val="0"/>
            <c:spPr>
              <a:solidFill>
                <a:schemeClr val="bg1">
                  <a:lumMod val="50000"/>
                </a:schemeClr>
              </a:solidFill>
              <a:ln>
                <a:noFill/>
              </a:ln>
              <a:effectLst/>
            </c:spPr>
            <c:extLst>
              <c:ext xmlns:c16="http://schemas.microsoft.com/office/drawing/2014/chart" uri="{C3380CC4-5D6E-409C-BE32-E72D297353CC}">
                <c16:uniqueId val="{00000017-C5B5-4D81-A414-83B8F4B91D14}"/>
              </c:ext>
            </c:extLst>
          </c:dPt>
          <c:dPt>
            <c:idx val="19"/>
            <c:invertIfNegative val="0"/>
            <c:bubble3D val="0"/>
            <c:spPr>
              <a:solidFill>
                <a:schemeClr val="bg1">
                  <a:lumMod val="50000"/>
                </a:schemeClr>
              </a:solidFill>
              <a:ln>
                <a:noFill/>
              </a:ln>
              <a:effectLst/>
            </c:spPr>
            <c:extLst>
              <c:ext xmlns:c16="http://schemas.microsoft.com/office/drawing/2014/chart" uri="{C3380CC4-5D6E-409C-BE32-E72D297353CC}">
                <c16:uniqueId val="{00000019-C5B5-4D81-A414-83B8F4B91D14}"/>
              </c:ext>
            </c:extLst>
          </c:dPt>
          <c:dPt>
            <c:idx val="20"/>
            <c:invertIfNegative val="0"/>
            <c:bubble3D val="0"/>
            <c:spPr>
              <a:solidFill>
                <a:schemeClr val="bg1">
                  <a:lumMod val="50000"/>
                </a:schemeClr>
              </a:solidFill>
              <a:ln>
                <a:noFill/>
              </a:ln>
              <a:effectLst/>
            </c:spPr>
            <c:extLst>
              <c:ext xmlns:c16="http://schemas.microsoft.com/office/drawing/2014/chart" uri="{C3380CC4-5D6E-409C-BE32-E72D297353CC}">
                <c16:uniqueId val="{0000001B-C5B5-4D81-A414-83B8F4B91D14}"/>
              </c:ext>
            </c:extLst>
          </c:dPt>
          <c:dPt>
            <c:idx val="22"/>
            <c:invertIfNegative val="0"/>
            <c:bubble3D val="0"/>
            <c:spPr>
              <a:solidFill>
                <a:schemeClr val="bg1">
                  <a:lumMod val="50000"/>
                </a:schemeClr>
              </a:solidFill>
              <a:ln>
                <a:noFill/>
              </a:ln>
              <a:effectLst/>
            </c:spPr>
            <c:extLst>
              <c:ext xmlns:c16="http://schemas.microsoft.com/office/drawing/2014/chart" uri="{C3380CC4-5D6E-409C-BE32-E72D297353CC}">
                <c16:uniqueId val="{0000001D-C5B5-4D81-A414-83B8F4B91D14}"/>
              </c:ext>
            </c:extLst>
          </c:dPt>
          <c:dPt>
            <c:idx val="23"/>
            <c:invertIfNegative val="0"/>
            <c:bubble3D val="0"/>
            <c:spPr>
              <a:solidFill>
                <a:schemeClr val="bg1">
                  <a:lumMod val="50000"/>
                </a:schemeClr>
              </a:solidFill>
              <a:ln>
                <a:noFill/>
              </a:ln>
              <a:effectLst/>
            </c:spPr>
            <c:extLst>
              <c:ext xmlns:c16="http://schemas.microsoft.com/office/drawing/2014/chart" uri="{C3380CC4-5D6E-409C-BE32-E72D297353CC}">
                <c16:uniqueId val="{0000001F-C5B5-4D81-A414-83B8F4B91D14}"/>
              </c:ext>
            </c:extLst>
          </c:dPt>
          <c:dPt>
            <c:idx val="24"/>
            <c:invertIfNegative val="0"/>
            <c:bubble3D val="0"/>
            <c:spPr>
              <a:solidFill>
                <a:schemeClr val="bg1">
                  <a:lumMod val="50000"/>
                </a:schemeClr>
              </a:solidFill>
              <a:ln>
                <a:noFill/>
              </a:ln>
              <a:effectLst/>
            </c:spPr>
            <c:extLst>
              <c:ext xmlns:c16="http://schemas.microsoft.com/office/drawing/2014/chart" uri="{C3380CC4-5D6E-409C-BE32-E72D297353CC}">
                <c16:uniqueId val="{00000021-C5B5-4D81-A414-83B8F4B91D14}"/>
              </c:ext>
            </c:extLst>
          </c:dPt>
          <c:dPt>
            <c:idx val="25"/>
            <c:invertIfNegative val="0"/>
            <c:bubble3D val="0"/>
            <c:spPr>
              <a:solidFill>
                <a:schemeClr val="bg1">
                  <a:lumMod val="50000"/>
                </a:schemeClr>
              </a:solidFill>
              <a:ln>
                <a:noFill/>
              </a:ln>
              <a:effectLst/>
            </c:spPr>
            <c:extLst>
              <c:ext xmlns:c16="http://schemas.microsoft.com/office/drawing/2014/chart" uri="{C3380CC4-5D6E-409C-BE32-E72D297353CC}">
                <c16:uniqueId val="{00000023-C5B5-4D81-A414-83B8F4B91D14}"/>
              </c:ext>
            </c:extLst>
          </c:dPt>
          <c:dPt>
            <c:idx val="29"/>
            <c:invertIfNegative val="0"/>
            <c:bubble3D val="0"/>
            <c:spPr>
              <a:solidFill>
                <a:schemeClr val="bg1">
                  <a:lumMod val="50000"/>
                </a:schemeClr>
              </a:solidFill>
              <a:ln>
                <a:noFill/>
              </a:ln>
              <a:effectLst/>
            </c:spPr>
            <c:extLst>
              <c:ext xmlns:c16="http://schemas.microsoft.com/office/drawing/2014/chart" uri="{C3380CC4-5D6E-409C-BE32-E72D297353CC}">
                <c16:uniqueId val="{00000025-C5B5-4D81-A414-83B8F4B91D14}"/>
              </c:ext>
            </c:extLst>
          </c:dPt>
          <c:dPt>
            <c:idx val="30"/>
            <c:invertIfNegative val="0"/>
            <c:bubble3D val="0"/>
            <c:spPr>
              <a:solidFill>
                <a:schemeClr val="bg1">
                  <a:lumMod val="50000"/>
                </a:schemeClr>
              </a:solidFill>
              <a:ln>
                <a:noFill/>
              </a:ln>
              <a:effectLst/>
            </c:spPr>
            <c:extLst>
              <c:ext xmlns:c16="http://schemas.microsoft.com/office/drawing/2014/chart" uri="{C3380CC4-5D6E-409C-BE32-E72D297353CC}">
                <c16:uniqueId val="{00000027-C5B5-4D81-A414-83B8F4B91D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'F47'!$A$7:$A$39</c:f>
              <c:strCache>
                <c:ptCount val="33"/>
                <c:pt idx="0">
                  <c:v>Oaxaca</c:v>
                </c:pt>
                <c:pt idx="1">
                  <c:v>Guerrero</c:v>
                </c:pt>
                <c:pt idx="2">
                  <c:v>Yucatán</c:v>
                </c:pt>
                <c:pt idx="3">
                  <c:v>Campeche</c:v>
                </c:pt>
                <c:pt idx="4">
                  <c:v>Michoacán</c:v>
                </c:pt>
                <c:pt idx="5">
                  <c:v>Jalisco</c:v>
                </c:pt>
                <c:pt idx="6">
                  <c:v>Hidalgo</c:v>
                </c:pt>
                <c:pt idx="7">
                  <c:v>Chiapas</c:v>
                </c:pt>
                <c:pt idx="8">
                  <c:v>Morelos</c:v>
                </c:pt>
                <c:pt idx="9">
                  <c:v>Veracruz</c:v>
                </c:pt>
                <c:pt idx="10">
                  <c:v>Colima</c:v>
                </c:pt>
                <c:pt idx="11">
                  <c:v>Nayarit</c:v>
                </c:pt>
                <c:pt idx="12">
                  <c:v>Puebla</c:v>
                </c:pt>
                <c:pt idx="13">
                  <c:v>Baja California Sur</c:v>
                </c:pt>
                <c:pt idx="14">
                  <c:v>Sinaloa</c:v>
                </c:pt>
                <c:pt idx="15">
                  <c:v>Durango</c:v>
                </c:pt>
                <c:pt idx="16">
                  <c:v>Sonora</c:v>
                </c:pt>
                <c:pt idx="17">
                  <c:v>Nacional</c:v>
                </c:pt>
                <c:pt idx="18">
                  <c:v>Quintana Roo</c:v>
                </c:pt>
                <c:pt idx="19">
                  <c:v>Baja California</c:v>
                </c:pt>
                <c:pt idx="20">
                  <c:v>Guanajuato</c:v>
                </c:pt>
                <c:pt idx="21">
                  <c:v>Chihuahua</c:v>
                </c:pt>
                <c:pt idx="22">
                  <c:v>Tamaulipas</c:v>
                </c:pt>
                <c:pt idx="23">
                  <c:v>Aguascalientes</c:v>
                </c:pt>
                <c:pt idx="24">
                  <c:v>Estado de México</c:v>
                </c:pt>
                <c:pt idx="25">
                  <c:v>Tlaxcala</c:v>
                </c:pt>
                <c:pt idx="26">
                  <c:v>Querétaro</c:v>
                </c:pt>
                <c:pt idx="27">
                  <c:v>San Luis Potosí</c:v>
                </c:pt>
                <c:pt idx="28">
                  <c:v>Nuevo León</c:v>
                </c:pt>
                <c:pt idx="29">
                  <c:v>Zacatecas</c:v>
                </c:pt>
                <c:pt idx="30">
                  <c:v>Ciudad de México</c:v>
                </c:pt>
                <c:pt idx="31">
                  <c:v>Tabasco</c:v>
                </c:pt>
                <c:pt idx="32">
                  <c:v>Coahuila</c:v>
                </c:pt>
              </c:strCache>
            </c:strRef>
          </c:cat>
          <c:val>
            <c:numRef>
              <c:f>'F47'!$B$7:$B$39</c:f>
              <c:numCache>
                <c:formatCode>0.00</c:formatCode>
                <c:ptCount val="33"/>
                <c:pt idx="0">
                  <c:v>0.78199999999999648</c:v>
                </c:pt>
                <c:pt idx="1">
                  <c:v>0.86570000000000391</c:v>
                </c:pt>
                <c:pt idx="2">
                  <c:v>1.422300000000007</c:v>
                </c:pt>
                <c:pt idx="3">
                  <c:v>1.4547000000000025</c:v>
                </c:pt>
                <c:pt idx="4">
                  <c:v>1.6362000000000023</c:v>
                </c:pt>
                <c:pt idx="5">
                  <c:v>1.7172000000000054</c:v>
                </c:pt>
                <c:pt idx="6">
                  <c:v>1.9205000000000041</c:v>
                </c:pt>
                <c:pt idx="7">
                  <c:v>2.0120000000000005</c:v>
                </c:pt>
                <c:pt idx="8">
                  <c:v>2.0623999999999967</c:v>
                </c:pt>
                <c:pt idx="9">
                  <c:v>2.0674999999999955</c:v>
                </c:pt>
                <c:pt idx="10">
                  <c:v>2.109499999999997</c:v>
                </c:pt>
                <c:pt idx="11">
                  <c:v>2.3135999999999939</c:v>
                </c:pt>
                <c:pt idx="12">
                  <c:v>2.3539999999999992</c:v>
                </c:pt>
                <c:pt idx="13">
                  <c:v>2.3550999999999931</c:v>
                </c:pt>
                <c:pt idx="14">
                  <c:v>2.4626999999999981</c:v>
                </c:pt>
                <c:pt idx="15">
                  <c:v>2.544700000000006</c:v>
                </c:pt>
                <c:pt idx="16">
                  <c:v>2.6210999999999984</c:v>
                </c:pt>
                <c:pt idx="17">
                  <c:v>2.652000000000001</c:v>
                </c:pt>
                <c:pt idx="18">
                  <c:v>2.6645000000000039</c:v>
                </c:pt>
                <c:pt idx="19">
                  <c:v>2.6965000000000003</c:v>
                </c:pt>
                <c:pt idx="20">
                  <c:v>2.7676000000000016</c:v>
                </c:pt>
                <c:pt idx="21">
                  <c:v>2.7977000000000061</c:v>
                </c:pt>
                <c:pt idx="22">
                  <c:v>2.8804999999999978</c:v>
                </c:pt>
                <c:pt idx="23">
                  <c:v>2.9838000000000022</c:v>
                </c:pt>
                <c:pt idx="24">
                  <c:v>2.9932000000000016</c:v>
                </c:pt>
                <c:pt idx="25">
                  <c:v>3.0708000000000055</c:v>
                </c:pt>
                <c:pt idx="26">
                  <c:v>3.409000000000006</c:v>
                </c:pt>
                <c:pt idx="27">
                  <c:v>3.4544000000000068</c:v>
                </c:pt>
                <c:pt idx="28">
                  <c:v>3.5044999999999931</c:v>
                </c:pt>
                <c:pt idx="29">
                  <c:v>3.8695000000000022</c:v>
                </c:pt>
                <c:pt idx="30">
                  <c:v>4.140500000000003</c:v>
                </c:pt>
                <c:pt idx="31">
                  <c:v>4.2095000000000056</c:v>
                </c:pt>
                <c:pt idx="32">
                  <c:v>4.6285000000000025</c:v>
                </c:pt>
              </c:numCache>
            </c:numRef>
          </c:val>
          <c:extLst>
            <c:ext xmlns:c16="http://schemas.microsoft.com/office/drawing/2014/chart" uri="{C3380CC4-5D6E-409C-BE32-E72D297353CC}">
              <c16:uniqueId val="{00000028-C5B5-4D81-A414-83B8F4B91D14}"/>
            </c:ext>
          </c:extLst>
        </c:ser>
        <c:dLbls>
          <c:showLegendKey val="0"/>
          <c:showVal val="0"/>
          <c:showCatName val="0"/>
          <c:showSerName val="0"/>
          <c:showPercent val="0"/>
          <c:showBubbleSize val="0"/>
        </c:dLbls>
        <c:gapWidth val="100"/>
        <c:axId val="477210032"/>
        <c:axId val="909890080"/>
      </c:barChart>
      <c:catAx>
        <c:axId val="477210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09890080"/>
        <c:crosses val="autoZero"/>
        <c:auto val="1"/>
        <c:lblAlgn val="ctr"/>
        <c:lblOffset val="100"/>
        <c:noMultiLvlLbl val="0"/>
      </c:catAx>
      <c:valAx>
        <c:axId val="909890080"/>
        <c:scaling>
          <c:orientation val="minMax"/>
        </c:scaling>
        <c:delete val="1"/>
        <c:axPos val="b"/>
        <c:numFmt formatCode="0.00" sourceLinked="1"/>
        <c:majorTickMark val="none"/>
        <c:minorTickMark val="none"/>
        <c:tickLblPos val="nextTo"/>
        <c:crossAx val="477210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3"/>
            <c:invertIfNegative val="0"/>
            <c:bubble3D val="0"/>
            <c:spPr>
              <a:solidFill>
                <a:schemeClr val="bg1">
                  <a:lumMod val="50000"/>
                </a:schemeClr>
              </a:solidFill>
              <a:ln>
                <a:noFill/>
              </a:ln>
              <a:effectLst/>
            </c:spPr>
            <c:extLst>
              <c:ext xmlns:c16="http://schemas.microsoft.com/office/drawing/2014/chart" uri="{C3380CC4-5D6E-409C-BE32-E72D297353CC}">
                <c16:uniqueId val="{00000001-EA9C-4332-86CF-7E14F12E49F4}"/>
              </c:ext>
            </c:extLst>
          </c:dPt>
          <c:dPt>
            <c:idx val="4"/>
            <c:invertIfNegative val="0"/>
            <c:bubble3D val="0"/>
            <c:spPr>
              <a:solidFill>
                <a:schemeClr val="bg1">
                  <a:lumMod val="50000"/>
                </a:schemeClr>
              </a:solidFill>
              <a:ln>
                <a:noFill/>
              </a:ln>
              <a:effectLst/>
            </c:spPr>
            <c:extLst>
              <c:ext xmlns:c16="http://schemas.microsoft.com/office/drawing/2014/chart" uri="{C3380CC4-5D6E-409C-BE32-E72D297353CC}">
                <c16:uniqueId val="{00000003-EA9C-4332-86CF-7E14F12E49F4}"/>
              </c:ext>
            </c:extLst>
          </c:dPt>
          <c:dPt>
            <c:idx val="6"/>
            <c:invertIfNegative val="0"/>
            <c:bubble3D val="0"/>
            <c:spPr>
              <a:solidFill>
                <a:schemeClr val="bg1">
                  <a:lumMod val="50000"/>
                </a:schemeClr>
              </a:solidFill>
              <a:ln>
                <a:noFill/>
              </a:ln>
              <a:effectLst/>
            </c:spPr>
            <c:extLst>
              <c:ext xmlns:c16="http://schemas.microsoft.com/office/drawing/2014/chart" uri="{C3380CC4-5D6E-409C-BE32-E72D297353CC}">
                <c16:uniqueId val="{00000005-EA9C-4332-86CF-7E14F12E49F4}"/>
              </c:ext>
            </c:extLst>
          </c:dPt>
          <c:dPt>
            <c:idx val="11"/>
            <c:invertIfNegative val="0"/>
            <c:bubble3D val="0"/>
            <c:spPr>
              <a:solidFill>
                <a:schemeClr val="bg1">
                  <a:lumMod val="50000"/>
                </a:schemeClr>
              </a:solidFill>
              <a:ln>
                <a:noFill/>
              </a:ln>
              <a:effectLst/>
            </c:spPr>
            <c:extLst>
              <c:ext xmlns:c16="http://schemas.microsoft.com/office/drawing/2014/chart" uri="{C3380CC4-5D6E-409C-BE32-E72D297353CC}">
                <c16:uniqueId val="{00000007-EA9C-4332-86CF-7E14F12E49F4}"/>
              </c:ext>
            </c:extLst>
          </c:dPt>
          <c:dPt>
            <c:idx val="12"/>
            <c:invertIfNegative val="0"/>
            <c:bubble3D val="0"/>
            <c:spPr>
              <a:solidFill>
                <a:schemeClr val="bg1">
                  <a:lumMod val="50000"/>
                </a:schemeClr>
              </a:solidFill>
              <a:ln>
                <a:noFill/>
              </a:ln>
              <a:effectLst/>
            </c:spPr>
            <c:extLst>
              <c:ext xmlns:c16="http://schemas.microsoft.com/office/drawing/2014/chart" uri="{C3380CC4-5D6E-409C-BE32-E72D297353CC}">
                <c16:uniqueId val="{00000009-EA9C-4332-86CF-7E14F12E49F4}"/>
              </c:ext>
            </c:extLst>
          </c:dPt>
          <c:dPt>
            <c:idx val="13"/>
            <c:invertIfNegative val="0"/>
            <c:bubble3D val="0"/>
            <c:spPr>
              <a:solidFill>
                <a:schemeClr val="bg1">
                  <a:lumMod val="50000"/>
                </a:schemeClr>
              </a:solidFill>
              <a:ln>
                <a:noFill/>
              </a:ln>
              <a:effectLst/>
            </c:spPr>
            <c:extLst>
              <c:ext xmlns:c16="http://schemas.microsoft.com/office/drawing/2014/chart" uri="{C3380CC4-5D6E-409C-BE32-E72D297353CC}">
                <c16:uniqueId val="{0000000B-EA9C-4332-86CF-7E14F12E49F4}"/>
              </c:ext>
            </c:extLst>
          </c:dPt>
          <c:dPt>
            <c:idx val="15"/>
            <c:invertIfNegative val="0"/>
            <c:bubble3D val="0"/>
            <c:spPr>
              <a:solidFill>
                <a:schemeClr val="bg1">
                  <a:lumMod val="50000"/>
                </a:schemeClr>
              </a:solidFill>
              <a:ln>
                <a:noFill/>
              </a:ln>
              <a:effectLst/>
            </c:spPr>
            <c:extLst>
              <c:ext xmlns:c16="http://schemas.microsoft.com/office/drawing/2014/chart" uri="{C3380CC4-5D6E-409C-BE32-E72D297353CC}">
                <c16:uniqueId val="{0000000D-EA9C-4332-86CF-7E14F12E49F4}"/>
              </c:ext>
            </c:extLst>
          </c:dPt>
          <c:dPt>
            <c:idx val="16"/>
            <c:invertIfNegative val="0"/>
            <c:bubble3D val="0"/>
            <c:spPr>
              <a:solidFill>
                <a:schemeClr val="bg1">
                  <a:lumMod val="50000"/>
                </a:schemeClr>
              </a:solidFill>
              <a:ln>
                <a:noFill/>
              </a:ln>
              <a:effectLst/>
            </c:spPr>
            <c:extLst>
              <c:ext xmlns:c16="http://schemas.microsoft.com/office/drawing/2014/chart" uri="{C3380CC4-5D6E-409C-BE32-E72D297353CC}">
                <c16:uniqueId val="{0000000F-EA9C-4332-86CF-7E14F12E49F4}"/>
              </c:ext>
            </c:extLst>
          </c:dPt>
          <c:dPt>
            <c:idx val="17"/>
            <c:invertIfNegative val="0"/>
            <c:bubble3D val="0"/>
            <c:spPr>
              <a:solidFill>
                <a:schemeClr val="bg1">
                  <a:lumMod val="50000"/>
                </a:schemeClr>
              </a:solidFill>
              <a:ln>
                <a:noFill/>
              </a:ln>
              <a:effectLst/>
            </c:spPr>
            <c:extLst>
              <c:ext xmlns:c16="http://schemas.microsoft.com/office/drawing/2014/chart" uri="{C3380CC4-5D6E-409C-BE32-E72D297353CC}">
                <c16:uniqueId val="{00000011-EA9C-4332-86CF-7E14F12E49F4}"/>
              </c:ext>
            </c:extLst>
          </c:dPt>
          <c:dPt>
            <c:idx val="20"/>
            <c:invertIfNegative val="0"/>
            <c:bubble3D val="0"/>
            <c:spPr>
              <a:solidFill>
                <a:schemeClr val="bg1">
                  <a:lumMod val="50000"/>
                </a:schemeClr>
              </a:solidFill>
              <a:ln>
                <a:noFill/>
              </a:ln>
              <a:effectLst/>
            </c:spPr>
            <c:extLst>
              <c:ext xmlns:c16="http://schemas.microsoft.com/office/drawing/2014/chart" uri="{C3380CC4-5D6E-409C-BE32-E72D297353CC}">
                <c16:uniqueId val="{00000013-EA9C-4332-86CF-7E14F12E49F4}"/>
              </c:ext>
            </c:extLst>
          </c:dPt>
          <c:dPt>
            <c:idx val="23"/>
            <c:invertIfNegative val="0"/>
            <c:bubble3D val="0"/>
            <c:spPr>
              <a:solidFill>
                <a:schemeClr val="bg1">
                  <a:lumMod val="50000"/>
                </a:schemeClr>
              </a:solidFill>
              <a:ln>
                <a:noFill/>
              </a:ln>
              <a:effectLst/>
            </c:spPr>
            <c:extLst>
              <c:ext xmlns:c16="http://schemas.microsoft.com/office/drawing/2014/chart" uri="{C3380CC4-5D6E-409C-BE32-E72D297353CC}">
                <c16:uniqueId val="{00000015-EA9C-4332-86CF-7E14F12E49F4}"/>
              </c:ext>
            </c:extLst>
          </c:dPt>
          <c:dPt>
            <c:idx val="24"/>
            <c:invertIfNegative val="0"/>
            <c:bubble3D val="0"/>
            <c:spPr>
              <a:solidFill>
                <a:schemeClr val="bg1">
                  <a:lumMod val="50000"/>
                </a:schemeClr>
              </a:solidFill>
              <a:ln>
                <a:noFill/>
              </a:ln>
              <a:effectLst/>
            </c:spPr>
            <c:extLst>
              <c:ext xmlns:c16="http://schemas.microsoft.com/office/drawing/2014/chart" uri="{C3380CC4-5D6E-409C-BE32-E72D297353CC}">
                <c16:uniqueId val="{00000017-EA9C-4332-86CF-7E14F12E49F4}"/>
              </c:ext>
            </c:extLst>
          </c:dPt>
          <c:dPt>
            <c:idx val="25"/>
            <c:invertIfNegative val="0"/>
            <c:bubble3D val="0"/>
            <c:spPr>
              <a:solidFill>
                <a:schemeClr val="bg1">
                  <a:lumMod val="50000"/>
                </a:schemeClr>
              </a:solidFill>
              <a:ln>
                <a:noFill/>
              </a:ln>
              <a:effectLst/>
            </c:spPr>
            <c:extLst>
              <c:ext xmlns:c16="http://schemas.microsoft.com/office/drawing/2014/chart" uri="{C3380CC4-5D6E-409C-BE32-E72D297353CC}">
                <c16:uniqueId val="{00000019-EA9C-4332-86CF-7E14F12E49F4}"/>
              </c:ext>
            </c:extLst>
          </c:dPt>
          <c:dPt>
            <c:idx val="27"/>
            <c:invertIfNegative val="0"/>
            <c:bubble3D val="0"/>
            <c:spPr>
              <a:solidFill>
                <a:schemeClr val="bg1">
                  <a:lumMod val="50000"/>
                </a:schemeClr>
              </a:solidFill>
              <a:ln>
                <a:noFill/>
              </a:ln>
              <a:effectLst/>
            </c:spPr>
            <c:extLst>
              <c:ext xmlns:c16="http://schemas.microsoft.com/office/drawing/2014/chart" uri="{C3380CC4-5D6E-409C-BE32-E72D297353CC}">
                <c16:uniqueId val="{0000001B-EA9C-4332-86CF-7E14F12E49F4}"/>
              </c:ext>
            </c:extLst>
          </c:dPt>
          <c:dPt>
            <c:idx val="28"/>
            <c:invertIfNegative val="0"/>
            <c:bubble3D val="0"/>
            <c:spPr>
              <a:solidFill>
                <a:schemeClr val="bg1">
                  <a:lumMod val="50000"/>
                </a:schemeClr>
              </a:solidFill>
              <a:ln>
                <a:noFill/>
              </a:ln>
              <a:effectLst/>
            </c:spPr>
            <c:extLst>
              <c:ext xmlns:c16="http://schemas.microsoft.com/office/drawing/2014/chart" uri="{C3380CC4-5D6E-409C-BE32-E72D297353CC}">
                <c16:uniqueId val="{0000001D-EA9C-4332-86CF-7E14F12E49F4}"/>
              </c:ext>
            </c:extLst>
          </c:dPt>
          <c:dPt>
            <c:idx val="31"/>
            <c:invertIfNegative val="0"/>
            <c:bubble3D val="0"/>
            <c:spPr>
              <a:solidFill>
                <a:schemeClr val="bg1">
                  <a:lumMod val="50000"/>
                </a:schemeClr>
              </a:solidFill>
              <a:ln>
                <a:noFill/>
              </a:ln>
              <a:effectLst/>
            </c:spPr>
            <c:extLst>
              <c:ext xmlns:c16="http://schemas.microsoft.com/office/drawing/2014/chart" uri="{C3380CC4-5D6E-409C-BE32-E72D297353CC}">
                <c16:uniqueId val="{0000001F-EA9C-4332-86CF-7E14F12E49F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'F48'!$A$7:$A$39</c:f>
              <c:strCache>
                <c:ptCount val="33"/>
                <c:pt idx="0">
                  <c:v>Durango</c:v>
                </c:pt>
                <c:pt idx="1">
                  <c:v>Hidalgo</c:v>
                </c:pt>
                <c:pt idx="2">
                  <c:v>Jalisco</c:v>
                </c:pt>
                <c:pt idx="3">
                  <c:v>Guanajuato</c:v>
                </c:pt>
                <c:pt idx="4">
                  <c:v>México</c:v>
                </c:pt>
                <c:pt idx="5">
                  <c:v>Oaxaca</c:v>
                </c:pt>
                <c:pt idx="6">
                  <c:v>Veracruz de Ignacio de la Llave</c:v>
                </c:pt>
                <c:pt idx="7">
                  <c:v>Puebla</c:v>
                </c:pt>
                <c:pt idx="8">
                  <c:v>Baja California Sur</c:v>
                </c:pt>
                <c:pt idx="9">
                  <c:v>Tlaxcala</c:v>
                </c:pt>
                <c:pt idx="10">
                  <c:v>Nacional</c:v>
                </c:pt>
                <c:pt idx="11">
                  <c:v>Guerrero</c:v>
                </c:pt>
                <c:pt idx="12">
                  <c:v>Michoacán de Ocampo</c:v>
                </c:pt>
                <c:pt idx="13">
                  <c:v>Sonora</c:v>
                </c:pt>
                <c:pt idx="14">
                  <c:v>Campeche</c:v>
                </c:pt>
                <c:pt idx="15">
                  <c:v>Aguascalientes</c:v>
                </c:pt>
                <c:pt idx="16">
                  <c:v>Ciudad de México</c:v>
                </c:pt>
                <c:pt idx="17">
                  <c:v>Tamaulipas</c:v>
                </c:pt>
                <c:pt idx="18">
                  <c:v>Tabasco</c:v>
                </c:pt>
                <c:pt idx="19">
                  <c:v>Sinaloa</c:v>
                </c:pt>
                <c:pt idx="20">
                  <c:v>Chihuahua</c:v>
                </c:pt>
                <c:pt idx="21">
                  <c:v>Colima</c:v>
                </c:pt>
                <c:pt idx="22">
                  <c:v>Yucatán</c:v>
                </c:pt>
                <c:pt idx="23">
                  <c:v>Baja California</c:v>
                </c:pt>
                <c:pt idx="24">
                  <c:v>Morelos</c:v>
                </c:pt>
                <c:pt idx="25">
                  <c:v>Nayarit</c:v>
                </c:pt>
                <c:pt idx="26">
                  <c:v>Chiapas</c:v>
                </c:pt>
                <c:pt idx="27">
                  <c:v>Nuevo León</c:v>
                </c:pt>
                <c:pt idx="28">
                  <c:v>Querétaro</c:v>
                </c:pt>
                <c:pt idx="29">
                  <c:v>Coahuila de Zaragoza</c:v>
                </c:pt>
                <c:pt idx="30">
                  <c:v>Zacatecas</c:v>
                </c:pt>
                <c:pt idx="31">
                  <c:v>Quintana Roo</c:v>
                </c:pt>
                <c:pt idx="32">
                  <c:v>San Luis Potosí</c:v>
                </c:pt>
              </c:strCache>
            </c:strRef>
          </c:cat>
          <c:val>
            <c:numRef>
              <c:f>'F48'!$B$7:$B$39</c:f>
              <c:numCache>
                <c:formatCode>0.00</c:formatCode>
                <c:ptCount val="33"/>
                <c:pt idx="0">
                  <c:v>-1.2262999999999948</c:v>
                </c:pt>
                <c:pt idx="1">
                  <c:v>-1.2179000000000002</c:v>
                </c:pt>
                <c:pt idx="2">
                  <c:v>-1.0682999999999936</c:v>
                </c:pt>
                <c:pt idx="3">
                  <c:v>-1.0407000000000011</c:v>
                </c:pt>
                <c:pt idx="4">
                  <c:v>-1.0240000000000009</c:v>
                </c:pt>
                <c:pt idx="5">
                  <c:v>-0.91540000000000532</c:v>
                </c:pt>
                <c:pt idx="6">
                  <c:v>-0.62230000000000985</c:v>
                </c:pt>
                <c:pt idx="7">
                  <c:v>-0.47610000000000241</c:v>
                </c:pt>
                <c:pt idx="8">
                  <c:v>-0.41900000000001114</c:v>
                </c:pt>
                <c:pt idx="9">
                  <c:v>-0.31640000000000157</c:v>
                </c:pt>
                <c:pt idx="10">
                  <c:v>-0.27909999999999968</c:v>
                </c:pt>
                <c:pt idx="11">
                  <c:v>-0.2476999999999947</c:v>
                </c:pt>
                <c:pt idx="12">
                  <c:v>-0.19899999999999807</c:v>
                </c:pt>
                <c:pt idx="13">
                  <c:v>-0.19540000000000646</c:v>
                </c:pt>
                <c:pt idx="14">
                  <c:v>-0.13150000000000261</c:v>
                </c:pt>
                <c:pt idx="15">
                  <c:v>-4.229999999999734E-2</c:v>
                </c:pt>
                <c:pt idx="16">
                  <c:v>-3.3500000000003638E-2</c:v>
                </c:pt>
                <c:pt idx="17">
                  <c:v>-1.8600000000006389E-2</c:v>
                </c:pt>
                <c:pt idx="18">
                  <c:v>8.6500000000000909E-2</c:v>
                </c:pt>
                <c:pt idx="19">
                  <c:v>0.14929999999999666</c:v>
                </c:pt>
                <c:pt idx="20">
                  <c:v>0.15240000000000009</c:v>
                </c:pt>
                <c:pt idx="21">
                  <c:v>0.20139999999999247</c:v>
                </c:pt>
                <c:pt idx="22">
                  <c:v>0.24900000000000944</c:v>
                </c:pt>
                <c:pt idx="23">
                  <c:v>0.27930000000000632</c:v>
                </c:pt>
                <c:pt idx="24">
                  <c:v>0.36879999999999313</c:v>
                </c:pt>
                <c:pt idx="25">
                  <c:v>0.46339999999999293</c:v>
                </c:pt>
                <c:pt idx="26">
                  <c:v>0.4754999999999967</c:v>
                </c:pt>
                <c:pt idx="27">
                  <c:v>0.48999999999999488</c:v>
                </c:pt>
                <c:pt idx="28">
                  <c:v>0.68200000000000216</c:v>
                </c:pt>
                <c:pt idx="29">
                  <c:v>0.76200000000000045</c:v>
                </c:pt>
                <c:pt idx="30">
                  <c:v>0.77540000000000475</c:v>
                </c:pt>
                <c:pt idx="31">
                  <c:v>0.95130000000000337</c:v>
                </c:pt>
                <c:pt idx="32">
                  <c:v>1.002900000000011</c:v>
                </c:pt>
              </c:numCache>
            </c:numRef>
          </c:val>
          <c:extLst>
            <c:ext xmlns:c16="http://schemas.microsoft.com/office/drawing/2014/chart" uri="{C3380CC4-5D6E-409C-BE32-E72D297353CC}">
              <c16:uniqueId val="{00000020-EA9C-4332-86CF-7E14F12E49F4}"/>
            </c:ext>
          </c:extLst>
        </c:ser>
        <c:dLbls>
          <c:showLegendKey val="0"/>
          <c:showVal val="0"/>
          <c:showCatName val="0"/>
          <c:showSerName val="0"/>
          <c:showPercent val="0"/>
          <c:showBubbleSize val="0"/>
        </c:dLbls>
        <c:gapWidth val="100"/>
        <c:axId val="476823680"/>
        <c:axId val="480683280"/>
      </c:barChart>
      <c:dateAx>
        <c:axId val="4768236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80683280"/>
        <c:crosses val="autoZero"/>
        <c:auto val="0"/>
        <c:lblOffset val="400"/>
        <c:baseTimeUnit val="days"/>
      </c:dateAx>
      <c:valAx>
        <c:axId val="480683280"/>
        <c:scaling>
          <c:orientation val="minMax"/>
        </c:scaling>
        <c:delete val="1"/>
        <c:axPos val="b"/>
        <c:numFmt formatCode="0.00" sourceLinked="1"/>
        <c:majorTickMark val="none"/>
        <c:minorTickMark val="none"/>
        <c:tickLblPos val="nextTo"/>
        <c:crossAx val="4768236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9E62-42DC-948B-C31AD76D217E}"/>
              </c:ext>
            </c:extLst>
          </c:dPt>
          <c:dPt>
            <c:idx val="1"/>
            <c:invertIfNegative val="0"/>
            <c:bubble3D val="0"/>
            <c:spPr>
              <a:solidFill>
                <a:srgbClr val="606868"/>
              </a:solidFill>
              <a:ln>
                <a:noFill/>
              </a:ln>
              <a:effectLst/>
            </c:spPr>
            <c:extLst>
              <c:ext xmlns:c16="http://schemas.microsoft.com/office/drawing/2014/chart" uri="{C3380CC4-5D6E-409C-BE32-E72D297353CC}">
                <c16:uniqueId val="{00000003-9E62-42DC-948B-C31AD76D217E}"/>
              </c:ext>
            </c:extLst>
          </c:dPt>
          <c:dPt>
            <c:idx val="3"/>
            <c:invertIfNegative val="0"/>
            <c:bubble3D val="0"/>
            <c:spPr>
              <a:solidFill>
                <a:srgbClr val="606868"/>
              </a:solidFill>
              <a:ln>
                <a:noFill/>
              </a:ln>
              <a:effectLst/>
            </c:spPr>
            <c:extLst>
              <c:ext xmlns:c16="http://schemas.microsoft.com/office/drawing/2014/chart" uri="{C3380CC4-5D6E-409C-BE32-E72D297353CC}">
                <c16:uniqueId val="{00000005-9E62-42DC-948B-C31AD76D217E}"/>
              </c:ext>
            </c:extLst>
          </c:dPt>
          <c:dPt>
            <c:idx val="4"/>
            <c:invertIfNegative val="0"/>
            <c:bubble3D val="0"/>
            <c:spPr>
              <a:solidFill>
                <a:srgbClr val="606868"/>
              </a:solidFill>
              <a:ln>
                <a:noFill/>
              </a:ln>
              <a:effectLst/>
            </c:spPr>
            <c:extLst>
              <c:ext xmlns:c16="http://schemas.microsoft.com/office/drawing/2014/chart" uri="{C3380CC4-5D6E-409C-BE32-E72D297353CC}">
                <c16:uniqueId val="{00000007-9E62-42DC-948B-C31AD76D217E}"/>
              </c:ext>
            </c:extLst>
          </c:dPt>
          <c:dPt>
            <c:idx val="5"/>
            <c:invertIfNegative val="0"/>
            <c:bubble3D val="0"/>
            <c:spPr>
              <a:solidFill>
                <a:srgbClr val="FFC000"/>
              </a:solidFill>
              <a:ln>
                <a:noFill/>
              </a:ln>
              <a:effectLst/>
            </c:spPr>
            <c:extLst>
              <c:ext xmlns:c16="http://schemas.microsoft.com/office/drawing/2014/chart" uri="{C3380CC4-5D6E-409C-BE32-E72D297353CC}">
                <c16:uniqueId val="{00000009-9E62-42DC-948B-C31AD76D217E}"/>
              </c:ext>
            </c:extLst>
          </c:dPt>
          <c:dPt>
            <c:idx val="6"/>
            <c:invertIfNegative val="0"/>
            <c:bubble3D val="0"/>
            <c:spPr>
              <a:solidFill>
                <a:srgbClr val="606868"/>
              </a:solidFill>
              <a:ln>
                <a:noFill/>
              </a:ln>
              <a:effectLst/>
            </c:spPr>
            <c:extLst>
              <c:ext xmlns:c16="http://schemas.microsoft.com/office/drawing/2014/chart" uri="{C3380CC4-5D6E-409C-BE32-E72D297353CC}">
                <c16:uniqueId val="{0000000B-9E62-42DC-948B-C31AD76D217E}"/>
              </c:ext>
            </c:extLst>
          </c:dPt>
          <c:dPt>
            <c:idx val="7"/>
            <c:invertIfNegative val="0"/>
            <c:bubble3D val="0"/>
            <c:spPr>
              <a:solidFill>
                <a:srgbClr val="606868"/>
              </a:solidFill>
              <a:ln>
                <a:noFill/>
              </a:ln>
              <a:effectLst/>
            </c:spPr>
            <c:extLst>
              <c:ext xmlns:c16="http://schemas.microsoft.com/office/drawing/2014/chart" uri="{C3380CC4-5D6E-409C-BE32-E72D297353CC}">
                <c16:uniqueId val="{0000000D-9E62-42DC-948B-C31AD76D217E}"/>
              </c:ext>
            </c:extLst>
          </c:dPt>
          <c:dPt>
            <c:idx val="8"/>
            <c:invertIfNegative val="0"/>
            <c:bubble3D val="0"/>
            <c:spPr>
              <a:solidFill>
                <a:srgbClr val="606868"/>
              </a:solidFill>
              <a:ln>
                <a:noFill/>
              </a:ln>
              <a:effectLst/>
            </c:spPr>
            <c:extLst>
              <c:ext xmlns:c16="http://schemas.microsoft.com/office/drawing/2014/chart" uri="{C3380CC4-5D6E-409C-BE32-E72D297353CC}">
                <c16:uniqueId val="{0000000F-9E62-42DC-948B-C31AD76D217E}"/>
              </c:ext>
            </c:extLst>
          </c:dPt>
          <c:dPt>
            <c:idx val="9"/>
            <c:invertIfNegative val="0"/>
            <c:bubble3D val="0"/>
            <c:spPr>
              <a:solidFill>
                <a:srgbClr val="606868"/>
              </a:solidFill>
              <a:ln>
                <a:noFill/>
              </a:ln>
              <a:effectLst/>
            </c:spPr>
            <c:extLst>
              <c:ext xmlns:c16="http://schemas.microsoft.com/office/drawing/2014/chart" uri="{C3380CC4-5D6E-409C-BE32-E72D297353CC}">
                <c16:uniqueId val="{00000011-9E62-42DC-948B-C31AD76D217E}"/>
              </c:ext>
            </c:extLst>
          </c:dPt>
          <c:dPt>
            <c:idx val="10"/>
            <c:invertIfNegative val="0"/>
            <c:bubble3D val="0"/>
            <c:spPr>
              <a:solidFill>
                <a:srgbClr val="606868"/>
              </a:solidFill>
              <a:ln>
                <a:noFill/>
              </a:ln>
              <a:effectLst/>
            </c:spPr>
            <c:extLst>
              <c:ext xmlns:c16="http://schemas.microsoft.com/office/drawing/2014/chart" uri="{C3380CC4-5D6E-409C-BE32-E72D297353CC}">
                <c16:uniqueId val="{00000013-9E62-42DC-948B-C31AD76D217E}"/>
              </c:ext>
            </c:extLst>
          </c:dPt>
          <c:dPt>
            <c:idx val="12"/>
            <c:invertIfNegative val="0"/>
            <c:bubble3D val="0"/>
            <c:spPr>
              <a:solidFill>
                <a:srgbClr val="606868"/>
              </a:solidFill>
              <a:ln>
                <a:noFill/>
              </a:ln>
              <a:effectLst/>
            </c:spPr>
            <c:extLst>
              <c:ext xmlns:c16="http://schemas.microsoft.com/office/drawing/2014/chart" uri="{C3380CC4-5D6E-409C-BE32-E72D297353CC}">
                <c16:uniqueId val="{00000015-9E62-42DC-948B-C31AD76D217E}"/>
              </c:ext>
            </c:extLst>
          </c:dPt>
          <c:dPt>
            <c:idx val="13"/>
            <c:invertIfNegative val="0"/>
            <c:bubble3D val="0"/>
            <c:spPr>
              <a:solidFill>
                <a:srgbClr val="606868"/>
              </a:solidFill>
              <a:ln>
                <a:noFill/>
              </a:ln>
              <a:effectLst/>
            </c:spPr>
            <c:extLst>
              <c:ext xmlns:c16="http://schemas.microsoft.com/office/drawing/2014/chart" uri="{C3380CC4-5D6E-409C-BE32-E72D297353CC}">
                <c16:uniqueId val="{00000017-9E62-42DC-948B-C31AD76D217E}"/>
              </c:ext>
            </c:extLst>
          </c:dPt>
          <c:dPt>
            <c:idx val="14"/>
            <c:invertIfNegative val="0"/>
            <c:bubble3D val="0"/>
            <c:spPr>
              <a:solidFill>
                <a:srgbClr val="606868"/>
              </a:solidFill>
              <a:ln>
                <a:noFill/>
              </a:ln>
              <a:effectLst/>
            </c:spPr>
            <c:extLst>
              <c:ext xmlns:c16="http://schemas.microsoft.com/office/drawing/2014/chart" uri="{C3380CC4-5D6E-409C-BE32-E72D297353CC}">
                <c16:uniqueId val="{00000019-9E62-42DC-948B-C31AD76D217E}"/>
              </c:ext>
            </c:extLst>
          </c:dPt>
          <c:dPt>
            <c:idx val="15"/>
            <c:invertIfNegative val="0"/>
            <c:bubble3D val="0"/>
            <c:spPr>
              <a:solidFill>
                <a:srgbClr val="606868"/>
              </a:solidFill>
              <a:ln>
                <a:noFill/>
              </a:ln>
              <a:effectLst/>
            </c:spPr>
            <c:extLst>
              <c:ext xmlns:c16="http://schemas.microsoft.com/office/drawing/2014/chart" uri="{C3380CC4-5D6E-409C-BE32-E72D297353CC}">
                <c16:uniqueId val="{0000001B-9E62-42DC-948B-C31AD76D217E}"/>
              </c:ext>
            </c:extLst>
          </c:dPt>
          <c:dPt>
            <c:idx val="16"/>
            <c:invertIfNegative val="0"/>
            <c:bubble3D val="0"/>
            <c:spPr>
              <a:solidFill>
                <a:srgbClr val="606868"/>
              </a:solidFill>
              <a:ln>
                <a:noFill/>
              </a:ln>
              <a:effectLst/>
            </c:spPr>
            <c:extLst>
              <c:ext xmlns:c16="http://schemas.microsoft.com/office/drawing/2014/chart" uri="{C3380CC4-5D6E-409C-BE32-E72D297353CC}">
                <c16:uniqueId val="{0000001D-9E62-42DC-948B-C31AD76D217E}"/>
              </c:ext>
            </c:extLst>
          </c:dPt>
          <c:dPt>
            <c:idx val="17"/>
            <c:invertIfNegative val="0"/>
            <c:bubble3D val="0"/>
            <c:spPr>
              <a:solidFill>
                <a:srgbClr val="FFC000"/>
              </a:solidFill>
              <a:ln>
                <a:noFill/>
              </a:ln>
              <a:effectLst/>
            </c:spPr>
            <c:extLst>
              <c:ext xmlns:c16="http://schemas.microsoft.com/office/drawing/2014/chart" uri="{C3380CC4-5D6E-409C-BE32-E72D297353CC}">
                <c16:uniqueId val="{0000001F-9E62-42DC-948B-C31AD76D217E}"/>
              </c:ext>
            </c:extLst>
          </c:dPt>
          <c:dPt>
            <c:idx val="18"/>
            <c:invertIfNegative val="0"/>
            <c:bubble3D val="0"/>
            <c:spPr>
              <a:solidFill>
                <a:srgbClr val="606868"/>
              </a:solidFill>
              <a:ln>
                <a:noFill/>
              </a:ln>
              <a:effectLst/>
            </c:spPr>
            <c:extLst>
              <c:ext xmlns:c16="http://schemas.microsoft.com/office/drawing/2014/chart" uri="{C3380CC4-5D6E-409C-BE32-E72D297353CC}">
                <c16:uniqueId val="{00000021-9E62-42DC-948B-C31AD76D217E}"/>
              </c:ext>
            </c:extLst>
          </c:dPt>
          <c:dPt>
            <c:idx val="19"/>
            <c:invertIfNegative val="0"/>
            <c:bubble3D val="0"/>
            <c:spPr>
              <a:solidFill>
                <a:srgbClr val="606868"/>
              </a:solidFill>
              <a:ln>
                <a:noFill/>
              </a:ln>
              <a:effectLst/>
            </c:spPr>
            <c:extLst>
              <c:ext xmlns:c16="http://schemas.microsoft.com/office/drawing/2014/chart" uri="{C3380CC4-5D6E-409C-BE32-E72D297353CC}">
                <c16:uniqueId val="{00000023-9E62-42DC-948B-C31AD76D217E}"/>
              </c:ext>
            </c:extLst>
          </c:dPt>
          <c:dPt>
            <c:idx val="20"/>
            <c:invertIfNegative val="0"/>
            <c:bubble3D val="0"/>
            <c:spPr>
              <a:solidFill>
                <a:srgbClr val="606868"/>
              </a:solidFill>
              <a:ln>
                <a:noFill/>
              </a:ln>
              <a:effectLst/>
            </c:spPr>
            <c:extLst>
              <c:ext xmlns:c16="http://schemas.microsoft.com/office/drawing/2014/chart" uri="{C3380CC4-5D6E-409C-BE32-E72D297353CC}">
                <c16:uniqueId val="{00000025-9E62-42DC-948B-C31AD76D217E}"/>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27-9E62-42DC-948B-C31AD76D217E}"/>
              </c:ext>
            </c:extLst>
          </c:dPt>
          <c:dPt>
            <c:idx val="22"/>
            <c:invertIfNegative val="0"/>
            <c:bubble3D val="0"/>
            <c:spPr>
              <a:solidFill>
                <a:srgbClr val="606868"/>
              </a:solidFill>
              <a:ln>
                <a:noFill/>
              </a:ln>
              <a:effectLst/>
            </c:spPr>
            <c:extLst>
              <c:ext xmlns:c16="http://schemas.microsoft.com/office/drawing/2014/chart" uri="{C3380CC4-5D6E-409C-BE32-E72D297353CC}">
                <c16:uniqueId val="{00000029-9E62-42DC-948B-C31AD76D217E}"/>
              </c:ext>
            </c:extLst>
          </c:dPt>
          <c:dPt>
            <c:idx val="24"/>
            <c:invertIfNegative val="0"/>
            <c:bubble3D val="0"/>
            <c:spPr>
              <a:solidFill>
                <a:srgbClr val="606868"/>
              </a:solidFill>
              <a:ln>
                <a:noFill/>
              </a:ln>
              <a:effectLst/>
            </c:spPr>
            <c:extLst>
              <c:ext xmlns:c16="http://schemas.microsoft.com/office/drawing/2014/chart" uri="{C3380CC4-5D6E-409C-BE32-E72D297353CC}">
                <c16:uniqueId val="{0000002B-9E62-42DC-948B-C31AD76D217E}"/>
              </c:ext>
            </c:extLst>
          </c:dPt>
          <c:dPt>
            <c:idx val="25"/>
            <c:invertIfNegative val="0"/>
            <c:bubble3D val="0"/>
            <c:spPr>
              <a:solidFill>
                <a:srgbClr val="606868"/>
              </a:solidFill>
              <a:ln>
                <a:noFill/>
              </a:ln>
              <a:effectLst/>
            </c:spPr>
            <c:extLst>
              <c:ext xmlns:c16="http://schemas.microsoft.com/office/drawing/2014/chart" uri="{C3380CC4-5D6E-409C-BE32-E72D297353CC}">
                <c16:uniqueId val="{0000002D-9E62-42DC-948B-C31AD76D217E}"/>
              </c:ext>
            </c:extLst>
          </c:dPt>
          <c:dPt>
            <c:idx val="27"/>
            <c:invertIfNegative val="0"/>
            <c:bubble3D val="0"/>
            <c:spPr>
              <a:solidFill>
                <a:srgbClr val="606868"/>
              </a:solidFill>
              <a:ln>
                <a:noFill/>
              </a:ln>
              <a:effectLst/>
            </c:spPr>
            <c:extLst>
              <c:ext xmlns:c16="http://schemas.microsoft.com/office/drawing/2014/chart" uri="{C3380CC4-5D6E-409C-BE32-E72D297353CC}">
                <c16:uniqueId val="{0000002F-9E62-42DC-948B-C31AD76D217E}"/>
              </c:ext>
            </c:extLst>
          </c:dPt>
          <c:dPt>
            <c:idx val="28"/>
            <c:invertIfNegative val="0"/>
            <c:bubble3D val="0"/>
            <c:spPr>
              <a:solidFill>
                <a:srgbClr val="606868"/>
              </a:solidFill>
              <a:ln>
                <a:noFill/>
              </a:ln>
              <a:effectLst/>
            </c:spPr>
            <c:extLst>
              <c:ext xmlns:c16="http://schemas.microsoft.com/office/drawing/2014/chart" uri="{C3380CC4-5D6E-409C-BE32-E72D297353CC}">
                <c16:uniqueId val="{00000031-9E62-42DC-948B-C31AD76D217E}"/>
              </c:ext>
            </c:extLst>
          </c:dPt>
          <c:dPt>
            <c:idx val="29"/>
            <c:invertIfNegative val="0"/>
            <c:bubble3D val="0"/>
            <c:spPr>
              <a:solidFill>
                <a:srgbClr val="FFC000"/>
              </a:solidFill>
              <a:ln>
                <a:noFill/>
              </a:ln>
              <a:effectLst/>
            </c:spPr>
            <c:extLst>
              <c:ext xmlns:c16="http://schemas.microsoft.com/office/drawing/2014/chart" uri="{C3380CC4-5D6E-409C-BE32-E72D297353CC}">
                <c16:uniqueId val="{00000033-9E62-42DC-948B-C31AD76D217E}"/>
              </c:ext>
            </c:extLst>
          </c:dPt>
          <c:dPt>
            <c:idx val="36"/>
            <c:invertIfNegative val="0"/>
            <c:bubble3D val="0"/>
            <c:spPr>
              <a:solidFill>
                <a:srgbClr val="606868"/>
              </a:solidFill>
              <a:ln>
                <a:noFill/>
              </a:ln>
              <a:effectLst/>
            </c:spPr>
            <c:extLst>
              <c:ext xmlns:c16="http://schemas.microsoft.com/office/drawing/2014/chart" uri="{C3380CC4-5D6E-409C-BE32-E72D297353CC}">
                <c16:uniqueId val="{00000035-9E62-42DC-948B-C31AD76D217E}"/>
              </c:ext>
            </c:extLst>
          </c:dPt>
          <c:dPt>
            <c:idx val="37"/>
            <c:invertIfNegative val="0"/>
            <c:bubble3D val="0"/>
            <c:spPr>
              <a:solidFill>
                <a:srgbClr val="606868"/>
              </a:solidFill>
              <a:ln>
                <a:noFill/>
              </a:ln>
              <a:effectLst/>
            </c:spPr>
            <c:extLst>
              <c:ext xmlns:c16="http://schemas.microsoft.com/office/drawing/2014/chart" uri="{C3380CC4-5D6E-409C-BE32-E72D297353CC}">
                <c16:uniqueId val="{00000037-9E62-42DC-948B-C31AD76D217E}"/>
              </c:ext>
            </c:extLst>
          </c:dPt>
          <c:dPt>
            <c:idx val="39"/>
            <c:invertIfNegative val="0"/>
            <c:bubble3D val="0"/>
            <c:spPr>
              <a:solidFill>
                <a:srgbClr val="606868"/>
              </a:solidFill>
              <a:ln>
                <a:noFill/>
              </a:ln>
              <a:effectLst/>
            </c:spPr>
            <c:extLst>
              <c:ext xmlns:c16="http://schemas.microsoft.com/office/drawing/2014/chart" uri="{C3380CC4-5D6E-409C-BE32-E72D297353CC}">
                <c16:uniqueId val="{00000039-9E62-42DC-948B-C31AD76D217E}"/>
              </c:ext>
            </c:extLst>
          </c:dPt>
          <c:dPt>
            <c:idx val="40"/>
            <c:invertIfNegative val="0"/>
            <c:bubble3D val="0"/>
            <c:spPr>
              <a:solidFill>
                <a:srgbClr val="606868"/>
              </a:solidFill>
              <a:ln>
                <a:noFill/>
              </a:ln>
              <a:effectLst/>
            </c:spPr>
            <c:extLst>
              <c:ext xmlns:c16="http://schemas.microsoft.com/office/drawing/2014/chart" uri="{C3380CC4-5D6E-409C-BE32-E72D297353CC}">
                <c16:uniqueId val="{0000003B-9E62-42DC-948B-C31AD76D217E}"/>
              </c:ext>
            </c:extLst>
          </c:dPt>
          <c:dPt>
            <c:idx val="41"/>
            <c:invertIfNegative val="0"/>
            <c:bubble3D val="0"/>
            <c:spPr>
              <a:solidFill>
                <a:srgbClr val="FFC000"/>
              </a:solidFill>
              <a:ln>
                <a:noFill/>
              </a:ln>
              <a:effectLst/>
            </c:spPr>
            <c:extLst>
              <c:ext xmlns:c16="http://schemas.microsoft.com/office/drawing/2014/chart" uri="{C3380CC4-5D6E-409C-BE32-E72D297353CC}">
                <c16:uniqueId val="{0000003D-9E62-42DC-948B-C31AD76D217E}"/>
              </c:ext>
            </c:extLst>
          </c:dPt>
          <c:dPt>
            <c:idx val="48"/>
            <c:invertIfNegative val="0"/>
            <c:bubble3D val="0"/>
            <c:spPr>
              <a:solidFill>
                <a:srgbClr val="606868"/>
              </a:solidFill>
              <a:ln>
                <a:noFill/>
              </a:ln>
              <a:effectLst/>
            </c:spPr>
            <c:extLst>
              <c:ext xmlns:c16="http://schemas.microsoft.com/office/drawing/2014/chart" uri="{C3380CC4-5D6E-409C-BE32-E72D297353CC}">
                <c16:uniqueId val="{0000003F-9E62-42DC-948B-C31AD76D217E}"/>
              </c:ext>
            </c:extLst>
          </c:dPt>
          <c:dPt>
            <c:idx val="49"/>
            <c:invertIfNegative val="0"/>
            <c:bubble3D val="0"/>
            <c:spPr>
              <a:solidFill>
                <a:srgbClr val="606868"/>
              </a:solidFill>
              <a:ln>
                <a:noFill/>
              </a:ln>
              <a:effectLst/>
            </c:spPr>
            <c:extLst>
              <c:ext xmlns:c16="http://schemas.microsoft.com/office/drawing/2014/chart" uri="{C3380CC4-5D6E-409C-BE32-E72D297353CC}">
                <c16:uniqueId val="{00000041-9E62-42DC-948B-C31AD76D217E}"/>
              </c:ext>
            </c:extLst>
          </c:dPt>
          <c:dPt>
            <c:idx val="51"/>
            <c:invertIfNegative val="0"/>
            <c:bubble3D val="0"/>
            <c:spPr>
              <a:solidFill>
                <a:srgbClr val="606868"/>
              </a:solidFill>
              <a:ln>
                <a:noFill/>
              </a:ln>
              <a:effectLst/>
            </c:spPr>
            <c:extLst>
              <c:ext xmlns:c16="http://schemas.microsoft.com/office/drawing/2014/chart" uri="{C3380CC4-5D6E-409C-BE32-E72D297353CC}">
                <c16:uniqueId val="{00000043-9E62-42DC-948B-C31AD76D217E}"/>
              </c:ext>
            </c:extLst>
          </c:dPt>
          <c:dPt>
            <c:idx val="52"/>
            <c:invertIfNegative val="0"/>
            <c:bubble3D val="0"/>
            <c:spPr>
              <a:solidFill>
                <a:srgbClr val="606868"/>
              </a:solidFill>
              <a:ln>
                <a:noFill/>
              </a:ln>
              <a:effectLst/>
            </c:spPr>
            <c:extLst>
              <c:ext xmlns:c16="http://schemas.microsoft.com/office/drawing/2014/chart" uri="{C3380CC4-5D6E-409C-BE32-E72D297353CC}">
                <c16:uniqueId val="{00000045-9E62-42DC-948B-C31AD76D217E}"/>
              </c:ext>
            </c:extLst>
          </c:dPt>
          <c:dPt>
            <c:idx val="53"/>
            <c:invertIfNegative val="0"/>
            <c:bubble3D val="0"/>
            <c:spPr>
              <a:solidFill>
                <a:srgbClr val="FFC000"/>
              </a:solidFill>
              <a:ln>
                <a:noFill/>
              </a:ln>
              <a:effectLst/>
            </c:spPr>
            <c:extLst>
              <c:ext xmlns:c16="http://schemas.microsoft.com/office/drawing/2014/chart" uri="{C3380CC4-5D6E-409C-BE32-E72D297353CC}">
                <c16:uniqueId val="{00000047-9E62-42DC-948B-C31AD76D217E}"/>
              </c:ext>
            </c:extLst>
          </c:dPt>
          <c:dPt>
            <c:idx val="60"/>
            <c:invertIfNegative val="0"/>
            <c:bubble3D val="0"/>
            <c:spPr>
              <a:solidFill>
                <a:srgbClr val="606868"/>
              </a:solidFill>
              <a:ln>
                <a:noFill/>
              </a:ln>
              <a:effectLst/>
            </c:spPr>
            <c:extLst>
              <c:ext xmlns:c16="http://schemas.microsoft.com/office/drawing/2014/chart" uri="{C3380CC4-5D6E-409C-BE32-E72D297353CC}">
                <c16:uniqueId val="{00000049-9E62-42DC-948B-C31AD76D217E}"/>
              </c:ext>
            </c:extLst>
          </c:dPt>
          <c:dPt>
            <c:idx val="61"/>
            <c:invertIfNegative val="0"/>
            <c:bubble3D val="0"/>
            <c:spPr>
              <a:solidFill>
                <a:srgbClr val="606868"/>
              </a:solidFill>
              <a:ln>
                <a:noFill/>
              </a:ln>
              <a:effectLst/>
            </c:spPr>
            <c:extLst>
              <c:ext xmlns:c16="http://schemas.microsoft.com/office/drawing/2014/chart" uri="{C3380CC4-5D6E-409C-BE32-E72D297353CC}">
                <c16:uniqueId val="{0000004B-9E62-42DC-948B-C31AD76D217E}"/>
              </c:ext>
            </c:extLst>
          </c:dPt>
          <c:dPt>
            <c:idx val="63"/>
            <c:invertIfNegative val="0"/>
            <c:bubble3D val="0"/>
            <c:spPr>
              <a:solidFill>
                <a:srgbClr val="606868"/>
              </a:solidFill>
              <a:ln>
                <a:noFill/>
              </a:ln>
              <a:effectLst/>
            </c:spPr>
            <c:extLst>
              <c:ext xmlns:c16="http://schemas.microsoft.com/office/drawing/2014/chart" uri="{C3380CC4-5D6E-409C-BE32-E72D297353CC}">
                <c16:uniqueId val="{0000004D-9E62-42DC-948B-C31AD76D217E}"/>
              </c:ext>
            </c:extLst>
          </c:dPt>
          <c:dPt>
            <c:idx val="64"/>
            <c:invertIfNegative val="0"/>
            <c:bubble3D val="0"/>
            <c:spPr>
              <a:solidFill>
                <a:srgbClr val="606868"/>
              </a:solidFill>
              <a:ln>
                <a:noFill/>
              </a:ln>
              <a:effectLst/>
            </c:spPr>
            <c:extLst>
              <c:ext xmlns:c16="http://schemas.microsoft.com/office/drawing/2014/chart" uri="{C3380CC4-5D6E-409C-BE32-E72D297353CC}">
                <c16:uniqueId val="{0000004F-9E62-42DC-948B-C31AD76D217E}"/>
              </c:ext>
            </c:extLst>
          </c:dPt>
          <c:dPt>
            <c:idx val="65"/>
            <c:invertIfNegative val="0"/>
            <c:bubble3D val="0"/>
            <c:spPr>
              <a:solidFill>
                <a:srgbClr val="FFC000"/>
              </a:solidFill>
              <a:ln>
                <a:noFill/>
              </a:ln>
              <a:effectLst/>
            </c:spPr>
            <c:extLst>
              <c:ext xmlns:c16="http://schemas.microsoft.com/office/drawing/2014/chart" uri="{C3380CC4-5D6E-409C-BE32-E72D297353CC}">
                <c16:uniqueId val="{00000051-9E62-42DC-948B-C31AD76D217E}"/>
              </c:ext>
            </c:extLst>
          </c:dPt>
          <c:dPt>
            <c:idx val="72"/>
            <c:invertIfNegative val="0"/>
            <c:bubble3D val="0"/>
            <c:spPr>
              <a:solidFill>
                <a:srgbClr val="606868"/>
              </a:solidFill>
              <a:ln>
                <a:noFill/>
              </a:ln>
              <a:effectLst/>
            </c:spPr>
            <c:extLst>
              <c:ext xmlns:c16="http://schemas.microsoft.com/office/drawing/2014/chart" uri="{C3380CC4-5D6E-409C-BE32-E72D297353CC}">
                <c16:uniqueId val="{00000053-9E62-42DC-948B-C31AD76D217E}"/>
              </c:ext>
            </c:extLst>
          </c:dPt>
          <c:dPt>
            <c:idx val="73"/>
            <c:invertIfNegative val="0"/>
            <c:bubble3D val="0"/>
            <c:spPr>
              <a:solidFill>
                <a:srgbClr val="606868"/>
              </a:solidFill>
              <a:ln>
                <a:noFill/>
              </a:ln>
              <a:effectLst/>
            </c:spPr>
            <c:extLst>
              <c:ext xmlns:c16="http://schemas.microsoft.com/office/drawing/2014/chart" uri="{C3380CC4-5D6E-409C-BE32-E72D297353CC}">
                <c16:uniqueId val="{00000055-9E62-42DC-948B-C31AD76D217E}"/>
              </c:ext>
            </c:extLst>
          </c:dPt>
          <c:dPt>
            <c:idx val="75"/>
            <c:invertIfNegative val="0"/>
            <c:bubble3D val="0"/>
            <c:spPr>
              <a:solidFill>
                <a:srgbClr val="606868"/>
              </a:solidFill>
              <a:ln>
                <a:noFill/>
              </a:ln>
              <a:effectLst/>
            </c:spPr>
            <c:extLst>
              <c:ext xmlns:c16="http://schemas.microsoft.com/office/drawing/2014/chart" uri="{C3380CC4-5D6E-409C-BE32-E72D297353CC}">
                <c16:uniqueId val="{00000057-9E62-42DC-948B-C31AD76D217E}"/>
              </c:ext>
            </c:extLst>
          </c:dPt>
          <c:dPt>
            <c:idx val="76"/>
            <c:invertIfNegative val="0"/>
            <c:bubble3D val="0"/>
            <c:spPr>
              <a:solidFill>
                <a:srgbClr val="606868"/>
              </a:solidFill>
              <a:ln>
                <a:noFill/>
              </a:ln>
              <a:effectLst/>
            </c:spPr>
            <c:extLst>
              <c:ext xmlns:c16="http://schemas.microsoft.com/office/drawing/2014/chart" uri="{C3380CC4-5D6E-409C-BE32-E72D297353CC}">
                <c16:uniqueId val="{00000059-9E62-42DC-948B-C31AD76D217E}"/>
              </c:ext>
            </c:extLst>
          </c:dPt>
          <c:dPt>
            <c:idx val="77"/>
            <c:invertIfNegative val="0"/>
            <c:bubble3D val="0"/>
            <c:spPr>
              <a:solidFill>
                <a:srgbClr val="FFC000"/>
              </a:solidFill>
              <a:ln>
                <a:noFill/>
              </a:ln>
              <a:effectLst/>
            </c:spPr>
            <c:extLst>
              <c:ext xmlns:c16="http://schemas.microsoft.com/office/drawing/2014/chart" uri="{C3380CC4-5D6E-409C-BE32-E72D297353CC}">
                <c16:uniqueId val="{0000005B-9E62-42DC-948B-C31AD76D217E}"/>
              </c:ext>
            </c:extLst>
          </c:dPt>
          <c:dPt>
            <c:idx val="84"/>
            <c:invertIfNegative val="0"/>
            <c:bubble3D val="0"/>
            <c:spPr>
              <a:solidFill>
                <a:srgbClr val="606868"/>
              </a:solidFill>
              <a:ln>
                <a:noFill/>
              </a:ln>
              <a:effectLst/>
            </c:spPr>
            <c:extLst>
              <c:ext xmlns:c16="http://schemas.microsoft.com/office/drawing/2014/chart" uri="{C3380CC4-5D6E-409C-BE32-E72D297353CC}">
                <c16:uniqueId val="{0000005D-9E62-42DC-948B-C31AD76D217E}"/>
              </c:ext>
            </c:extLst>
          </c:dPt>
          <c:dPt>
            <c:idx val="85"/>
            <c:invertIfNegative val="0"/>
            <c:bubble3D val="0"/>
            <c:spPr>
              <a:solidFill>
                <a:srgbClr val="606868"/>
              </a:solidFill>
              <a:ln>
                <a:noFill/>
              </a:ln>
              <a:effectLst/>
            </c:spPr>
            <c:extLst>
              <c:ext xmlns:c16="http://schemas.microsoft.com/office/drawing/2014/chart" uri="{C3380CC4-5D6E-409C-BE32-E72D297353CC}">
                <c16:uniqueId val="{0000005F-9E62-42DC-948B-C31AD76D217E}"/>
              </c:ext>
            </c:extLst>
          </c:dPt>
          <c:dPt>
            <c:idx val="87"/>
            <c:invertIfNegative val="0"/>
            <c:bubble3D val="0"/>
            <c:spPr>
              <a:solidFill>
                <a:srgbClr val="606868"/>
              </a:solidFill>
              <a:ln>
                <a:noFill/>
              </a:ln>
              <a:effectLst/>
            </c:spPr>
            <c:extLst>
              <c:ext xmlns:c16="http://schemas.microsoft.com/office/drawing/2014/chart" uri="{C3380CC4-5D6E-409C-BE32-E72D297353CC}">
                <c16:uniqueId val="{00000061-9E62-42DC-948B-C31AD76D217E}"/>
              </c:ext>
            </c:extLst>
          </c:dPt>
          <c:dPt>
            <c:idx val="88"/>
            <c:invertIfNegative val="0"/>
            <c:bubble3D val="0"/>
            <c:spPr>
              <a:solidFill>
                <a:srgbClr val="606868"/>
              </a:solidFill>
              <a:ln>
                <a:noFill/>
              </a:ln>
              <a:effectLst/>
            </c:spPr>
            <c:extLst>
              <c:ext xmlns:c16="http://schemas.microsoft.com/office/drawing/2014/chart" uri="{C3380CC4-5D6E-409C-BE32-E72D297353CC}">
                <c16:uniqueId val="{00000063-9E62-42DC-948B-C31AD76D217E}"/>
              </c:ext>
            </c:extLst>
          </c:dPt>
          <c:dPt>
            <c:idx val="89"/>
            <c:invertIfNegative val="0"/>
            <c:bubble3D val="0"/>
            <c:spPr>
              <a:solidFill>
                <a:srgbClr val="FFC000"/>
              </a:solidFill>
              <a:ln>
                <a:noFill/>
              </a:ln>
              <a:effectLst/>
            </c:spPr>
            <c:extLst>
              <c:ext xmlns:c16="http://schemas.microsoft.com/office/drawing/2014/chart" uri="{C3380CC4-5D6E-409C-BE32-E72D297353CC}">
                <c16:uniqueId val="{00000065-9E62-42DC-948B-C31AD76D217E}"/>
              </c:ext>
            </c:extLst>
          </c:dPt>
          <c:dPt>
            <c:idx val="96"/>
            <c:invertIfNegative val="0"/>
            <c:bubble3D val="0"/>
            <c:spPr>
              <a:solidFill>
                <a:srgbClr val="606868"/>
              </a:solidFill>
              <a:ln>
                <a:noFill/>
              </a:ln>
              <a:effectLst/>
            </c:spPr>
            <c:extLst>
              <c:ext xmlns:c16="http://schemas.microsoft.com/office/drawing/2014/chart" uri="{C3380CC4-5D6E-409C-BE32-E72D297353CC}">
                <c16:uniqueId val="{00000067-9E62-42DC-948B-C31AD76D217E}"/>
              </c:ext>
            </c:extLst>
          </c:dPt>
          <c:dPt>
            <c:idx val="97"/>
            <c:invertIfNegative val="0"/>
            <c:bubble3D val="0"/>
            <c:spPr>
              <a:solidFill>
                <a:srgbClr val="606868"/>
              </a:solidFill>
              <a:ln>
                <a:noFill/>
              </a:ln>
              <a:effectLst/>
            </c:spPr>
            <c:extLst>
              <c:ext xmlns:c16="http://schemas.microsoft.com/office/drawing/2014/chart" uri="{C3380CC4-5D6E-409C-BE32-E72D297353CC}">
                <c16:uniqueId val="{00000069-9E62-42DC-948B-C31AD76D217E}"/>
              </c:ext>
            </c:extLst>
          </c:dPt>
          <c:dPt>
            <c:idx val="99"/>
            <c:invertIfNegative val="0"/>
            <c:bubble3D val="0"/>
            <c:spPr>
              <a:solidFill>
                <a:srgbClr val="606868"/>
              </a:solidFill>
              <a:ln>
                <a:noFill/>
              </a:ln>
              <a:effectLst/>
            </c:spPr>
            <c:extLst>
              <c:ext xmlns:c16="http://schemas.microsoft.com/office/drawing/2014/chart" uri="{C3380CC4-5D6E-409C-BE32-E72D297353CC}">
                <c16:uniqueId val="{0000006B-9E62-42DC-948B-C31AD76D217E}"/>
              </c:ext>
            </c:extLst>
          </c:dPt>
          <c:dPt>
            <c:idx val="100"/>
            <c:invertIfNegative val="0"/>
            <c:bubble3D val="0"/>
            <c:spPr>
              <a:solidFill>
                <a:srgbClr val="606868"/>
              </a:solidFill>
              <a:ln>
                <a:noFill/>
              </a:ln>
              <a:effectLst/>
            </c:spPr>
            <c:extLst>
              <c:ext xmlns:c16="http://schemas.microsoft.com/office/drawing/2014/chart" uri="{C3380CC4-5D6E-409C-BE32-E72D297353CC}">
                <c16:uniqueId val="{0000006D-9E62-42DC-948B-C31AD76D217E}"/>
              </c:ext>
            </c:extLst>
          </c:dPt>
          <c:dPt>
            <c:idx val="101"/>
            <c:invertIfNegative val="0"/>
            <c:bubble3D val="0"/>
            <c:spPr>
              <a:solidFill>
                <a:srgbClr val="FFC000"/>
              </a:solidFill>
              <a:ln>
                <a:noFill/>
              </a:ln>
              <a:effectLst/>
            </c:spPr>
            <c:extLst>
              <c:ext xmlns:c16="http://schemas.microsoft.com/office/drawing/2014/chart" uri="{C3380CC4-5D6E-409C-BE32-E72D297353CC}">
                <c16:uniqueId val="{0000006F-9E62-42DC-948B-C31AD76D217E}"/>
              </c:ext>
            </c:extLst>
          </c:dPt>
          <c:dPt>
            <c:idx val="108"/>
            <c:invertIfNegative val="0"/>
            <c:bubble3D val="0"/>
            <c:spPr>
              <a:solidFill>
                <a:srgbClr val="606868"/>
              </a:solidFill>
              <a:ln>
                <a:noFill/>
              </a:ln>
              <a:effectLst/>
            </c:spPr>
            <c:extLst>
              <c:ext xmlns:c16="http://schemas.microsoft.com/office/drawing/2014/chart" uri="{C3380CC4-5D6E-409C-BE32-E72D297353CC}">
                <c16:uniqueId val="{00000071-9E62-42DC-948B-C31AD76D217E}"/>
              </c:ext>
            </c:extLst>
          </c:dPt>
          <c:dPt>
            <c:idx val="109"/>
            <c:invertIfNegative val="0"/>
            <c:bubble3D val="0"/>
            <c:spPr>
              <a:solidFill>
                <a:srgbClr val="606868"/>
              </a:solidFill>
              <a:ln>
                <a:noFill/>
              </a:ln>
              <a:effectLst/>
            </c:spPr>
            <c:extLst>
              <c:ext xmlns:c16="http://schemas.microsoft.com/office/drawing/2014/chart" uri="{C3380CC4-5D6E-409C-BE32-E72D297353CC}">
                <c16:uniqueId val="{00000073-9E62-42DC-948B-C31AD76D217E}"/>
              </c:ext>
            </c:extLst>
          </c:dPt>
          <c:dPt>
            <c:idx val="111"/>
            <c:invertIfNegative val="0"/>
            <c:bubble3D val="0"/>
            <c:spPr>
              <a:solidFill>
                <a:srgbClr val="606868"/>
              </a:solidFill>
              <a:ln>
                <a:noFill/>
              </a:ln>
              <a:effectLst/>
            </c:spPr>
            <c:extLst>
              <c:ext xmlns:c16="http://schemas.microsoft.com/office/drawing/2014/chart" uri="{C3380CC4-5D6E-409C-BE32-E72D297353CC}">
                <c16:uniqueId val="{00000075-9E62-42DC-948B-C31AD76D217E}"/>
              </c:ext>
            </c:extLst>
          </c:dPt>
          <c:dPt>
            <c:idx val="112"/>
            <c:invertIfNegative val="0"/>
            <c:bubble3D val="0"/>
            <c:spPr>
              <a:solidFill>
                <a:srgbClr val="606868"/>
              </a:solidFill>
              <a:ln>
                <a:noFill/>
              </a:ln>
              <a:effectLst/>
            </c:spPr>
            <c:extLst>
              <c:ext xmlns:c16="http://schemas.microsoft.com/office/drawing/2014/chart" uri="{C3380CC4-5D6E-409C-BE32-E72D297353CC}">
                <c16:uniqueId val="{00000077-9E62-42DC-948B-C31AD76D217E}"/>
              </c:ext>
            </c:extLst>
          </c:dPt>
          <c:dPt>
            <c:idx val="113"/>
            <c:invertIfNegative val="0"/>
            <c:bubble3D val="0"/>
            <c:spPr>
              <a:solidFill>
                <a:srgbClr val="FFC000"/>
              </a:solidFill>
              <a:ln>
                <a:noFill/>
              </a:ln>
              <a:effectLst/>
            </c:spPr>
            <c:extLst>
              <c:ext xmlns:c16="http://schemas.microsoft.com/office/drawing/2014/chart" uri="{C3380CC4-5D6E-409C-BE32-E72D297353CC}">
                <c16:uniqueId val="{00000079-9E62-42DC-948B-C31AD76D217E}"/>
              </c:ext>
            </c:extLst>
          </c:dPt>
          <c:dPt>
            <c:idx val="125"/>
            <c:invertIfNegative val="0"/>
            <c:bubble3D val="0"/>
            <c:spPr>
              <a:solidFill>
                <a:srgbClr val="FFC000"/>
              </a:solidFill>
              <a:ln>
                <a:noFill/>
              </a:ln>
              <a:effectLst/>
            </c:spPr>
            <c:extLst>
              <c:ext xmlns:c16="http://schemas.microsoft.com/office/drawing/2014/chart" uri="{C3380CC4-5D6E-409C-BE32-E72D297353CC}">
                <c16:uniqueId val="{0000007B-9E62-42DC-948B-C31AD76D217E}"/>
              </c:ext>
            </c:extLst>
          </c:dPt>
          <c:dLbls>
            <c:dLbl>
              <c:idx val="5"/>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E62-42DC-948B-C31AD76D217E}"/>
                </c:ext>
              </c:extLst>
            </c:dLbl>
            <c:dLbl>
              <c:idx val="17"/>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E62-42DC-948B-C31AD76D217E}"/>
                </c:ext>
              </c:extLst>
            </c:dLbl>
            <c:dLbl>
              <c:idx val="29"/>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9E62-42DC-948B-C31AD76D217E}"/>
                </c:ext>
              </c:extLst>
            </c:dLbl>
            <c:dLbl>
              <c:idx val="41"/>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9E62-42DC-948B-C31AD76D217E}"/>
                </c:ext>
              </c:extLst>
            </c:dLbl>
            <c:dLbl>
              <c:idx val="5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9E62-42DC-948B-C31AD76D217E}"/>
                </c:ext>
              </c:extLst>
            </c:dLbl>
            <c:dLbl>
              <c:idx val="65"/>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9E62-42DC-948B-C31AD76D217E}"/>
                </c:ext>
              </c:extLst>
            </c:dLbl>
            <c:dLbl>
              <c:idx val="77"/>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9E62-42DC-948B-C31AD76D217E}"/>
                </c:ext>
              </c:extLst>
            </c:dLbl>
            <c:dLbl>
              <c:idx val="89"/>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9E62-42DC-948B-C31AD76D217E}"/>
                </c:ext>
              </c:extLst>
            </c:dLbl>
            <c:dLbl>
              <c:idx val="101"/>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9E62-42DC-948B-C31AD76D217E}"/>
                </c:ext>
              </c:extLst>
            </c:dLbl>
            <c:dLbl>
              <c:idx val="11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9-9E62-42DC-948B-C31AD76D217E}"/>
                </c:ext>
              </c:extLst>
            </c:dLbl>
            <c:dLbl>
              <c:idx val="125"/>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9E62-42DC-948B-C31AD76D21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'F49'!$A$163:$B$288</c:f>
              <c:multiLvlStrCache>
                <c:ptCount val="126"/>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pt idx="78">
                    <c:v>julio</c:v>
                  </c:pt>
                  <c:pt idx="79">
                    <c:v>agosto</c:v>
                  </c:pt>
                  <c:pt idx="80">
                    <c:v>septiembre</c:v>
                  </c:pt>
                  <c:pt idx="81">
                    <c:v>octubre</c:v>
                  </c:pt>
                  <c:pt idx="82">
                    <c:v>noviembre</c:v>
                  </c:pt>
                  <c:pt idx="83">
                    <c:v>diciembre</c:v>
                  </c:pt>
                  <c:pt idx="84">
                    <c:v>enero</c:v>
                  </c:pt>
                  <c:pt idx="85">
                    <c:v>febrero</c:v>
                  </c:pt>
                  <c:pt idx="86">
                    <c:v>marzo</c:v>
                  </c:pt>
                  <c:pt idx="87">
                    <c:v>abril</c:v>
                  </c:pt>
                  <c:pt idx="88">
                    <c:v>mayo</c:v>
                  </c:pt>
                  <c:pt idx="89">
                    <c:v>junio</c:v>
                  </c:pt>
                  <c:pt idx="90">
                    <c:v>julio</c:v>
                  </c:pt>
                  <c:pt idx="91">
                    <c:v>agosto</c:v>
                  </c:pt>
                  <c:pt idx="92">
                    <c:v>septiembre</c:v>
                  </c:pt>
                  <c:pt idx="93">
                    <c:v>octubre</c:v>
                  </c:pt>
                  <c:pt idx="94">
                    <c:v>noviembre</c:v>
                  </c:pt>
                  <c:pt idx="95">
                    <c:v>diciembre</c:v>
                  </c:pt>
                  <c:pt idx="96">
                    <c:v>enero</c:v>
                  </c:pt>
                  <c:pt idx="97">
                    <c:v>febrero</c:v>
                  </c:pt>
                  <c:pt idx="98">
                    <c:v>marzo</c:v>
                  </c:pt>
                  <c:pt idx="99">
                    <c:v>abril</c:v>
                  </c:pt>
                  <c:pt idx="100">
                    <c:v>mayo</c:v>
                  </c:pt>
                  <c:pt idx="101">
                    <c:v>junio</c:v>
                  </c:pt>
                  <c:pt idx="102">
                    <c:v>julio</c:v>
                  </c:pt>
                  <c:pt idx="103">
                    <c:v>agosto</c:v>
                  </c:pt>
                  <c:pt idx="104">
                    <c:v>septiembre</c:v>
                  </c:pt>
                  <c:pt idx="105">
                    <c:v>octubre</c:v>
                  </c:pt>
                  <c:pt idx="106">
                    <c:v>noviembre</c:v>
                  </c:pt>
                  <c:pt idx="107">
                    <c:v>diciembre</c:v>
                  </c:pt>
                  <c:pt idx="108">
                    <c:v>enero</c:v>
                  </c:pt>
                  <c:pt idx="109">
                    <c:v>febrero</c:v>
                  </c:pt>
                  <c:pt idx="110">
                    <c:v>marzo</c:v>
                  </c:pt>
                  <c:pt idx="111">
                    <c:v>abril</c:v>
                  </c:pt>
                  <c:pt idx="112">
                    <c:v>mayo</c:v>
                  </c:pt>
                  <c:pt idx="113">
                    <c:v>junio</c:v>
                  </c:pt>
                  <c:pt idx="114">
                    <c:v>julio</c:v>
                  </c:pt>
                  <c:pt idx="115">
                    <c:v>agosto</c:v>
                  </c:pt>
                  <c:pt idx="116">
                    <c:v>septiembre</c:v>
                  </c:pt>
                  <c:pt idx="117">
                    <c:v>octubre</c:v>
                  </c:pt>
                  <c:pt idx="118">
                    <c:v>noviembre</c:v>
                  </c:pt>
                  <c:pt idx="119">
                    <c:v>diciembre</c:v>
                  </c:pt>
                  <c:pt idx="120">
                    <c:v>enero</c:v>
                  </c:pt>
                  <c:pt idx="121">
                    <c:v>febrero</c:v>
                  </c:pt>
                  <c:pt idx="122">
                    <c:v>marzo</c:v>
                  </c:pt>
                  <c:pt idx="123">
                    <c:v>abril</c:v>
                  </c:pt>
                  <c:pt idx="124">
                    <c:v>mayo</c:v>
                  </c:pt>
                  <c:pt idx="125">
                    <c:v>junio</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'F49'!$C$163:$C$288</c:f>
              <c:numCache>
                <c:formatCode>#,##0</c:formatCode>
                <c:ptCount val="126"/>
                <c:pt idx="0">
                  <c:v>1353365</c:v>
                </c:pt>
                <c:pt idx="1">
                  <c:v>1361492</c:v>
                </c:pt>
                <c:pt idx="2">
                  <c:v>1368619</c:v>
                </c:pt>
                <c:pt idx="3">
                  <c:v>1374487</c:v>
                </c:pt>
                <c:pt idx="4">
                  <c:v>1378318</c:v>
                </c:pt>
                <c:pt idx="5">
                  <c:v>1380069</c:v>
                </c:pt>
                <c:pt idx="6">
                  <c:v>1383564</c:v>
                </c:pt>
                <c:pt idx="7">
                  <c:v>1387421</c:v>
                </c:pt>
                <c:pt idx="8">
                  <c:v>1391042</c:v>
                </c:pt>
                <c:pt idx="9">
                  <c:v>1403518</c:v>
                </c:pt>
                <c:pt idx="10">
                  <c:v>1410118</c:v>
                </c:pt>
                <c:pt idx="11">
                  <c:v>1397248</c:v>
                </c:pt>
                <c:pt idx="12">
                  <c:v>1396563</c:v>
                </c:pt>
                <c:pt idx="13">
                  <c:v>1402503</c:v>
                </c:pt>
                <c:pt idx="14">
                  <c:v>1413343</c:v>
                </c:pt>
                <c:pt idx="15">
                  <c:v>1415615</c:v>
                </c:pt>
                <c:pt idx="16">
                  <c:v>1421309</c:v>
                </c:pt>
                <c:pt idx="17">
                  <c:v>1423620</c:v>
                </c:pt>
                <c:pt idx="18">
                  <c:v>1433741</c:v>
                </c:pt>
                <c:pt idx="19">
                  <c:v>1435303</c:v>
                </c:pt>
                <c:pt idx="20">
                  <c:v>1447119</c:v>
                </c:pt>
                <c:pt idx="21">
                  <c:v>1463050</c:v>
                </c:pt>
                <c:pt idx="22">
                  <c:v>1477172</c:v>
                </c:pt>
                <c:pt idx="23">
                  <c:v>1463340</c:v>
                </c:pt>
                <c:pt idx="24">
                  <c:v>1466848</c:v>
                </c:pt>
                <c:pt idx="25">
                  <c:v>1479593</c:v>
                </c:pt>
                <c:pt idx="26">
                  <c:v>1493885</c:v>
                </c:pt>
                <c:pt idx="27">
                  <c:v>1496860</c:v>
                </c:pt>
                <c:pt idx="28">
                  <c:v>1496590</c:v>
                </c:pt>
                <c:pt idx="29">
                  <c:v>1494289</c:v>
                </c:pt>
                <c:pt idx="30">
                  <c:v>1498787</c:v>
                </c:pt>
                <c:pt idx="31">
                  <c:v>1505250</c:v>
                </c:pt>
                <c:pt idx="32">
                  <c:v>1517710</c:v>
                </c:pt>
                <c:pt idx="33">
                  <c:v>1530447</c:v>
                </c:pt>
                <c:pt idx="34">
                  <c:v>1548821</c:v>
                </c:pt>
                <c:pt idx="35">
                  <c:v>1535255</c:v>
                </c:pt>
                <c:pt idx="36">
                  <c:v>1539143</c:v>
                </c:pt>
                <c:pt idx="37">
                  <c:v>1552349</c:v>
                </c:pt>
                <c:pt idx="38">
                  <c:v>1559149</c:v>
                </c:pt>
                <c:pt idx="39">
                  <c:v>1569657</c:v>
                </c:pt>
                <c:pt idx="40">
                  <c:v>1571236</c:v>
                </c:pt>
                <c:pt idx="41">
                  <c:v>1576839</c:v>
                </c:pt>
                <c:pt idx="42">
                  <c:v>1582329</c:v>
                </c:pt>
                <c:pt idx="43">
                  <c:v>1592063</c:v>
                </c:pt>
                <c:pt idx="44">
                  <c:v>1608623</c:v>
                </c:pt>
                <c:pt idx="45">
                  <c:v>1627392</c:v>
                </c:pt>
                <c:pt idx="46">
                  <c:v>1643345</c:v>
                </c:pt>
                <c:pt idx="47">
                  <c:v>1624237</c:v>
                </c:pt>
                <c:pt idx="48">
                  <c:v>1635012</c:v>
                </c:pt>
                <c:pt idx="49">
                  <c:v>1640265</c:v>
                </c:pt>
                <c:pt idx="50">
                  <c:v>1661636</c:v>
                </c:pt>
                <c:pt idx="51">
                  <c:v>1662463</c:v>
                </c:pt>
                <c:pt idx="52">
                  <c:v>1664615</c:v>
                </c:pt>
                <c:pt idx="53">
                  <c:v>1672581</c:v>
                </c:pt>
                <c:pt idx="54">
                  <c:v>1675221</c:v>
                </c:pt>
                <c:pt idx="55">
                  <c:v>1694618</c:v>
                </c:pt>
                <c:pt idx="56">
                  <c:v>1708982</c:v>
                </c:pt>
                <c:pt idx="57">
                  <c:v>1728026</c:v>
                </c:pt>
                <c:pt idx="58">
                  <c:v>1740013</c:v>
                </c:pt>
                <c:pt idx="59">
                  <c:v>1717868</c:v>
                </c:pt>
                <c:pt idx="60">
                  <c:v>1723991</c:v>
                </c:pt>
                <c:pt idx="61">
                  <c:v>1738722</c:v>
                </c:pt>
                <c:pt idx="62">
                  <c:v>1743804</c:v>
                </c:pt>
                <c:pt idx="63">
                  <c:v>1749012</c:v>
                </c:pt>
                <c:pt idx="64">
                  <c:v>1752923</c:v>
                </c:pt>
                <c:pt idx="65">
                  <c:v>1755753</c:v>
                </c:pt>
                <c:pt idx="66">
                  <c:v>1750450</c:v>
                </c:pt>
                <c:pt idx="67">
                  <c:v>1766168</c:v>
                </c:pt>
                <c:pt idx="68">
                  <c:v>1774072</c:v>
                </c:pt>
                <c:pt idx="69">
                  <c:v>1782918</c:v>
                </c:pt>
                <c:pt idx="70">
                  <c:v>1792036</c:v>
                </c:pt>
                <c:pt idx="71">
                  <c:v>1761000</c:v>
                </c:pt>
                <c:pt idx="72">
                  <c:v>1778570</c:v>
                </c:pt>
                <c:pt idx="73">
                  <c:v>1792233</c:v>
                </c:pt>
                <c:pt idx="74">
                  <c:v>1796144</c:v>
                </c:pt>
                <c:pt idx="75">
                  <c:v>1798713</c:v>
                </c:pt>
                <c:pt idx="76">
                  <c:v>1798861</c:v>
                </c:pt>
                <c:pt idx="77">
                  <c:v>1796535</c:v>
                </c:pt>
                <c:pt idx="78">
                  <c:v>1792119</c:v>
                </c:pt>
                <c:pt idx="79">
                  <c:v>1800138</c:v>
                </c:pt>
                <c:pt idx="80">
                  <c:v>1815615</c:v>
                </c:pt>
                <c:pt idx="81">
                  <c:v>1828691</c:v>
                </c:pt>
                <c:pt idx="82">
                  <c:v>1840150</c:v>
                </c:pt>
                <c:pt idx="83">
                  <c:v>1812699</c:v>
                </c:pt>
                <c:pt idx="84">
                  <c:v>1822293</c:v>
                </c:pt>
                <c:pt idx="85">
                  <c:v>1837966</c:v>
                </c:pt>
                <c:pt idx="86">
                  <c:v>1831940</c:v>
                </c:pt>
                <c:pt idx="87">
                  <c:v>1793795</c:v>
                </c:pt>
                <c:pt idx="88">
                  <c:v>1770324</c:v>
                </c:pt>
                <c:pt idx="89">
                  <c:v>1755765</c:v>
                </c:pt>
                <c:pt idx="90">
                  <c:v>1742635</c:v>
                </c:pt>
                <c:pt idx="91">
                  <c:v>1758496</c:v>
                </c:pt>
                <c:pt idx="92">
                  <c:v>1769661</c:v>
                </c:pt>
                <c:pt idx="93">
                  <c:v>1788334</c:v>
                </c:pt>
                <c:pt idx="94">
                  <c:v>1805269</c:v>
                </c:pt>
                <c:pt idx="95">
                  <c:v>1780367</c:v>
                </c:pt>
                <c:pt idx="96">
                  <c:v>1787122</c:v>
                </c:pt>
                <c:pt idx="97">
                  <c:v>1800733</c:v>
                </c:pt>
                <c:pt idx="98">
                  <c:v>1803619</c:v>
                </c:pt>
                <c:pt idx="99">
                  <c:v>1810884</c:v>
                </c:pt>
                <c:pt idx="100">
                  <c:v>1815607</c:v>
                </c:pt>
                <c:pt idx="101">
                  <c:v>1820785</c:v>
                </c:pt>
                <c:pt idx="102">
                  <c:v>1826575</c:v>
                </c:pt>
                <c:pt idx="103">
                  <c:v>1837975</c:v>
                </c:pt>
                <c:pt idx="104">
                  <c:v>1847731</c:v>
                </c:pt>
                <c:pt idx="105">
                  <c:v>1858235</c:v>
                </c:pt>
                <c:pt idx="106">
                  <c:v>1873476</c:v>
                </c:pt>
                <c:pt idx="107">
                  <c:v>1849999</c:v>
                </c:pt>
                <c:pt idx="108">
                  <c:v>1861159</c:v>
                </c:pt>
                <c:pt idx="109">
                  <c:v>1874622</c:v>
                </c:pt>
                <c:pt idx="110">
                  <c:v>1886776</c:v>
                </c:pt>
                <c:pt idx="111">
                  <c:v>1884715</c:v>
                </c:pt>
                <c:pt idx="112">
                  <c:v>1888232</c:v>
                </c:pt>
                <c:pt idx="113">
                  <c:v>1896755</c:v>
                </c:pt>
                <c:pt idx="114">
                  <c:v>1896517</c:v>
                </c:pt>
                <c:pt idx="115">
                  <c:v>1910627</c:v>
                </c:pt>
                <c:pt idx="116">
                  <c:v>1927647</c:v>
                </c:pt>
                <c:pt idx="117">
                  <c:v>1950941</c:v>
                </c:pt>
                <c:pt idx="118">
                  <c:v>1960510</c:v>
                </c:pt>
                <c:pt idx="119">
                  <c:v>1932962</c:v>
                </c:pt>
                <c:pt idx="120">
                  <c:v>1951256</c:v>
                </c:pt>
                <c:pt idx="121">
                  <c:v>1964519</c:v>
                </c:pt>
                <c:pt idx="122">
                  <c:v>1972715</c:v>
                </c:pt>
                <c:pt idx="123">
                  <c:v>1973202</c:v>
                </c:pt>
                <c:pt idx="124">
                  <c:v>1974565</c:v>
                </c:pt>
                <c:pt idx="125">
                  <c:v>1980790</c:v>
                </c:pt>
              </c:numCache>
            </c:numRef>
          </c:val>
          <c:extLst xmlns:c15="http://schemas.microsoft.com/office/drawing/2012/chart">
            <c:ext xmlns:c16="http://schemas.microsoft.com/office/drawing/2014/chart" uri="{C3380CC4-5D6E-409C-BE32-E72D297353CC}">
              <c16:uniqueId val="{0000007C-9E62-42DC-948B-C31AD76D217E}"/>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2100000"/>
          <c:min val="130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6944-4CF1-B084-F50963A3F931}"/>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3-6944-4CF1-B084-F50963A3F931}"/>
              </c:ext>
            </c:extLst>
          </c:dPt>
          <c:dPt>
            <c:idx val="22"/>
            <c:invertIfNegative val="0"/>
            <c:bubble3D val="0"/>
            <c:spPr>
              <a:solidFill>
                <a:srgbClr val="606868"/>
              </a:solidFill>
              <a:ln>
                <a:noFill/>
              </a:ln>
              <a:effectLst/>
            </c:spPr>
            <c:extLst>
              <c:ext xmlns:c16="http://schemas.microsoft.com/office/drawing/2014/chart" uri="{C3380CC4-5D6E-409C-BE32-E72D297353CC}">
                <c16:uniqueId val="{00000005-6944-4CF1-B084-F50963A3F931}"/>
              </c:ext>
            </c:extLst>
          </c:dPt>
          <c:dPt>
            <c:idx val="23"/>
            <c:invertIfNegative val="0"/>
            <c:bubble3D val="0"/>
            <c:spPr>
              <a:solidFill>
                <a:srgbClr val="FFC000"/>
              </a:solidFill>
              <a:ln>
                <a:noFill/>
              </a:ln>
              <a:effectLst/>
            </c:spPr>
            <c:extLst>
              <c:ext xmlns:c16="http://schemas.microsoft.com/office/drawing/2014/chart" uri="{C3380CC4-5D6E-409C-BE32-E72D297353CC}">
                <c16:uniqueId val="{00000007-6944-4CF1-B084-F50963A3F931}"/>
              </c:ext>
            </c:extLst>
          </c:dPt>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944-4CF1-B084-F50963A3F931}"/>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944-4CF1-B084-F50963A3F931}"/>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44-4CF1-B084-F50963A3F931}"/>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44-4CF1-B084-F50963A3F931}"/>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944-4CF1-B084-F50963A3F9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'F50'!$A$7:$A$30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'F50'!$F$7:$F$30</c:f>
              <c:numCache>
                <c:formatCode>#,##0</c:formatCode>
                <c:ptCount val="24"/>
                <c:pt idx="0">
                  <c:v>3839</c:v>
                </c:pt>
                <c:pt idx="1">
                  <c:v>-4500</c:v>
                </c:pt>
                <c:pt idx="2">
                  <c:v>-3123</c:v>
                </c:pt>
                <c:pt idx="3">
                  <c:v>-1089</c:v>
                </c:pt>
                <c:pt idx="4">
                  <c:v>-1025</c:v>
                </c:pt>
                <c:pt idx="5">
                  <c:v>1005</c:v>
                </c:pt>
                <c:pt idx="6">
                  <c:v>7983</c:v>
                </c:pt>
                <c:pt idx="7">
                  <c:v>3756</c:v>
                </c:pt>
                <c:pt idx="8">
                  <c:v>3256</c:v>
                </c:pt>
                <c:pt idx="9">
                  <c:v>4501</c:v>
                </c:pt>
                <c:pt idx="10">
                  <c:v>3326</c:v>
                </c:pt>
                <c:pt idx="11">
                  <c:v>3012</c:v>
                </c:pt>
                <c:pt idx="12">
                  <c:v>2230</c:v>
                </c:pt>
                <c:pt idx="13">
                  <c:v>1751</c:v>
                </c:pt>
                <c:pt idx="14">
                  <c:v>2311</c:v>
                </c:pt>
                <c:pt idx="15">
                  <c:v>-2301</c:v>
                </c:pt>
                <c:pt idx="16">
                  <c:v>5603</c:v>
                </c:pt>
                <c:pt idx="17">
                  <c:v>7966</c:v>
                </c:pt>
                <c:pt idx="18">
                  <c:v>2830</c:v>
                </c:pt>
                <c:pt idx="19">
                  <c:v>-2326</c:v>
                </c:pt>
                <c:pt idx="20">
                  <c:v>-14559</c:v>
                </c:pt>
                <c:pt idx="21">
                  <c:v>5178</c:v>
                </c:pt>
                <c:pt idx="22">
                  <c:v>8523</c:v>
                </c:pt>
                <c:pt idx="23">
                  <c:v>6225</c:v>
                </c:pt>
              </c:numCache>
            </c:numRef>
          </c:val>
          <c:extLst xmlns:c15="http://schemas.microsoft.com/office/drawing/2012/chart">
            <c:ext xmlns:c16="http://schemas.microsoft.com/office/drawing/2014/chart" uri="{C3380CC4-5D6E-409C-BE32-E72D297353CC}">
              <c16:uniqueId val="{0000000A-6944-4CF1-B084-F50963A3F931}"/>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10523"/>
          <c:min val="-16559"/>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D5C5-4452-BE07-C08A25A9A376}"/>
              </c:ext>
            </c:extLst>
          </c:dPt>
          <c:dPt>
            <c:idx val="1"/>
            <c:invertIfNegative val="0"/>
            <c:bubble3D val="0"/>
            <c:spPr>
              <a:solidFill>
                <a:srgbClr val="606868"/>
              </a:solidFill>
              <a:ln>
                <a:noFill/>
              </a:ln>
              <a:effectLst/>
            </c:spPr>
            <c:extLst>
              <c:ext xmlns:c16="http://schemas.microsoft.com/office/drawing/2014/chart" uri="{C3380CC4-5D6E-409C-BE32-E72D297353CC}">
                <c16:uniqueId val="{00000003-D5C5-4452-BE07-C08A25A9A376}"/>
              </c:ext>
            </c:extLst>
          </c:dPt>
          <c:dPt>
            <c:idx val="3"/>
            <c:invertIfNegative val="0"/>
            <c:bubble3D val="0"/>
            <c:spPr>
              <a:solidFill>
                <a:srgbClr val="606868"/>
              </a:solidFill>
              <a:ln>
                <a:noFill/>
              </a:ln>
              <a:effectLst/>
            </c:spPr>
            <c:extLst>
              <c:ext xmlns:c16="http://schemas.microsoft.com/office/drawing/2014/chart" uri="{C3380CC4-5D6E-409C-BE32-E72D297353CC}">
                <c16:uniqueId val="{00000005-D5C5-4452-BE07-C08A25A9A376}"/>
              </c:ext>
            </c:extLst>
          </c:dPt>
          <c:dPt>
            <c:idx val="4"/>
            <c:invertIfNegative val="0"/>
            <c:bubble3D val="0"/>
            <c:spPr>
              <a:solidFill>
                <a:srgbClr val="606868"/>
              </a:solidFill>
              <a:ln>
                <a:noFill/>
              </a:ln>
              <a:effectLst/>
            </c:spPr>
            <c:extLst>
              <c:ext xmlns:c16="http://schemas.microsoft.com/office/drawing/2014/chart" uri="{C3380CC4-5D6E-409C-BE32-E72D297353CC}">
                <c16:uniqueId val="{00000007-D5C5-4452-BE07-C08A25A9A376}"/>
              </c:ext>
            </c:extLst>
          </c:dPt>
          <c:dPt>
            <c:idx val="6"/>
            <c:invertIfNegative val="0"/>
            <c:bubble3D val="0"/>
            <c:spPr>
              <a:solidFill>
                <a:srgbClr val="606868"/>
              </a:solidFill>
              <a:ln>
                <a:noFill/>
              </a:ln>
              <a:effectLst/>
            </c:spPr>
            <c:extLst>
              <c:ext xmlns:c16="http://schemas.microsoft.com/office/drawing/2014/chart" uri="{C3380CC4-5D6E-409C-BE32-E72D297353CC}">
                <c16:uniqueId val="{00000009-D5C5-4452-BE07-C08A25A9A376}"/>
              </c:ext>
            </c:extLst>
          </c:dPt>
          <c:dPt>
            <c:idx val="11"/>
            <c:invertIfNegative val="0"/>
            <c:bubble3D val="0"/>
            <c:spPr>
              <a:solidFill>
                <a:srgbClr val="606868"/>
              </a:solidFill>
              <a:ln>
                <a:noFill/>
              </a:ln>
              <a:effectLst/>
            </c:spPr>
            <c:extLst>
              <c:ext xmlns:c16="http://schemas.microsoft.com/office/drawing/2014/chart" uri="{C3380CC4-5D6E-409C-BE32-E72D297353CC}">
                <c16:uniqueId val="{0000000B-D5C5-4452-BE07-C08A25A9A376}"/>
              </c:ext>
            </c:extLst>
          </c:dPt>
          <c:dPt>
            <c:idx val="14"/>
            <c:invertIfNegative val="0"/>
            <c:bubble3D val="0"/>
            <c:spPr>
              <a:solidFill>
                <a:srgbClr val="606868"/>
              </a:solidFill>
              <a:ln>
                <a:noFill/>
              </a:ln>
              <a:effectLst/>
            </c:spPr>
            <c:extLst>
              <c:ext xmlns:c16="http://schemas.microsoft.com/office/drawing/2014/chart" uri="{C3380CC4-5D6E-409C-BE32-E72D297353CC}">
                <c16:uniqueId val="{0000000D-D5C5-4452-BE07-C08A25A9A376}"/>
              </c:ext>
            </c:extLst>
          </c:dPt>
          <c:dPt>
            <c:idx val="19"/>
            <c:invertIfNegative val="0"/>
            <c:bubble3D val="0"/>
            <c:spPr>
              <a:solidFill>
                <a:srgbClr val="606868"/>
              </a:solidFill>
              <a:ln>
                <a:noFill/>
              </a:ln>
              <a:effectLst/>
            </c:spPr>
            <c:extLst>
              <c:ext xmlns:c16="http://schemas.microsoft.com/office/drawing/2014/chart" uri="{C3380CC4-5D6E-409C-BE32-E72D297353CC}">
                <c16:uniqueId val="{0000000F-D5C5-4452-BE07-C08A25A9A376}"/>
              </c:ext>
            </c:extLst>
          </c:dPt>
          <c:dPt>
            <c:idx val="24"/>
            <c:invertIfNegative val="0"/>
            <c:bubble3D val="0"/>
            <c:spPr>
              <a:solidFill>
                <a:srgbClr val="606868"/>
              </a:solidFill>
              <a:ln>
                <a:noFill/>
              </a:ln>
              <a:effectLst/>
            </c:spPr>
            <c:extLst>
              <c:ext xmlns:c16="http://schemas.microsoft.com/office/drawing/2014/chart" uri="{C3380CC4-5D6E-409C-BE32-E72D297353CC}">
                <c16:uniqueId val="{00000011-D5C5-4452-BE07-C08A25A9A376}"/>
              </c:ext>
            </c:extLst>
          </c:dPt>
          <c:dPt>
            <c:idx val="25"/>
            <c:invertIfNegative val="0"/>
            <c:bubble3D val="0"/>
            <c:spPr>
              <a:solidFill>
                <a:srgbClr val="606868"/>
              </a:solidFill>
              <a:ln>
                <a:noFill/>
              </a:ln>
              <a:effectLst/>
            </c:spPr>
            <c:extLst>
              <c:ext xmlns:c16="http://schemas.microsoft.com/office/drawing/2014/chart" uri="{C3380CC4-5D6E-409C-BE32-E72D297353CC}">
                <c16:uniqueId val="{00000013-D5C5-4452-BE07-C08A25A9A376}"/>
              </c:ext>
            </c:extLst>
          </c:dPt>
          <c:dPt>
            <c:idx val="27"/>
            <c:invertIfNegative val="0"/>
            <c:bubble3D val="0"/>
            <c:spPr>
              <a:solidFill>
                <a:srgbClr val="606868"/>
              </a:solidFill>
              <a:ln>
                <a:noFill/>
              </a:ln>
              <a:effectLst/>
            </c:spPr>
            <c:extLst>
              <c:ext xmlns:c16="http://schemas.microsoft.com/office/drawing/2014/chart" uri="{C3380CC4-5D6E-409C-BE32-E72D297353CC}">
                <c16:uniqueId val="{00000015-D5C5-4452-BE07-C08A25A9A376}"/>
              </c:ext>
            </c:extLst>
          </c:dPt>
          <c:dPt>
            <c:idx val="30"/>
            <c:invertIfNegative val="0"/>
            <c:bubble3D val="0"/>
            <c:spPr>
              <a:solidFill>
                <a:srgbClr val="FFC000"/>
              </a:solidFill>
              <a:ln>
                <a:noFill/>
              </a:ln>
              <a:effectLst/>
            </c:spPr>
            <c:extLst>
              <c:ext xmlns:c16="http://schemas.microsoft.com/office/drawing/2014/chart" uri="{C3380CC4-5D6E-409C-BE32-E72D297353CC}">
                <c16:uniqueId val="{00000017-D5C5-4452-BE07-C08A25A9A376}"/>
              </c:ext>
            </c:extLst>
          </c:dPt>
          <c:dPt>
            <c:idx val="31"/>
            <c:invertIfNegative val="0"/>
            <c:bubble3D val="0"/>
            <c:spPr>
              <a:solidFill>
                <a:srgbClr val="606868"/>
              </a:solidFill>
              <a:ln>
                <a:noFill/>
              </a:ln>
              <a:effectLst/>
            </c:spPr>
            <c:extLst>
              <c:ext xmlns:c16="http://schemas.microsoft.com/office/drawing/2014/chart" uri="{C3380CC4-5D6E-409C-BE32-E72D297353CC}">
                <c16:uniqueId val="{00000019-D5C5-4452-BE07-C08A25A9A376}"/>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C5-4452-BE07-C08A25A9A3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'F51'!$A$7:$A$38</c:f>
              <c:strCache>
                <c:ptCount val="32"/>
                <c:pt idx="0">
                  <c:v>Ciudad de México</c:v>
                </c:pt>
                <c:pt idx="1">
                  <c:v>Guerrero</c:v>
                </c:pt>
                <c:pt idx="2">
                  <c:v>Veracruz</c:v>
                </c:pt>
                <c:pt idx="3">
                  <c:v>Morelos</c:v>
                </c:pt>
                <c:pt idx="4">
                  <c:v>Tamaulipas</c:v>
                </c:pt>
                <c:pt idx="5">
                  <c:v>Oaxaca</c:v>
                </c:pt>
                <c:pt idx="6">
                  <c:v>Puebla</c:v>
                </c:pt>
                <c:pt idx="7">
                  <c:v>Colima</c:v>
                </c:pt>
                <c:pt idx="8">
                  <c:v>Tlaxcala</c:v>
                </c:pt>
                <c:pt idx="9">
                  <c:v>Durango</c:v>
                </c:pt>
                <c:pt idx="10">
                  <c:v>Zacatecas</c:v>
                </c:pt>
                <c:pt idx="11">
                  <c:v>Campeche</c:v>
                </c:pt>
                <c:pt idx="12">
                  <c:v>Chiapas</c:v>
                </c:pt>
                <c:pt idx="13">
                  <c:v>Michoacán</c:v>
                </c:pt>
                <c:pt idx="14">
                  <c:v>Sinaloa</c:v>
                </c:pt>
                <c:pt idx="15">
                  <c:v>San Luis Potosí</c:v>
                </c:pt>
                <c:pt idx="16">
                  <c:v>Aguascalientes</c:v>
                </c:pt>
                <c:pt idx="17">
                  <c:v>Hidalgo</c:v>
                </c:pt>
                <c:pt idx="18">
                  <c:v>Sonora</c:v>
                </c:pt>
                <c:pt idx="19">
                  <c:v>Baja California Sur</c:v>
                </c:pt>
                <c:pt idx="20">
                  <c:v>Quintana Roo</c:v>
                </c:pt>
                <c:pt idx="21">
                  <c:v>Nayarit</c:v>
                </c:pt>
                <c:pt idx="22">
                  <c:v>Yucatán</c:v>
                </c:pt>
                <c:pt idx="23">
                  <c:v>Coahuila</c:v>
                </c:pt>
                <c:pt idx="24">
                  <c:v>Tabasco</c:v>
                </c:pt>
                <c:pt idx="25">
                  <c:v>Guanajuato</c:v>
                </c:pt>
                <c:pt idx="26">
                  <c:v>Chihuahua</c:v>
                </c:pt>
                <c:pt idx="27">
                  <c:v>Querétaro</c:v>
                </c:pt>
                <c:pt idx="28">
                  <c:v>Estado de México</c:v>
                </c:pt>
                <c:pt idx="29">
                  <c:v>Baja California</c:v>
                </c:pt>
                <c:pt idx="30">
                  <c:v>Jalisco</c:v>
                </c:pt>
                <c:pt idx="31">
                  <c:v>Nuevo León</c:v>
                </c:pt>
              </c:strCache>
            </c:strRef>
          </c:cat>
          <c:val>
            <c:numRef>
              <c:f>'F51'!$DI$7:$DI$38</c:f>
              <c:numCache>
                <c:formatCode>#,##0</c:formatCode>
                <c:ptCount val="32"/>
                <c:pt idx="0">
                  <c:v>-53460</c:v>
                </c:pt>
                <c:pt idx="1">
                  <c:v>-881</c:v>
                </c:pt>
                <c:pt idx="2">
                  <c:v>2475</c:v>
                </c:pt>
                <c:pt idx="3">
                  <c:v>2848</c:v>
                </c:pt>
                <c:pt idx="4">
                  <c:v>7889</c:v>
                </c:pt>
                <c:pt idx="5">
                  <c:v>8110</c:v>
                </c:pt>
                <c:pt idx="6">
                  <c:v>10822</c:v>
                </c:pt>
                <c:pt idx="7">
                  <c:v>11297</c:v>
                </c:pt>
                <c:pt idx="8">
                  <c:v>12354</c:v>
                </c:pt>
                <c:pt idx="9">
                  <c:v>12674</c:v>
                </c:pt>
                <c:pt idx="10">
                  <c:v>12864</c:v>
                </c:pt>
                <c:pt idx="11">
                  <c:v>14961</c:v>
                </c:pt>
                <c:pt idx="12">
                  <c:v>18875</c:v>
                </c:pt>
                <c:pt idx="13">
                  <c:v>21444</c:v>
                </c:pt>
                <c:pt idx="14">
                  <c:v>22273</c:v>
                </c:pt>
                <c:pt idx="15">
                  <c:v>26257</c:v>
                </c:pt>
                <c:pt idx="16">
                  <c:v>26802</c:v>
                </c:pt>
                <c:pt idx="17">
                  <c:v>29268</c:v>
                </c:pt>
                <c:pt idx="18">
                  <c:v>33805</c:v>
                </c:pt>
                <c:pt idx="19">
                  <c:v>33927</c:v>
                </c:pt>
                <c:pt idx="20">
                  <c:v>36354</c:v>
                </c:pt>
                <c:pt idx="21">
                  <c:v>40513</c:v>
                </c:pt>
                <c:pt idx="22">
                  <c:v>46494</c:v>
                </c:pt>
                <c:pt idx="23">
                  <c:v>59671</c:v>
                </c:pt>
                <c:pt idx="24">
                  <c:v>75963</c:v>
                </c:pt>
                <c:pt idx="25">
                  <c:v>82740</c:v>
                </c:pt>
                <c:pt idx="26">
                  <c:v>90783</c:v>
                </c:pt>
                <c:pt idx="27">
                  <c:v>97758</c:v>
                </c:pt>
                <c:pt idx="28">
                  <c:v>114416</c:v>
                </c:pt>
                <c:pt idx="29">
                  <c:v>148765</c:v>
                </c:pt>
                <c:pt idx="30">
                  <c:v>188754</c:v>
                </c:pt>
                <c:pt idx="31">
                  <c:v>192566</c:v>
                </c:pt>
              </c:numCache>
            </c:numRef>
          </c:val>
          <c:extLst>
            <c:ext xmlns:c16="http://schemas.microsoft.com/office/drawing/2014/chart" uri="{C3380CC4-5D6E-409C-BE32-E72D297353CC}">
              <c16:uniqueId val="{0000001A-D5C5-4452-BE07-C08A25A9A376}"/>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200033"/>
          <c:min val="-80098"/>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1D88-4603-86D3-9AB9B5742165}"/>
              </c:ext>
            </c:extLst>
          </c:dPt>
          <c:dPt>
            <c:idx val="1"/>
            <c:invertIfNegative val="0"/>
            <c:bubble3D val="0"/>
            <c:spPr>
              <a:solidFill>
                <a:srgbClr val="606868"/>
              </a:solidFill>
              <a:ln>
                <a:noFill/>
              </a:ln>
              <a:effectLst/>
            </c:spPr>
            <c:extLst>
              <c:ext xmlns:c16="http://schemas.microsoft.com/office/drawing/2014/chart" uri="{C3380CC4-5D6E-409C-BE32-E72D297353CC}">
                <c16:uniqueId val="{00000003-1D88-4603-86D3-9AB9B5742165}"/>
              </c:ext>
            </c:extLst>
          </c:dPt>
          <c:dPt>
            <c:idx val="3"/>
            <c:invertIfNegative val="0"/>
            <c:bubble3D val="0"/>
            <c:spPr>
              <a:solidFill>
                <a:srgbClr val="606868"/>
              </a:solidFill>
              <a:ln>
                <a:noFill/>
              </a:ln>
              <a:effectLst/>
            </c:spPr>
            <c:extLst>
              <c:ext xmlns:c16="http://schemas.microsoft.com/office/drawing/2014/chart" uri="{C3380CC4-5D6E-409C-BE32-E72D297353CC}">
                <c16:uniqueId val="{00000005-1D88-4603-86D3-9AB9B5742165}"/>
              </c:ext>
            </c:extLst>
          </c:dPt>
          <c:dPt>
            <c:idx val="4"/>
            <c:invertIfNegative val="0"/>
            <c:bubble3D val="0"/>
            <c:spPr>
              <a:solidFill>
                <a:srgbClr val="606868"/>
              </a:solidFill>
              <a:ln>
                <a:noFill/>
              </a:ln>
              <a:effectLst/>
            </c:spPr>
            <c:extLst>
              <c:ext xmlns:c16="http://schemas.microsoft.com/office/drawing/2014/chart" uri="{C3380CC4-5D6E-409C-BE32-E72D297353CC}">
                <c16:uniqueId val="{00000007-1D88-4603-86D3-9AB9B5742165}"/>
              </c:ext>
            </c:extLst>
          </c:dPt>
          <c:dPt>
            <c:idx val="6"/>
            <c:invertIfNegative val="0"/>
            <c:bubble3D val="0"/>
            <c:spPr>
              <a:solidFill>
                <a:srgbClr val="606868"/>
              </a:solidFill>
              <a:ln>
                <a:noFill/>
              </a:ln>
              <a:effectLst/>
            </c:spPr>
            <c:extLst>
              <c:ext xmlns:c16="http://schemas.microsoft.com/office/drawing/2014/chart" uri="{C3380CC4-5D6E-409C-BE32-E72D297353CC}">
                <c16:uniqueId val="{00000009-1D88-4603-86D3-9AB9B5742165}"/>
              </c:ext>
            </c:extLst>
          </c:dPt>
          <c:dPt>
            <c:idx val="11"/>
            <c:invertIfNegative val="0"/>
            <c:bubble3D val="0"/>
            <c:spPr>
              <a:solidFill>
                <a:srgbClr val="606868"/>
              </a:solidFill>
              <a:ln>
                <a:noFill/>
              </a:ln>
              <a:effectLst/>
            </c:spPr>
            <c:extLst>
              <c:ext xmlns:c16="http://schemas.microsoft.com/office/drawing/2014/chart" uri="{C3380CC4-5D6E-409C-BE32-E72D297353CC}">
                <c16:uniqueId val="{0000000B-1D88-4603-86D3-9AB9B5742165}"/>
              </c:ext>
            </c:extLst>
          </c:dPt>
          <c:dPt>
            <c:idx val="14"/>
            <c:invertIfNegative val="0"/>
            <c:bubble3D val="0"/>
            <c:spPr>
              <a:solidFill>
                <a:srgbClr val="606868"/>
              </a:solidFill>
              <a:ln>
                <a:noFill/>
              </a:ln>
              <a:effectLst/>
            </c:spPr>
            <c:extLst>
              <c:ext xmlns:c16="http://schemas.microsoft.com/office/drawing/2014/chart" uri="{C3380CC4-5D6E-409C-BE32-E72D297353CC}">
                <c16:uniqueId val="{0000000D-1D88-4603-86D3-9AB9B5742165}"/>
              </c:ext>
            </c:extLst>
          </c:dPt>
          <c:dPt>
            <c:idx val="19"/>
            <c:invertIfNegative val="0"/>
            <c:bubble3D val="0"/>
            <c:spPr>
              <a:solidFill>
                <a:srgbClr val="606868"/>
              </a:solidFill>
              <a:ln>
                <a:noFill/>
              </a:ln>
              <a:effectLst/>
            </c:spPr>
            <c:extLst>
              <c:ext xmlns:c16="http://schemas.microsoft.com/office/drawing/2014/chart" uri="{C3380CC4-5D6E-409C-BE32-E72D297353CC}">
                <c16:uniqueId val="{0000000F-1D88-4603-86D3-9AB9B5742165}"/>
              </c:ext>
            </c:extLst>
          </c:dPt>
          <c:dPt>
            <c:idx val="24"/>
            <c:invertIfNegative val="0"/>
            <c:bubble3D val="0"/>
            <c:spPr>
              <a:solidFill>
                <a:srgbClr val="606868"/>
              </a:solidFill>
              <a:ln>
                <a:noFill/>
              </a:ln>
              <a:effectLst/>
            </c:spPr>
            <c:extLst>
              <c:ext xmlns:c16="http://schemas.microsoft.com/office/drawing/2014/chart" uri="{C3380CC4-5D6E-409C-BE32-E72D297353CC}">
                <c16:uniqueId val="{00000011-1D88-4603-86D3-9AB9B5742165}"/>
              </c:ext>
            </c:extLst>
          </c:dPt>
          <c:dPt>
            <c:idx val="25"/>
            <c:invertIfNegative val="0"/>
            <c:bubble3D val="0"/>
            <c:spPr>
              <a:solidFill>
                <a:srgbClr val="606868"/>
              </a:solidFill>
              <a:ln>
                <a:noFill/>
              </a:ln>
              <a:effectLst/>
            </c:spPr>
            <c:extLst>
              <c:ext xmlns:c16="http://schemas.microsoft.com/office/drawing/2014/chart" uri="{C3380CC4-5D6E-409C-BE32-E72D297353CC}">
                <c16:uniqueId val="{00000013-1D88-4603-86D3-9AB9B5742165}"/>
              </c:ext>
            </c:extLst>
          </c:dPt>
          <c:dPt>
            <c:idx val="27"/>
            <c:invertIfNegative val="0"/>
            <c:bubble3D val="0"/>
            <c:spPr>
              <a:solidFill>
                <a:srgbClr val="606868"/>
              </a:solidFill>
              <a:ln>
                <a:noFill/>
              </a:ln>
              <a:effectLst/>
            </c:spPr>
            <c:extLst>
              <c:ext xmlns:c16="http://schemas.microsoft.com/office/drawing/2014/chart" uri="{C3380CC4-5D6E-409C-BE32-E72D297353CC}">
                <c16:uniqueId val="{00000015-1D88-4603-86D3-9AB9B5742165}"/>
              </c:ext>
            </c:extLst>
          </c:dPt>
          <c:dPt>
            <c:idx val="30"/>
            <c:invertIfNegative val="0"/>
            <c:bubble3D val="0"/>
            <c:spPr>
              <a:solidFill>
                <a:srgbClr val="FFC000"/>
              </a:solidFill>
              <a:ln>
                <a:noFill/>
              </a:ln>
              <a:effectLst/>
            </c:spPr>
            <c:extLst>
              <c:ext xmlns:c16="http://schemas.microsoft.com/office/drawing/2014/chart" uri="{C3380CC4-5D6E-409C-BE32-E72D297353CC}">
                <c16:uniqueId val="{00000017-1D88-4603-86D3-9AB9B5742165}"/>
              </c:ext>
            </c:extLst>
          </c:dPt>
          <c:dPt>
            <c:idx val="31"/>
            <c:invertIfNegative val="0"/>
            <c:bubble3D val="0"/>
            <c:spPr>
              <a:solidFill>
                <a:srgbClr val="606868"/>
              </a:solidFill>
              <a:ln>
                <a:noFill/>
              </a:ln>
              <a:effectLst/>
            </c:spPr>
            <c:extLst>
              <c:ext xmlns:c16="http://schemas.microsoft.com/office/drawing/2014/chart" uri="{C3380CC4-5D6E-409C-BE32-E72D297353CC}">
                <c16:uniqueId val="{00000019-1D88-4603-86D3-9AB9B5742165}"/>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8-4603-86D3-9AB9B574216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'F52'!$A$7:$A$38</c:f>
              <c:strCache>
                <c:ptCount val="32"/>
                <c:pt idx="0">
                  <c:v>Sinaloa</c:v>
                </c:pt>
                <c:pt idx="1">
                  <c:v>Michoacán</c:v>
                </c:pt>
                <c:pt idx="2">
                  <c:v>Tamaulipas</c:v>
                </c:pt>
                <c:pt idx="3">
                  <c:v>Colima</c:v>
                </c:pt>
                <c:pt idx="4">
                  <c:v>Sonora</c:v>
                </c:pt>
                <c:pt idx="5">
                  <c:v>Veracruz</c:v>
                </c:pt>
                <c:pt idx="6">
                  <c:v>Tabasco</c:v>
                </c:pt>
                <c:pt idx="7">
                  <c:v>San Luis Potosí</c:v>
                </c:pt>
                <c:pt idx="8">
                  <c:v>Durango</c:v>
                </c:pt>
                <c:pt idx="9">
                  <c:v>Morelos</c:v>
                </c:pt>
                <c:pt idx="10">
                  <c:v>Chihuahua</c:v>
                </c:pt>
                <c:pt idx="11">
                  <c:v>Tlaxcala</c:v>
                </c:pt>
                <c:pt idx="12">
                  <c:v>Oaxaca</c:v>
                </c:pt>
                <c:pt idx="13">
                  <c:v>Yucatán</c:v>
                </c:pt>
                <c:pt idx="14">
                  <c:v>Ciudad de México</c:v>
                </c:pt>
                <c:pt idx="15">
                  <c:v>Nayarit</c:v>
                </c:pt>
                <c:pt idx="16">
                  <c:v>Baja California</c:v>
                </c:pt>
                <c:pt idx="17">
                  <c:v>Querétaro</c:v>
                </c:pt>
                <c:pt idx="18">
                  <c:v>Zacatecas</c:v>
                </c:pt>
                <c:pt idx="19">
                  <c:v>Aguascalientes</c:v>
                </c:pt>
                <c:pt idx="20">
                  <c:v>Guerrero</c:v>
                </c:pt>
                <c:pt idx="21">
                  <c:v>Campeche</c:v>
                </c:pt>
                <c:pt idx="22">
                  <c:v>Coahuila</c:v>
                </c:pt>
                <c:pt idx="23">
                  <c:v>Hidalgo</c:v>
                </c:pt>
                <c:pt idx="24">
                  <c:v>Chiapas</c:v>
                </c:pt>
                <c:pt idx="25">
                  <c:v>Baja California Sur</c:v>
                </c:pt>
                <c:pt idx="26">
                  <c:v>Puebla</c:v>
                </c:pt>
                <c:pt idx="27">
                  <c:v>Estado de México</c:v>
                </c:pt>
                <c:pt idx="28">
                  <c:v>Nuevo León</c:v>
                </c:pt>
                <c:pt idx="29">
                  <c:v>Quintana Roo</c:v>
                </c:pt>
                <c:pt idx="30">
                  <c:v>Jalisco</c:v>
                </c:pt>
                <c:pt idx="31">
                  <c:v>Guanajuato</c:v>
                </c:pt>
              </c:strCache>
            </c:strRef>
          </c:cat>
          <c:val>
            <c:numRef>
              <c:f>'F52'!$D$7:$D$38</c:f>
              <c:numCache>
                <c:formatCode>#,##0</c:formatCode>
                <c:ptCount val="32"/>
                <c:pt idx="0">
                  <c:v>-13327</c:v>
                </c:pt>
                <c:pt idx="1">
                  <c:v>-2771</c:v>
                </c:pt>
                <c:pt idx="2">
                  <c:v>-1761</c:v>
                </c:pt>
                <c:pt idx="3">
                  <c:v>-1507</c:v>
                </c:pt>
                <c:pt idx="4">
                  <c:v>-1457</c:v>
                </c:pt>
                <c:pt idx="5">
                  <c:v>-868</c:v>
                </c:pt>
                <c:pt idx="6">
                  <c:v>-764</c:v>
                </c:pt>
                <c:pt idx="7">
                  <c:v>-402</c:v>
                </c:pt>
                <c:pt idx="8">
                  <c:v>-381</c:v>
                </c:pt>
                <c:pt idx="9">
                  <c:v>-225</c:v>
                </c:pt>
                <c:pt idx="10">
                  <c:v>249</c:v>
                </c:pt>
                <c:pt idx="11">
                  <c:v>383</c:v>
                </c:pt>
                <c:pt idx="12">
                  <c:v>679</c:v>
                </c:pt>
                <c:pt idx="13">
                  <c:v>729</c:v>
                </c:pt>
                <c:pt idx="14">
                  <c:v>774</c:v>
                </c:pt>
                <c:pt idx="15">
                  <c:v>801</c:v>
                </c:pt>
                <c:pt idx="16">
                  <c:v>845</c:v>
                </c:pt>
                <c:pt idx="17">
                  <c:v>992</c:v>
                </c:pt>
                <c:pt idx="18">
                  <c:v>1042</c:v>
                </c:pt>
                <c:pt idx="19">
                  <c:v>1187</c:v>
                </c:pt>
                <c:pt idx="20">
                  <c:v>1218</c:v>
                </c:pt>
                <c:pt idx="21">
                  <c:v>1340</c:v>
                </c:pt>
                <c:pt idx="22">
                  <c:v>1636</c:v>
                </c:pt>
                <c:pt idx="23">
                  <c:v>1712</c:v>
                </c:pt>
                <c:pt idx="24">
                  <c:v>1843</c:v>
                </c:pt>
                <c:pt idx="25">
                  <c:v>2760</c:v>
                </c:pt>
                <c:pt idx="26">
                  <c:v>3331</c:v>
                </c:pt>
                <c:pt idx="27">
                  <c:v>4302</c:v>
                </c:pt>
                <c:pt idx="28">
                  <c:v>4450</c:v>
                </c:pt>
                <c:pt idx="29">
                  <c:v>4973</c:v>
                </c:pt>
                <c:pt idx="30">
                  <c:v>6225</c:v>
                </c:pt>
                <c:pt idx="31">
                  <c:v>6390</c:v>
                </c:pt>
              </c:numCache>
            </c:numRef>
          </c:val>
          <c:extLst>
            <c:ext xmlns:c16="http://schemas.microsoft.com/office/drawing/2014/chart" uri="{C3380CC4-5D6E-409C-BE32-E72D297353CC}">
              <c16:uniqueId val="{0000001A-1D88-4603-86D3-9AB9B5742165}"/>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7390"/>
          <c:min val="-15327"/>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944274341702389E-2"/>
          <c:y val="4.1198501872659173E-2"/>
          <c:w val="0.94121249234537663"/>
          <c:h val="0.76805420389866996"/>
        </c:manualLayout>
      </c:layout>
      <c:barChart>
        <c:barDir val="col"/>
        <c:grouping val="clustered"/>
        <c:varyColors val="0"/>
        <c:ser>
          <c:idx val="1"/>
          <c:order val="0"/>
          <c:tx>
            <c:strRef>
              <c:f>'F4'!$D$4</c:f>
              <c:strCache>
                <c:ptCount val="1"/>
                <c:pt idx="0">
                  <c:v>Nacional</c:v>
                </c:pt>
              </c:strCache>
            </c:strRef>
          </c:tx>
          <c:spPr>
            <a:solidFill>
              <a:schemeClr val="tx1">
                <a:lumMod val="50000"/>
                <a:lumOff val="50000"/>
              </a:schemeClr>
            </a:solidFill>
            <a:ln>
              <a:noFill/>
            </a:ln>
            <a:effectLst/>
          </c:spPr>
          <c:invertIfNegative val="0"/>
          <c:dLbls>
            <c:dLbl>
              <c:idx val="0"/>
              <c:layout>
                <c:manualLayout>
                  <c:x val="-4.8989589712186161E-3"/>
                  <c:y val="7.99439676781975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0B-4A69-A839-9D89446EDB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'F4'!$B$5:$B$14</c:f>
              <c:strCache>
                <c:ptCount val="10"/>
                <c:pt idx="0">
                  <c:v>I </c:v>
                </c:pt>
                <c:pt idx="1">
                  <c:v>II </c:v>
                </c:pt>
                <c:pt idx="2">
                  <c:v>III</c:v>
                </c:pt>
                <c:pt idx="3">
                  <c:v>IV</c:v>
                </c:pt>
                <c:pt idx="4">
                  <c:v>V</c:v>
                </c:pt>
                <c:pt idx="5">
                  <c:v>VI</c:v>
                </c:pt>
                <c:pt idx="6">
                  <c:v>VII</c:v>
                </c:pt>
                <c:pt idx="7">
                  <c:v>VIII</c:v>
                </c:pt>
                <c:pt idx="8">
                  <c:v>IX</c:v>
                </c:pt>
                <c:pt idx="9">
                  <c:v>X</c:v>
                </c:pt>
              </c:strCache>
            </c:strRef>
          </c:cat>
          <c:val>
            <c:numRef>
              <c:f>'F4'!$D$5:$D$14</c:f>
              <c:numCache>
                <c:formatCode>0.0%</c:formatCode>
                <c:ptCount val="10"/>
                <c:pt idx="0">
                  <c:v>0.51098491106946919</c:v>
                </c:pt>
                <c:pt idx="1">
                  <c:v>0.48768517086023794</c:v>
                </c:pt>
                <c:pt idx="2">
                  <c:v>0.46440287577112077</c:v>
                </c:pt>
                <c:pt idx="3">
                  <c:v>0.44596070300537877</c:v>
                </c:pt>
                <c:pt idx="4">
                  <c:v>0.42964025001048001</c:v>
                </c:pt>
                <c:pt idx="5">
                  <c:v>0.41221879287733648</c:v>
                </c:pt>
                <c:pt idx="6">
                  <c:v>0.39497282141353962</c:v>
                </c:pt>
                <c:pt idx="7">
                  <c:v>0.36907775322308978</c:v>
                </c:pt>
                <c:pt idx="8">
                  <c:v>0.34762093627204249</c:v>
                </c:pt>
                <c:pt idx="9">
                  <c:v>0.28326217953880062</c:v>
                </c:pt>
              </c:numCache>
            </c:numRef>
          </c:val>
          <c:extLst>
            <c:ext xmlns:c16="http://schemas.microsoft.com/office/drawing/2014/chart" uri="{C3380CC4-5D6E-409C-BE32-E72D297353CC}">
              <c16:uniqueId val="{00000001-E00B-4A69-A839-9D89446EDBF4}"/>
            </c:ext>
          </c:extLst>
        </c:ser>
        <c:ser>
          <c:idx val="0"/>
          <c:order val="1"/>
          <c:tx>
            <c:strRef>
              <c:f>'F4'!$C$4</c:f>
              <c:strCache>
                <c:ptCount val="1"/>
                <c:pt idx="0">
                  <c:v>Jalisco</c:v>
                </c:pt>
              </c:strCache>
            </c:strRef>
          </c:tx>
          <c:spPr>
            <a:solidFill>
              <a:srgbClr val="FFC000"/>
            </a:solidFill>
            <a:ln>
              <a:noFill/>
            </a:ln>
            <a:effectLst/>
          </c:spPr>
          <c:invertIfNegative val="0"/>
          <c:dLbls>
            <c:dLbl>
              <c:idx val="0"/>
              <c:layout>
                <c:manualLayout>
                  <c:x val="1.469687691365584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0B-4A69-A839-9D89446EDBF4}"/>
                </c:ext>
              </c:extLst>
            </c:dLbl>
            <c:dLbl>
              <c:idx val="2"/>
              <c:layout>
                <c:manualLayout>
                  <c:x val="2.449479485609308E-3"/>
                  <c:y val="1.8726591760299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0B-4A69-A839-9D89446EDBF4}"/>
                </c:ext>
              </c:extLst>
            </c:dLbl>
            <c:dLbl>
              <c:idx val="5"/>
              <c:layout>
                <c:manualLayout>
                  <c:x val="4.8989589712185259E-3"/>
                  <c:y val="2.6217228464419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0B-4A69-A839-9D89446EDB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'F4'!$B$5:$B$14</c:f>
              <c:strCache>
                <c:ptCount val="10"/>
                <c:pt idx="0">
                  <c:v>I </c:v>
                </c:pt>
                <c:pt idx="1">
                  <c:v>II </c:v>
                </c:pt>
                <c:pt idx="2">
                  <c:v>III</c:v>
                </c:pt>
                <c:pt idx="3">
                  <c:v>IV</c:v>
                </c:pt>
                <c:pt idx="4">
                  <c:v>V</c:v>
                </c:pt>
                <c:pt idx="5">
                  <c:v>VI</c:v>
                </c:pt>
                <c:pt idx="6">
                  <c:v>VII</c:v>
                </c:pt>
                <c:pt idx="7">
                  <c:v>VIII</c:v>
                </c:pt>
                <c:pt idx="8">
                  <c:v>IX</c:v>
                </c:pt>
                <c:pt idx="9">
                  <c:v>X</c:v>
                </c:pt>
              </c:strCache>
            </c:strRef>
          </c:cat>
          <c:val>
            <c:numRef>
              <c:f>'F4'!$C$5:$C$14</c:f>
              <c:numCache>
                <c:formatCode>0.0%</c:formatCode>
                <c:ptCount val="10"/>
                <c:pt idx="0">
                  <c:v>0.46989452631233802</c:v>
                </c:pt>
                <c:pt idx="1">
                  <c:v>0.46564749311926862</c:v>
                </c:pt>
                <c:pt idx="2">
                  <c:v>0.47031251263872637</c:v>
                </c:pt>
                <c:pt idx="3">
                  <c:v>0.43781032837750361</c:v>
                </c:pt>
                <c:pt idx="4">
                  <c:v>0.42196416813116783</c:v>
                </c:pt>
                <c:pt idx="5">
                  <c:v>0.41798869334606376</c:v>
                </c:pt>
                <c:pt idx="6">
                  <c:v>0.38893742792191638</c:v>
                </c:pt>
                <c:pt idx="7">
                  <c:v>0.35018859704808381</c:v>
                </c:pt>
                <c:pt idx="8">
                  <c:v>0.36273921796497299</c:v>
                </c:pt>
                <c:pt idx="9">
                  <c:v>0.33474539872453474</c:v>
                </c:pt>
              </c:numCache>
            </c:numRef>
          </c:val>
          <c:extLst>
            <c:ext xmlns:c16="http://schemas.microsoft.com/office/drawing/2014/chart" uri="{C3380CC4-5D6E-409C-BE32-E72D297353CC}">
              <c16:uniqueId val="{00000005-E00B-4A69-A839-9D89446EDBF4}"/>
            </c:ext>
          </c:extLst>
        </c:ser>
        <c:dLbls>
          <c:showLegendKey val="0"/>
          <c:showVal val="0"/>
          <c:showCatName val="0"/>
          <c:showSerName val="0"/>
          <c:showPercent val="0"/>
          <c:showBubbleSize val="0"/>
        </c:dLbls>
        <c:gapWidth val="219"/>
        <c:overlap val="-27"/>
        <c:axId val="515878863"/>
        <c:axId val="562416847"/>
      </c:barChart>
      <c:catAx>
        <c:axId val="515878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62416847"/>
        <c:crosses val="autoZero"/>
        <c:auto val="1"/>
        <c:lblAlgn val="ctr"/>
        <c:lblOffset val="100"/>
        <c:noMultiLvlLbl val="0"/>
      </c:catAx>
      <c:valAx>
        <c:axId val="562416847"/>
        <c:scaling>
          <c:orientation val="minMax"/>
        </c:scaling>
        <c:delete val="1"/>
        <c:axPos val="l"/>
        <c:numFmt formatCode="0.0%" sourceLinked="1"/>
        <c:majorTickMark val="none"/>
        <c:minorTickMark val="none"/>
        <c:tickLblPos val="nextTo"/>
        <c:crossAx val="515878863"/>
        <c:crosses val="autoZero"/>
        <c:crossBetween val="between"/>
      </c:valAx>
      <c:spPr>
        <a:noFill/>
        <a:ln>
          <a:noFill/>
        </a:ln>
        <a:effectLst/>
      </c:spPr>
    </c:plotArea>
    <c:legend>
      <c:legendPos val="b"/>
      <c:layout>
        <c:manualLayout>
          <c:xMode val="edge"/>
          <c:yMode val="edge"/>
          <c:x val="0.31688549647766784"/>
          <c:y val="0.90655607655784598"/>
          <c:w val="0.34173401931617092"/>
          <c:h val="5.973605827361467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DAFE-424E-95A0-8000417E992F}"/>
              </c:ext>
            </c:extLst>
          </c:dPt>
          <c:dPt>
            <c:idx val="6"/>
            <c:invertIfNegative val="0"/>
            <c:bubble3D val="0"/>
            <c:extLst>
              <c:ext xmlns:c16="http://schemas.microsoft.com/office/drawing/2014/chart" uri="{C3380CC4-5D6E-409C-BE32-E72D297353CC}">
                <c16:uniqueId val="{00000001-DAFE-424E-95A0-8000417E992F}"/>
              </c:ext>
            </c:extLst>
          </c:dPt>
          <c:dPt>
            <c:idx val="8"/>
            <c:invertIfNegative val="0"/>
            <c:bubble3D val="0"/>
            <c:extLst>
              <c:ext xmlns:c16="http://schemas.microsoft.com/office/drawing/2014/chart" uri="{C3380CC4-5D6E-409C-BE32-E72D297353CC}">
                <c16:uniqueId val="{00000002-DAFE-424E-95A0-8000417E992F}"/>
              </c:ext>
            </c:extLst>
          </c:dPt>
          <c:dPt>
            <c:idx val="9"/>
            <c:invertIfNegative val="0"/>
            <c:bubble3D val="0"/>
            <c:extLst>
              <c:ext xmlns:c16="http://schemas.microsoft.com/office/drawing/2014/chart" uri="{C3380CC4-5D6E-409C-BE32-E72D297353CC}">
                <c16:uniqueId val="{00000003-DAFE-424E-95A0-8000417E992F}"/>
              </c:ext>
            </c:extLst>
          </c:dPt>
          <c:dPt>
            <c:idx val="13"/>
            <c:invertIfNegative val="0"/>
            <c:bubble3D val="0"/>
            <c:spPr>
              <a:solidFill>
                <a:srgbClr val="E46C0A"/>
              </a:solidFill>
              <a:ln>
                <a:noFill/>
              </a:ln>
              <a:effectLst/>
            </c:spPr>
            <c:extLst>
              <c:ext xmlns:c16="http://schemas.microsoft.com/office/drawing/2014/chart" uri="{C3380CC4-5D6E-409C-BE32-E72D297353CC}">
                <c16:uniqueId val="{00000005-DAFE-424E-95A0-8000417E992F}"/>
              </c:ext>
            </c:extLst>
          </c:dPt>
          <c:dPt>
            <c:idx val="14"/>
            <c:invertIfNegative val="0"/>
            <c:bubble3D val="0"/>
            <c:extLst>
              <c:ext xmlns:c16="http://schemas.microsoft.com/office/drawing/2014/chart" uri="{C3380CC4-5D6E-409C-BE32-E72D297353CC}">
                <c16:uniqueId val="{00000006-DAFE-424E-95A0-8000417E992F}"/>
              </c:ext>
            </c:extLst>
          </c:dPt>
          <c:dPt>
            <c:idx val="15"/>
            <c:invertIfNegative val="0"/>
            <c:bubble3D val="0"/>
            <c:extLst>
              <c:ext xmlns:c16="http://schemas.microsoft.com/office/drawing/2014/chart" uri="{C3380CC4-5D6E-409C-BE32-E72D297353CC}">
                <c16:uniqueId val="{00000007-DAFE-424E-95A0-8000417E992F}"/>
              </c:ext>
            </c:extLst>
          </c:dPt>
          <c:dPt>
            <c:idx val="16"/>
            <c:invertIfNegative val="0"/>
            <c:bubble3D val="0"/>
            <c:extLst>
              <c:ext xmlns:c16="http://schemas.microsoft.com/office/drawing/2014/chart" uri="{C3380CC4-5D6E-409C-BE32-E72D297353CC}">
                <c16:uniqueId val="{00000008-DAFE-424E-95A0-8000417E992F}"/>
              </c:ext>
            </c:extLst>
          </c:dPt>
          <c:dPt>
            <c:idx val="17"/>
            <c:invertIfNegative val="0"/>
            <c:bubble3D val="0"/>
            <c:extLst>
              <c:ext xmlns:c16="http://schemas.microsoft.com/office/drawing/2014/chart" uri="{C3380CC4-5D6E-409C-BE32-E72D297353CC}">
                <c16:uniqueId val="{00000009-DAFE-424E-95A0-8000417E992F}"/>
              </c:ext>
            </c:extLst>
          </c:dPt>
          <c:dPt>
            <c:idx val="19"/>
            <c:invertIfNegative val="0"/>
            <c:bubble3D val="0"/>
            <c:extLst>
              <c:ext xmlns:c16="http://schemas.microsoft.com/office/drawing/2014/chart" uri="{C3380CC4-5D6E-409C-BE32-E72D297353CC}">
                <c16:uniqueId val="{0000000A-DAFE-424E-95A0-8000417E992F}"/>
              </c:ext>
            </c:extLst>
          </c:dPt>
          <c:dPt>
            <c:idx val="20"/>
            <c:invertIfNegative val="0"/>
            <c:bubble3D val="0"/>
            <c:spPr>
              <a:solidFill>
                <a:srgbClr val="FFC000"/>
              </a:solidFill>
              <a:ln>
                <a:noFill/>
              </a:ln>
              <a:effectLst/>
            </c:spPr>
            <c:extLst>
              <c:ext xmlns:c16="http://schemas.microsoft.com/office/drawing/2014/chart" uri="{C3380CC4-5D6E-409C-BE32-E72D297353CC}">
                <c16:uniqueId val="{0000000C-DAFE-424E-95A0-8000417E992F}"/>
              </c:ext>
            </c:extLst>
          </c:dPt>
          <c:dPt>
            <c:idx val="21"/>
            <c:invertIfNegative val="0"/>
            <c:bubble3D val="0"/>
            <c:extLst>
              <c:ext xmlns:c16="http://schemas.microsoft.com/office/drawing/2014/chart" uri="{C3380CC4-5D6E-409C-BE32-E72D297353CC}">
                <c16:uniqueId val="{0000000D-DAFE-424E-95A0-8000417E992F}"/>
              </c:ext>
            </c:extLst>
          </c:dPt>
          <c:dPt>
            <c:idx val="22"/>
            <c:invertIfNegative val="0"/>
            <c:bubble3D val="0"/>
            <c:extLst>
              <c:ext xmlns:c16="http://schemas.microsoft.com/office/drawing/2014/chart" uri="{C3380CC4-5D6E-409C-BE32-E72D297353CC}">
                <c16:uniqueId val="{0000000E-DAFE-424E-95A0-8000417E992F}"/>
              </c:ext>
            </c:extLst>
          </c:dPt>
          <c:dPt>
            <c:idx val="23"/>
            <c:invertIfNegative val="0"/>
            <c:bubble3D val="0"/>
            <c:extLst>
              <c:ext xmlns:c16="http://schemas.microsoft.com/office/drawing/2014/chart" uri="{C3380CC4-5D6E-409C-BE32-E72D297353CC}">
                <c16:uniqueId val="{0000000F-DAFE-424E-95A0-8000417E992F}"/>
              </c:ext>
            </c:extLst>
          </c:dPt>
          <c:dPt>
            <c:idx val="24"/>
            <c:invertIfNegative val="0"/>
            <c:bubble3D val="0"/>
            <c:extLst>
              <c:ext xmlns:c16="http://schemas.microsoft.com/office/drawing/2014/chart" uri="{C3380CC4-5D6E-409C-BE32-E72D297353CC}">
                <c16:uniqueId val="{00000010-DAFE-424E-95A0-8000417E992F}"/>
              </c:ext>
            </c:extLst>
          </c:dPt>
          <c:dPt>
            <c:idx val="26"/>
            <c:invertIfNegative val="0"/>
            <c:bubble3D val="0"/>
            <c:extLst>
              <c:ext xmlns:c16="http://schemas.microsoft.com/office/drawing/2014/chart" uri="{C3380CC4-5D6E-409C-BE32-E72D297353CC}">
                <c16:uniqueId val="{00000011-DAFE-424E-95A0-8000417E992F}"/>
              </c:ext>
            </c:extLst>
          </c:dPt>
          <c:dPt>
            <c:idx val="32"/>
            <c:invertIfNegative val="0"/>
            <c:bubble3D val="0"/>
            <c:extLst>
              <c:ext xmlns:c16="http://schemas.microsoft.com/office/drawing/2014/chart" uri="{C3380CC4-5D6E-409C-BE32-E72D297353CC}">
                <c16:uniqueId val="{00000012-DAFE-424E-95A0-8000417E992F}"/>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AFE-424E-95A0-8000417E992F}"/>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AFE-424E-95A0-8000417E992F}"/>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'F53'!$A$7:$A$39</c:f>
              <c:strCache>
                <c:ptCount val="33"/>
                <c:pt idx="0">
                  <c:v>Sinaloa</c:v>
                </c:pt>
                <c:pt idx="1">
                  <c:v>Colima</c:v>
                </c:pt>
                <c:pt idx="2">
                  <c:v>Michoacán</c:v>
                </c:pt>
                <c:pt idx="3">
                  <c:v>Tabasco</c:v>
                </c:pt>
                <c:pt idx="4">
                  <c:v>Tamaulipas</c:v>
                </c:pt>
                <c:pt idx="5">
                  <c:v>Sonora</c:v>
                </c:pt>
                <c:pt idx="6">
                  <c:v>Durango</c:v>
                </c:pt>
                <c:pt idx="7">
                  <c:v>Veracruz</c:v>
                </c:pt>
                <c:pt idx="8">
                  <c:v>Morelos</c:v>
                </c:pt>
                <c:pt idx="9">
                  <c:v>San Luis Potosí</c:v>
                </c:pt>
                <c:pt idx="10">
                  <c:v>Ciudad de México</c:v>
                </c:pt>
                <c:pt idx="11">
                  <c:v>Chihuahua</c:v>
                </c:pt>
                <c:pt idx="12">
                  <c:v>Baja California</c:v>
                </c:pt>
                <c:pt idx="13">
                  <c:v>Nacional</c:v>
                </c:pt>
                <c:pt idx="14">
                  <c:v>Querétaro</c:v>
                </c:pt>
                <c:pt idx="15">
                  <c:v>Yucatán</c:v>
                </c:pt>
                <c:pt idx="16">
                  <c:v>Coahuila</c:v>
                </c:pt>
                <c:pt idx="17">
                  <c:v>Nuevo León</c:v>
                </c:pt>
                <c:pt idx="18">
                  <c:v>Estado de México</c:v>
                </c:pt>
                <c:pt idx="19">
                  <c:v>Oaxaca</c:v>
                </c:pt>
                <c:pt idx="20">
                  <c:v>Jalisco</c:v>
                </c:pt>
                <c:pt idx="21">
                  <c:v>Tlaxcala</c:v>
                </c:pt>
                <c:pt idx="22">
                  <c:v>Aguascalientes</c:v>
                </c:pt>
                <c:pt idx="23">
                  <c:v>Nayarit</c:v>
                </c:pt>
                <c:pt idx="24">
                  <c:v>Puebla</c:v>
                </c:pt>
                <c:pt idx="25">
                  <c:v>Zacatecas</c:v>
                </c:pt>
                <c:pt idx="26">
                  <c:v>Guanajuato</c:v>
                </c:pt>
                <c:pt idx="27">
                  <c:v>Hidalgo</c:v>
                </c:pt>
                <c:pt idx="28">
                  <c:v>Chiapas</c:v>
                </c:pt>
                <c:pt idx="29">
                  <c:v>Guerrero</c:v>
                </c:pt>
                <c:pt idx="30">
                  <c:v>Campeche</c:v>
                </c:pt>
                <c:pt idx="31">
                  <c:v>Quintana Roo</c:v>
                </c:pt>
                <c:pt idx="32">
                  <c:v>Baja California Sur</c:v>
                </c:pt>
              </c:strCache>
            </c:strRef>
          </c:cat>
          <c:val>
            <c:numRef>
              <c:f>'F53'!$D$7:$D$39</c:f>
              <c:numCache>
                <c:formatCode>0.00%</c:formatCode>
                <c:ptCount val="33"/>
                <c:pt idx="0">
                  <c:v>-2.2384399617044859E-2</c:v>
                </c:pt>
                <c:pt idx="1">
                  <c:v>-1.0057327433746432E-2</c:v>
                </c:pt>
                <c:pt idx="2">
                  <c:v>-5.7618970385804325E-3</c:v>
                </c:pt>
                <c:pt idx="3">
                  <c:v>-3.1127390066125749E-3</c:v>
                </c:pt>
                <c:pt idx="4">
                  <c:v>-2.4698491863242023E-3</c:v>
                </c:pt>
                <c:pt idx="5">
                  <c:v>-2.3061825318939633E-3</c:v>
                </c:pt>
                <c:pt idx="6">
                  <c:v>-1.4586021155472695E-3</c:v>
                </c:pt>
                <c:pt idx="7">
                  <c:v>-1.164917724330583E-3</c:v>
                </c:pt>
                <c:pt idx="8">
                  <c:v>-1.0391553745116022E-3</c:v>
                </c:pt>
                <c:pt idx="9">
                  <c:v>-8.4926766508430784E-4</c:v>
                </c:pt>
                <c:pt idx="10">
                  <c:v>2.2534542046570571E-4</c:v>
                </c:pt>
                <c:pt idx="11">
                  <c:v>2.5177099153284033E-4</c:v>
                </c:pt>
                <c:pt idx="12">
                  <c:v>7.8600922188809541E-4</c:v>
                </c:pt>
                <c:pt idx="13">
                  <c:v>1.1159539656868667E-3</c:v>
                </c:pt>
                <c:pt idx="14">
                  <c:v>1.4422231171500322E-3</c:v>
                </c:pt>
                <c:pt idx="15">
                  <c:v>1.7206504011311186E-3</c:v>
                </c:pt>
                <c:pt idx="16">
                  <c:v>1.9145228730481634E-3</c:v>
                </c:pt>
                <c:pt idx="17">
                  <c:v>2.4290021768225145E-3</c:v>
                </c:pt>
                <c:pt idx="18">
                  <c:v>2.4298042431769584E-3</c:v>
                </c:pt>
                <c:pt idx="19">
                  <c:v>3.0769370202199386E-3</c:v>
                </c:pt>
                <c:pt idx="20">
                  <c:v>3.1525931027847065E-3</c:v>
                </c:pt>
                <c:pt idx="21">
                  <c:v>3.3491902479974023E-3</c:v>
                </c:pt>
                <c:pt idx="22">
                  <c:v>3.3752082847573472E-3</c:v>
                </c:pt>
                <c:pt idx="23">
                  <c:v>4.4505439553723658E-3</c:v>
                </c:pt>
                <c:pt idx="24">
                  <c:v>5.2226894577245275E-3</c:v>
                </c:pt>
                <c:pt idx="25">
                  <c:v>5.2484184228553943E-3</c:v>
                </c:pt>
                <c:pt idx="26">
                  <c:v>5.9229625564951593E-3</c:v>
                </c:pt>
                <c:pt idx="27">
                  <c:v>6.4812886861382868E-3</c:v>
                </c:pt>
                <c:pt idx="28">
                  <c:v>7.5555701319252044E-3</c:v>
                </c:pt>
                <c:pt idx="29">
                  <c:v>7.7368210431369988E-3</c:v>
                </c:pt>
                <c:pt idx="30">
                  <c:v>9.5779278796326306E-3</c:v>
                </c:pt>
                <c:pt idx="31">
                  <c:v>9.9728669034377937E-3</c:v>
                </c:pt>
                <c:pt idx="32">
                  <c:v>1.2402933563416818E-2</c:v>
                </c:pt>
              </c:numCache>
            </c:numRef>
          </c:val>
          <c:extLst>
            <c:ext xmlns:c16="http://schemas.microsoft.com/office/drawing/2014/chart" uri="{C3380CC4-5D6E-409C-BE32-E72D297353CC}">
              <c16:uniqueId val="{00000014-DAFE-424E-95A0-8000417E992F}"/>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2.240293356341682E-2"/>
          <c:min val="-3.2384399617044861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B5FB-478A-A62D-A20CAA8B72A4}"/>
              </c:ext>
            </c:extLst>
          </c:dPt>
          <c:dPt>
            <c:idx val="1"/>
            <c:invertIfNegative val="0"/>
            <c:bubble3D val="0"/>
            <c:spPr>
              <a:solidFill>
                <a:srgbClr val="606868"/>
              </a:solidFill>
              <a:ln>
                <a:noFill/>
              </a:ln>
              <a:effectLst/>
            </c:spPr>
            <c:extLst>
              <c:ext xmlns:c16="http://schemas.microsoft.com/office/drawing/2014/chart" uri="{C3380CC4-5D6E-409C-BE32-E72D297353CC}">
                <c16:uniqueId val="{00000003-B5FB-478A-A62D-A20CAA8B72A4}"/>
              </c:ext>
            </c:extLst>
          </c:dPt>
          <c:dPt>
            <c:idx val="3"/>
            <c:invertIfNegative val="0"/>
            <c:bubble3D val="0"/>
            <c:spPr>
              <a:solidFill>
                <a:srgbClr val="606868"/>
              </a:solidFill>
              <a:ln>
                <a:noFill/>
              </a:ln>
              <a:effectLst/>
            </c:spPr>
            <c:extLst>
              <c:ext xmlns:c16="http://schemas.microsoft.com/office/drawing/2014/chart" uri="{C3380CC4-5D6E-409C-BE32-E72D297353CC}">
                <c16:uniqueId val="{00000005-B5FB-478A-A62D-A20CAA8B72A4}"/>
              </c:ext>
            </c:extLst>
          </c:dPt>
          <c:dPt>
            <c:idx val="4"/>
            <c:invertIfNegative val="0"/>
            <c:bubble3D val="0"/>
            <c:spPr>
              <a:solidFill>
                <a:srgbClr val="606868"/>
              </a:solidFill>
              <a:ln>
                <a:noFill/>
              </a:ln>
              <a:effectLst/>
            </c:spPr>
            <c:extLst>
              <c:ext xmlns:c16="http://schemas.microsoft.com/office/drawing/2014/chart" uri="{C3380CC4-5D6E-409C-BE32-E72D297353CC}">
                <c16:uniqueId val="{00000007-B5FB-478A-A62D-A20CAA8B72A4}"/>
              </c:ext>
            </c:extLst>
          </c:dPt>
          <c:dPt>
            <c:idx val="6"/>
            <c:invertIfNegative val="0"/>
            <c:bubble3D val="0"/>
            <c:spPr>
              <a:solidFill>
                <a:srgbClr val="606868"/>
              </a:solidFill>
              <a:ln>
                <a:noFill/>
              </a:ln>
              <a:effectLst/>
            </c:spPr>
            <c:extLst>
              <c:ext xmlns:c16="http://schemas.microsoft.com/office/drawing/2014/chart" uri="{C3380CC4-5D6E-409C-BE32-E72D297353CC}">
                <c16:uniqueId val="{00000009-B5FB-478A-A62D-A20CAA8B72A4}"/>
              </c:ext>
            </c:extLst>
          </c:dPt>
          <c:dPt>
            <c:idx val="11"/>
            <c:invertIfNegative val="0"/>
            <c:bubble3D val="0"/>
            <c:spPr>
              <a:solidFill>
                <a:srgbClr val="606868"/>
              </a:solidFill>
              <a:ln>
                <a:noFill/>
              </a:ln>
              <a:effectLst/>
            </c:spPr>
            <c:extLst>
              <c:ext xmlns:c16="http://schemas.microsoft.com/office/drawing/2014/chart" uri="{C3380CC4-5D6E-409C-BE32-E72D297353CC}">
                <c16:uniqueId val="{0000000B-B5FB-478A-A62D-A20CAA8B72A4}"/>
              </c:ext>
            </c:extLst>
          </c:dPt>
          <c:dPt>
            <c:idx val="14"/>
            <c:invertIfNegative val="0"/>
            <c:bubble3D val="0"/>
            <c:spPr>
              <a:solidFill>
                <a:srgbClr val="606868"/>
              </a:solidFill>
              <a:ln>
                <a:noFill/>
              </a:ln>
              <a:effectLst/>
            </c:spPr>
            <c:extLst>
              <c:ext xmlns:c16="http://schemas.microsoft.com/office/drawing/2014/chart" uri="{C3380CC4-5D6E-409C-BE32-E72D297353CC}">
                <c16:uniqueId val="{0000000D-B5FB-478A-A62D-A20CAA8B72A4}"/>
              </c:ext>
            </c:extLst>
          </c:dPt>
          <c:dPt>
            <c:idx val="19"/>
            <c:invertIfNegative val="0"/>
            <c:bubble3D val="0"/>
            <c:spPr>
              <a:solidFill>
                <a:srgbClr val="606868"/>
              </a:solidFill>
              <a:ln>
                <a:noFill/>
              </a:ln>
              <a:effectLst/>
            </c:spPr>
            <c:extLst>
              <c:ext xmlns:c16="http://schemas.microsoft.com/office/drawing/2014/chart" uri="{C3380CC4-5D6E-409C-BE32-E72D297353CC}">
                <c16:uniqueId val="{0000000F-B5FB-478A-A62D-A20CAA8B72A4}"/>
              </c:ext>
            </c:extLst>
          </c:dPt>
          <c:dPt>
            <c:idx val="24"/>
            <c:invertIfNegative val="0"/>
            <c:bubble3D val="0"/>
            <c:spPr>
              <a:solidFill>
                <a:srgbClr val="606868"/>
              </a:solidFill>
              <a:ln>
                <a:noFill/>
              </a:ln>
              <a:effectLst/>
            </c:spPr>
            <c:extLst>
              <c:ext xmlns:c16="http://schemas.microsoft.com/office/drawing/2014/chart" uri="{C3380CC4-5D6E-409C-BE32-E72D297353CC}">
                <c16:uniqueId val="{00000011-B5FB-478A-A62D-A20CAA8B72A4}"/>
              </c:ext>
            </c:extLst>
          </c:dPt>
          <c:dPt>
            <c:idx val="25"/>
            <c:invertIfNegative val="0"/>
            <c:bubble3D val="0"/>
            <c:spPr>
              <a:solidFill>
                <a:srgbClr val="606868"/>
              </a:solidFill>
              <a:ln>
                <a:noFill/>
              </a:ln>
              <a:effectLst/>
            </c:spPr>
            <c:extLst>
              <c:ext xmlns:c16="http://schemas.microsoft.com/office/drawing/2014/chart" uri="{C3380CC4-5D6E-409C-BE32-E72D297353CC}">
                <c16:uniqueId val="{00000013-B5FB-478A-A62D-A20CAA8B72A4}"/>
              </c:ext>
            </c:extLst>
          </c:dPt>
          <c:dPt>
            <c:idx val="27"/>
            <c:invertIfNegative val="0"/>
            <c:bubble3D val="0"/>
            <c:spPr>
              <a:solidFill>
                <a:srgbClr val="606868"/>
              </a:solidFill>
              <a:ln>
                <a:noFill/>
              </a:ln>
              <a:effectLst/>
            </c:spPr>
            <c:extLst>
              <c:ext xmlns:c16="http://schemas.microsoft.com/office/drawing/2014/chart" uri="{C3380CC4-5D6E-409C-BE32-E72D297353CC}">
                <c16:uniqueId val="{00000015-B5FB-478A-A62D-A20CAA8B72A4}"/>
              </c:ext>
            </c:extLst>
          </c:dPt>
          <c:dPt>
            <c:idx val="30"/>
            <c:invertIfNegative val="0"/>
            <c:bubble3D val="0"/>
            <c:spPr>
              <a:solidFill>
                <a:srgbClr val="FFC000"/>
              </a:solidFill>
              <a:ln>
                <a:noFill/>
              </a:ln>
              <a:effectLst/>
            </c:spPr>
            <c:extLst>
              <c:ext xmlns:c16="http://schemas.microsoft.com/office/drawing/2014/chart" uri="{C3380CC4-5D6E-409C-BE32-E72D297353CC}">
                <c16:uniqueId val="{00000017-B5FB-478A-A62D-A20CAA8B72A4}"/>
              </c:ext>
            </c:extLst>
          </c:dPt>
          <c:dPt>
            <c:idx val="31"/>
            <c:invertIfNegative val="0"/>
            <c:bubble3D val="0"/>
            <c:spPr>
              <a:solidFill>
                <a:srgbClr val="606868"/>
              </a:solidFill>
              <a:ln>
                <a:noFill/>
              </a:ln>
              <a:effectLst/>
            </c:spPr>
            <c:extLst>
              <c:ext xmlns:c16="http://schemas.microsoft.com/office/drawing/2014/chart" uri="{C3380CC4-5D6E-409C-BE32-E72D297353CC}">
                <c16:uniqueId val="{00000019-B5FB-478A-A62D-A20CAA8B72A4}"/>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FB-478A-A62D-A20CAA8B72A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'F54'!$A$7:$A$38</c:f>
              <c:strCache>
                <c:ptCount val="32"/>
                <c:pt idx="0">
                  <c:v>Tamaulipas</c:v>
                </c:pt>
                <c:pt idx="1">
                  <c:v>Morelos</c:v>
                </c:pt>
                <c:pt idx="2">
                  <c:v>Durango</c:v>
                </c:pt>
                <c:pt idx="3">
                  <c:v>Zacatecas</c:v>
                </c:pt>
                <c:pt idx="4">
                  <c:v>Colima</c:v>
                </c:pt>
                <c:pt idx="5">
                  <c:v>Tlaxcala</c:v>
                </c:pt>
                <c:pt idx="6">
                  <c:v>Oaxaca</c:v>
                </c:pt>
                <c:pt idx="7">
                  <c:v>Guerrero</c:v>
                </c:pt>
                <c:pt idx="8">
                  <c:v>Campeche</c:v>
                </c:pt>
                <c:pt idx="9">
                  <c:v>Chiapas</c:v>
                </c:pt>
                <c:pt idx="10">
                  <c:v>Aguascalientes</c:v>
                </c:pt>
                <c:pt idx="11">
                  <c:v>Nayarit</c:v>
                </c:pt>
                <c:pt idx="12">
                  <c:v>Hidalgo</c:v>
                </c:pt>
                <c:pt idx="13">
                  <c:v>Michoacán</c:v>
                </c:pt>
                <c:pt idx="14">
                  <c:v>Sonora</c:v>
                </c:pt>
                <c:pt idx="15">
                  <c:v>San Luis Potosí</c:v>
                </c:pt>
                <c:pt idx="16">
                  <c:v>Sinaloa</c:v>
                </c:pt>
                <c:pt idx="17">
                  <c:v>Baja California Sur</c:v>
                </c:pt>
                <c:pt idx="18">
                  <c:v>Tabasco</c:v>
                </c:pt>
                <c:pt idx="19">
                  <c:v>Yucatán</c:v>
                </c:pt>
                <c:pt idx="20">
                  <c:v>Puebla</c:v>
                </c:pt>
                <c:pt idx="21">
                  <c:v>Veracruz</c:v>
                </c:pt>
                <c:pt idx="22">
                  <c:v>Chihuahua</c:v>
                </c:pt>
                <c:pt idx="23">
                  <c:v>Baja California</c:v>
                </c:pt>
                <c:pt idx="24">
                  <c:v>Querétaro</c:v>
                </c:pt>
                <c:pt idx="25">
                  <c:v>Quintana Roo</c:v>
                </c:pt>
                <c:pt idx="26">
                  <c:v>Coahuila</c:v>
                </c:pt>
                <c:pt idx="27">
                  <c:v>Guanajuato</c:v>
                </c:pt>
                <c:pt idx="28">
                  <c:v>Estado de México</c:v>
                </c:pt>
                <c:pt idx="29">
                  <c:v>Nuevo León</c:v>
                </c:pt>
                <c:pt idx="30">
                  <c:v>Jalisco</c:v>
                </c:pt>
                <c:pt idx="31">
                  <c:v>Ciudad de México</c:v>
                </c:pt>
              </c:strCache>
            </c:strRef>
          </c:cat>
          <c:val>
            <c:numRef>
              <c:f>'F54'!$D$7:$D$38</c:f>
              <c:numCache>
                <c:formatCode>#,##0</c:formatCode>
                <c:ptCount val="32"/>
                <c:pt idx="0">
                  <c:v>1112</c:v>
                </c:pt>
                <c:pt idx="1">
                  <c:v>2686</c:v>
                </c:pt>
                <c:pt idx="2">
                  <c:v>3190</c:v>
                </c:pt>
                <c:pt idx="3">
                  <c:v>4057</c:v>
                </c:pt>
                <c:pt idx="4">
                  <c:v>5630</c:v>
                </c:pt>
                <c:pt idx="5">
                  <c:v>6395</c:v>
                </c:pt>
                <c:pt idx="6">
                  <c:v>7147</c:v>
                </c:pt>
                <c:pt idx="7">
                  <c:v>7466</c:v>
                </c:pt>
                <c:pt idx="8">
                  <c:v>7800</c:v>
                </c:pt>
                <c:pt idx="9">
                  <c:v>8204</c:v>
                </c:pt>
                <c:pt idx="10">
                  <c:v>11706</c:v>
                </c:pt>
                <c:pt idx="11">
                  <c:v>11901</c:v>
                </c:pt>
                <c:pt idx="12">
                  <c:v>12737</c:v>
                </c:pt>
                <c:pt idx="13">
                  <c:v>14096</c:v>
                </c:pt>
                <c:pt idx="14">
                  <c:v>14127</c:v>
                </c:pt>
                <c:pt idx="15">
                  <c:v>15489</c:v>
                </c:pt>
                <c:pt idx="16">
                  <c:v>15873</c:v>
                </c:pt>
                <c:pt idx="17">
                  <c:v>17246</c:v>
                </c:pt>
                <c:pt idx="18">
                  <c:v>18742</c:v>
                </c:pt>
                <c:pt idx="19">
                  <c:v>20215</c:v>
                </c:pt>
                <c:pt idx="20">
                  <c:v>21843</c:v>
                </c:pt>
                <c:pt idx="21">
                  <c:v>21980</c:v>
                </c:pt>
                <c:pt idx="22">
                  <c:v>29171</c:v>
                </c:pt>
                <c:pt idx="23">
                  <c:v>31219</c:v>
                </c:pt>
                <c:pt idx="24">
                  <c:v>33524</c:v>
                </c:pt>
                <c:pt idx="25">
                  <c:v>40991</c:v>
                </c:pt>
                <c:pt idx="26">
                  <c:v>41543</c:v>
                </c:pt>
                <c:pt idx="27">
                  <c:v>45268</c:v>
                </c:pt>
                <c:pt idx="28">
                  <c:v>81584</c:v>
                </c:pt>
                <c:pt idx="29">
                  <c:v>83520</c:v>
                </c:pt>
                <c:pt idx="30">
                  <c:v>84035</c:v>
                </c:pt>
                <c:pt idx="31">
                  <c:v>98102</c:v>
                </c:pt>
              </c:numCache>
            </c:numRef>
          </c:val>
          <c:extLst>
            <c:ext xmlns:c16="http://schemas.microsoft.com/office/drawing/2014/chart" uri="{C3380CC4-5D6E-409C-BE32-E72D297353CC}">
              <c16:uniqueId val="{0000001A-B5FB-478A-A62D-A20CAA8B72A4}"/>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01102"/>
          <c:min val="112"/>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AF90-405E-83D7-5AF3602762F4}"/>
              </c:ext>
            </c:extLst>
          </c:dPt>
          <c:dPt>
            <c:idx val="6"/>
            <c:invertIfNegative val="0"/>
            <c:bubble3D val="0"/>
            <c:extLst>
              <c:ext xmlns:c16="http://schemas.microsoft.com/office/drawing/2014/chart" uri="{C3380CC4-5D6E-409C-BE32-E72D297353CC}">
                <c16:uniqueId val="{00000001-AF90-405E-83D7-5AF3602762F4}"/>
              </c:ext>
            </c:extLst>
          </c:dPt>
          <c:dPt>
            <c:idx val="8"/>
            <c:invertIfNegative val="0"/>
            <c:bubble3D val="0"/>
            <c:extLst>
              <c:ext xmlns:c16="http://schemas.microsoft.com/office/drawing/2014/chart" uri="{C3380CC4-5D6E-409C-BE32-E72D297353CC}">
                <c16:uniqueId val="{00000002-AF90-405E-83D7-5AF3602762F4}"/>
              </c:ext>
            </c:extLst>
          </c:dPt>
          <c:dPt>
            <c:idx val="9"/>
            <c:invertIfNegative val="0"/>
            <c:bubble3D val="0"/>
            <c:extLst>
              <c:ext xmlns:c16="http://schemas.microsoft.com/office/drawing/2014/chart" uri="{C3380CC4-5D6E-409C-BE32-E72D297353CC}">
                <c16:uniqueId val="{00000003-AF90-405E-83D7-5AF3602762F4}"/>
              </c:ext>
            </c:extLst>
          </c:dPt>
          <c:dPt>
            <c:idx val="13"/>
            <c:invertIfNegative val="0"/>
            <c:bubble3D val="0"/>
            <c:extLst>
              <c:ext xmlns:c16="http://schemas.microsoft.com/office/drawing/2014/chart" uri="{C3380CC4-5D6E-409C-BE32-E72D297353CC}">
                <c16:uniqueId val="{00000004-AF90-405E-83D7-5AF3602762F4}"/>
              </c:ext>
            </c:extLst>
          </c:dPt>
          <c:dPt>
            <c:idx val="14"/>
            <c:invertIfNegative val="0"/>
            <c:bubble3D val="0"/>
            <c:extLst>
              <c:ext xmlns:c16="http://schemas.microsoft.com/office/drawing/2014/chart" uri="{C3380CC4-5D6E-409C-BE32-E72D297353CC}">
                <c16:uniqueId val="{00000005-AF90-405E-83D7-5AF3602762F4}"/>
              </c:ext>
            </c:extLst>
          </c:dPt>
          <c:dPt>
            <c:idx val="15"/>
            <c:invertIfNegative val="0"/>
            <c:bubble3D val="0"/>
            <c:extLst>
              <c:ext xmlns:c16="http://schemas.microsoft.com/office/drawing/2014/chart" uri="{C3380CC4-5D6E-409C-BE32-E72D297353CC}">
                <c16:uniqueId val="{00000006-AF90-405E-83D7-5AF3602762F4}"/>
              </c:ext>
            </c:extLst>
          </c:dPt>
          <c:dPt>
            <c:idx val="16"/>
            <c:invertIfNegative val="0"/>
            <c:bubble3D val="0"/>
            <c:spPr>
              <a:solidFill>
                <a:srgbClr val="E46C0A"/>
              </a:solidFill>
              <a:ln>
                <a:noFill/>
              </a:ln>
              <a:effectLst/>
            </c:spPr>
            <c:extLst>
              <c:ext xmlns:c16="http://schemas.microsoft.com/office/drawing/2014/chart" uri="{C3380CC4-5D6E-409C-BE32-E72D297353CC}">
                <c16:uniqueId val="{00000008-AF90-405E-83D7-5AF3602762F4}"/>
              </c:ext>
            </c:extLst>
          </c:dPt>
          <c:dPt>
            <c:idx val="17"/>
            <c:invertIfNegative val="0"/>
            <c:bubble3D val="0"/>
            <c:extLst>
              <c:ext xmlns:c16="http://schemas.microsoft.com/office/drawing/2014/chart" uri="{C3380CC4-5D6E-409C-BE32-E72D297353CC}">
                <c16:uniqueId val="{00000009-AF90-405E-83D7-5AF3602762F4}"/>
              </c:ext>
            </c:extLst>
          </c:dPt>
          <c:dPt>
            <c:idx val="19"/>
            <c:invertIfNegative val="0"/>
            <c:bubble3D val="0"/>
            <c:spPr>
              <a:solidFill>
                <a:srgbClr val="FFC000"/>
              </a:solidFill>
              <a:ln>
                <a:noFill/>
              </a:ln>
              <a:effectLst/>
            </c:spPr>
            <c:extLst>
              <c:ext xmlns:c16="http://schemas.microsoft.com/office/drawing/2014/chart" uri="{C3380CC4-5D6E-409C-BE32-E72D297353CC}">
                <c16:uniqueId val="{0000000B-AF90-405E-83D7-5AF3602762F4}"/>
              </c:ext>
            </c:extLst>
          </c:dPt>
          <c:dPt>
            <c:idx val="21"/>
            <c:invertIfNegative val="0"/>
            <c:bubble3D val="0"/>
            <c:extLst>
              <c:ext xmlns:c16="http://schemas.microsoft.com/office/drawing/2014/chart" uri="{C3380CC4-5D6E-409C-BE32-E72D297353CC}">
                <c16:uniqueId val="{0000000C-AF90-405E-83D7-5AF3602762F4}"/>
              </c:ext>
            </c:extLst>
          </c:dPt>
          <c:dPt>
            <c:idx val="22"/>
            <c:invertIfNegative val="0"/>
            <c:bubble3D val="0"/>
            <c:extLst>
              <c:ext xmlns:c16="http://schemas.microsoft.com/office/drawing/2014/chart" uri="{C3380CC4-5D6E-409C-BE32-E72D297353CC}">
                <c16:uniqueId val="{0000000D-AF90-405E-83D7-5AF3602762F4}"/>
              </c:ext>
            </c:extLst>
          </c:dPt>
          <c:dPt>
            <c:idx val="23"/>
            <c:invertIfNegative val="0"/>
            <c:bubble3D val="0"/>
            <c:extLst>
              <c:ext xmlns:c16="http://schemas.microsoft.com/office/drawing/2014/chart" uri="{C3380CC4-5D6E-409C-BE32-E72D297353CC}">
                <c16:uniqueId val="{0000000E-AF90-405E-83D7-5AF3602762F4}"/>
              </c:ext>
            </c:extLst>
          </c:dPt>
          <c:dPt>
            <c:idx val="24"/>
            <c:invertIfNegative val="0"/>
            <c:bubble3D val="0"/>
            <c:extLst>
              <c:ext xmlns:c16="http://schemas.microsoft.com/office/drawing/2014/chart" uri="{C3380CC4-5D6E-409C-BE32-E72D297353CC}">
                <c16:uniqueId val="{0000000F-AF90-405E-83D7-5AF3602762F4}"/>
              </c:ext>
            </c:extLst>
          </c:dPt>
          <c:dPt>
            <c:idx val="26"/>
            <c:invertIfNegative val="0"/>
            <c:bubble3D val="0"/>
            <c:extLst>
              <c:ext xmlns:c16="http://schemas.microsoft.com/office/drawing/2014/chart" uri="{C3380CC4-5D6E-409C-BE32-E72D297353CC}">
                <c16:uniqueId val="{00000010-AF90-405E-83D7-5AF3602762F4}"/>
              </c:ext>
            </c:extLst>
          </c:dPt>
          <c:dPt>
            <c:idx val="32"/>
            <c:invertIfNegative val="0"/>
            <c:bubble3D val="0"/>
            <c:extLst>
              <c:ext xmlns:c16="http://schemas.microsoft.com/office/drawing/2014/chart" uri="{C3380CC4-5D6E-409C-BE32-E72D297353CC}">
                <c16:uniqueId val="{00000011-AF90-405E-83D7-5AF3602762F4}"/>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F90-405E-83D7-5AF3602762F4}"/>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F90-405E-83D7-5AF3602762F4}"/>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'F55'!$A$7:$A$39</c:f>
              <c:strCache>
                <c:ptCount val="33"/>
                <c:pt idx="0">
                  <c:v>Tamaulipas</c:v>
                </c:pt>
                <c:pt idx="1">
                  <c:v>Durango</c:v>
                </c:pt>
                <c:pt idx="2">
                  <c:v>Morelos</c:v>
                </c:pt>
                <c:pt idx="3">
                  <c:v>Zacatecas</c:v>
                </c:pt>
                <c:pt idx="4">
                  <c:v>Sonora</c:v>
                </c:pt>
                <c:pt idx="5">
                  <c:v>Sinaloa</c:v>
                </c:pt>
                <c:pt idx="6">
                  <c:v>Ciudad de México</c:v>
                </c:pt>
                <c:pt idx="7">
                  <c:v>Baja California</c:v>
                </c:pt>
                <c:pt idx="8">
                  <c:v>Michoacán</c:v>
                </c:pt>
                <c:pt idx="9">
                  <c:v>Chihuahua</c:v>
                </c:pt>
                <c:pt idx="10">
                  <c:v>Veracruz</c:v>
                </c:pt>
                <c:pt idx="11">
                  <c:v>Oaxaca</c:v>
                </c:pt>
                <c:pt idx="12">
                  <c:v>San Luis Potosí</c:v>
                </c:pt>
                <c:pt idx="13">
                  <c:v>Aguascalientes</c:v>
                </c:pt>
                <c:pt idx="14">
                  <c:v>Chiapas</c:v>
                </c:pt>
                <c:pt idx="15">
                  <c:v>Puebla</c:v>
                </c:pt>
                <c:pt idx="16">
                  <c:v>Nacional</c:v>
                </c:pt>
                <c:pt idx="17">
                  <c:v>Colima</c:v>
                </c:pt>
                <c:pt idx="18">
                  <c:v>Guanajuato</c:v>
                </c:pt>
                <c:pt idx="19">
                  <c:v>Jalisco</c:v>
                </c:pt>
                <c:pt idx="20">
                  <c:v>Nuevo León</c:v>
                </c:pt>
                <c:pt idx="21">
                  <c:v>Estado de México</c:v>
                </c:pt>
                <c:pt idx="22">
                  <c:v>Guerrero</c:v>
                </c:pt>
                <c:pt idx="23">
                  <c:v>Yucatán</c:v>
                </c:pt>
                <c:pt idx="24">
                  <c:v>Hidalgo</c:v>
                </c:pt>
                <c:pt idx="25">
                  <c:v>Coahuila</c:v>
                </c:pt>
                <c:pt idx="26">
                  <c:v>Querétaro</c:v>
                </c:pt>
                <c:pt idx="27">
                  <c:v>Campeche</c:v>
                </c:pt>
                <c:pt idx="28">
                  <c:v>Tlaxcala</c:v>
                </c:pt>
                <c:pt idx="29">
                  <c:v>Nayarit</c:v>
                </c:pt>
                <c:pt idx="30">
                  <c:v>Baja California Sur</c:v>
                </c:pt>
                <c:pt idx="31">
                  <c:v>Tabasco</c:v>
                </c:pt>
                <c:pt idx="32">
                  <c:v>Quintana Roo</c:v>
                </c:pt>
              </c:strCache>
            </c:strRef>
          </c:cat>
          <c:val>
            <c:numRef>
              <c:f>'F55'!$E$7:$E$39</c:f>
              <c:numCache>
                <c:formatCode>0.00%</c:formatCode>
                <c:ptCount val="33"/>
                <c:pt idx="0">
                  <c:v>1.5659192875630001E-3</c:v>
                </c:pt>
                <c:pt idx="1">
                  <c:v>1.2381713877611222E-2</c:v>
                </c:pt>
                <c:pt idx="2">
                  <c:v>1.2574258816259398E-2</c:v>
                </c:pt>
                <c:pt idx="3">
                  <c:v>2.0749689291687412E-2</c:v>
                </c:pt>
                <c:pt idx="4">
                  <c:v>2.2926146875344777E-2</c:v>
                </c:pt>
                <c:pt idx="5">
                  <c:v>2.8035748979988284E-2</c:v>
                </c:pt>
                <c:pt idx="6">
                  <c:v>2.9394747226807461E-2</c:v>
                </c:pt>
                <c:pt idx="7">
                  <c:v>2.9883877983338358E-2</c:v>
                </c:pt>
                <c:pt idx="8">
                  <c:v>3.0375971606569019E-2</c:v>
                </c:pt>
                <c:pt idx="9">
                  <c:v>3.0384179519869381E-2</c:v>
                </c:pt>
                <c:pt idx="10">
                  <c:v>3.0431875104704798E-2</c:v>
                </c:pt>
                <c:pt idx="11">
                  <c:v>3.3365078475859677E-2</c:v>
                </c:pt>
                <c:pt idx="12">
                  <c:v>3.3858846057998715E-2</c:v>
                </c:pt>
                <c:pt idx="13">
                  <c:v>3.4312044389338769E-2</c:v>
                </c:pt>
                <c:pt idx="14">
                  <c:v>3.4533706564519262E-2</c:v>
                </c:pt>
                <c:pt idx="15">
                  <c:v>3.5271491824403034E-2</c:v>
                </c:pt>
                <c:pt idx="16">
                  <c:v>3.8853782586003804E-2</c:v>
                </c:pt>
                <c:pt idx="17">
                  <c:v>3.9452292857943716E-2</c:v>
                </c:pt>
                <c:pt idx="18">
                  <c:v>4.3528011277204959E-2</c:v>
                </c:pt>
                <c:pt idx="19">
                  <c:v>4.4304614987175528E-2</c:v>
                </c:pt>
                <c:pt idx="20">
                  <c:v>4.7645180318068192E-2</c:v>
                </c:pt>
                <c:pt idx="21">
                  <c:v>4.8182439371828201E-2</c:v>
                </c:pt>
                <c:pt idx="22">
                  <c:v>4.9384512604097042E-2</c:v>
                </c:pt>
                <c:pt idx="23">
                  <c:v>5.001348372427894E-2</c:v>
                </c:pt>
                <c:pt idx="24">
                  <c:v>5.0320006321112443E-2</c:v>
                </c:pt>
                <c:pt idx="25">
                  <c:v>5.0997159390828051E-2</c:v>
                </c:pt>
                <c:pt idx="26">
                  <c:v>5.1158638475800933E-2</c:v>
                </c:pt>
                <c:pt idx="27">
                  <c:v>5.8451047247929822E-2</c:v>
                </c:pt>
                <c:pt idx="28">
                  <c:v>5.9024957542642031E-2</c:v>
                </c:pt>
                <c:pt idx="29">
                  <c:v>7.0470990892833818E-2</c:v>
                </c:pt>
                <c:pt idx="30">
                  <c:v>8.289672277713156E-2</c:v>
                </c:pt>
                <c:pt idx="31">
                  <c:v>8.2952327418705174E-2</c:v>
                </c:pt>
                <c:pt idx="32">
                  <c:v>8.8603326596560894E-2</c:v>
                </c:pt>
              </c:numCache>
            </c:numRef>
          </c:val>
          <c:extLst>
            <c:ext xmlns:c16="http://schemas.microsoft.com/office/drawing/2014/chart" uri="{C3380CC4-5D6E-409C-BE32-E72D297353CC}">
              <c16:uniqueId val="{00000013-AF90-405E-83D7-5AF3602762F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0.1086033265965609"/>
          <c:min val="-1.8434080712437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31B9-43D7-BD0C-4503966D2BC2}"/>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3-31B9-43D7-BD0C-4503966D2BC2}"/>
              </c:ext>
            </c:extLst>
          </c:dPt>
          <c:dPt>
            <c:idx val="22"/>
            <c:invertIfNegative val="0"/>
            <c:bubble3D val="0"/>
            <c:spPr>
              <a:solidFill>
                <a:srgbClr val="606868"/>
              </a:solidFill>
              <a:ln>
                <a:noFill/>
              </a:ln>
              <a:effectLst/>
            </c:spPr>
            <c:extLst>
              <c:ext xmlns:c16="http://schemas.microsoft.com/office/drawing/2014/chart" uri="{C3380CC4-5D6E-409C-BE32-E72D297353CC}">
                <c16:uniqueId val="{00000005-31B9-43D7-BD0C-4503966D2BC2}"/>
              </c:ext>
            </c:extLst>
          </c:dPt>
          <c:dPt>
            <c:idx val="23"/>
            <c:invertIfNegative val="0"/>
            <c:bubble3D val="0"/>
            <c:spPr>
              <a:solidFill>
                <a:srgbClr val="FFC000"/>
              </a:solidFill>
              <a:ln>
                <a:noFill/>
              </a:ln>
              <a:effectLst/>
            </c:spPr>
            <c:extLst>
              <c:ext xmlns:c16="http://schemas.microsoft.com/office/drawing/2014/chart" uri="{C3380CC4-5D6E-409C-BE32-E72D297353CC}">
                <c16:uniqueId val="{00000007-31B9-43D7-BD0C-4503966D2BC2}"/>
              </c:ext>
            </c:extLst>
          </c:dPt>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1B9-43D7-BD0C-4503966D2BC2}"/>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B9-43D7-BD0C-4503966D2BC2}"/>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B9-43D7-BD0C-4503966D2BC2}"/>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B9-43D7-BD0C-4503966D2BC2}"/>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B9-43D7-BD0C-4503966D2BC2}"/>
                </c:ext>
              </c:extLst>
            </c:dLbl>
            <c:dLbl>
              <c:idx val="23"/>
              <c:layout>
                <c:manualLayout>
                  <c:x val="-1.5678833862017123E-16"/>
                  <c:y val="-1.7638864390466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1B9-43D7-BD0C-4503966D2BC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'F56'!$A$7:$A$30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'F56'!$D$7:$D$30</c:f>
              <c:numCache>
                <c:formatCode>#,##0</c:formatCode>
                <c:ptCount val="24"/>
                <c:pt idx="0">
                  <c:v>20159</c:v>
                </c:pt>
                <c:pt idx="1">
                  <c:v>-21547</c:v>
                </c:pt>
                <c:pt idx="2">
                  <c:v>5770</c:v>
                </c:pt>
                <c:pt idx="3">
                  <c:v>-4029</c:v>
                </c:pt>
                <c:pt idx="4">
                  <c:v>11612</c:v>
                </c:pt>
                <c:pt idx="5">
                  <c:v>14913</c:v>
                </c:pt>
                <c:pt idx="6">
                  <c:v>33516</c:v>
                </c:pt>
                <c:pt idx="7">
                  <c:v>34163</c:v>
                </c:pt>
                <c:pt idx="8">
                  <c:v>24886</c:v>
                </c:pt>
                <c:pt idx="9">
                  <c:v>-9827</c:v>
                </c:pt>
                <c:pt idx="10">
                  <c:v>28506</c:v>
                </c:pt>
                <c:pt idx="11">
                  <c:v>25335</c:v>
                </c:pt>
                <c:pt idx="12">
                  <c:v>19731</c:v>
                </c:pt>
                <c:pt idx="13">
                  <c:v>30412</c:v>
                </c:pt>
                <c:pt idx="14">
                  <c:v>26372</c:v>
                </c:pt>
                <c:pt idx="15">
                  <c:v>30949</c:v>
                </c:pt>
                <c:pt idx="16">
                  <c:v>41584</c:v>
                </c:pt>
                <c:pt idx="17">
                  <c:v>48344</c:v>
                </c:pt>
                <c:pt idx="18">
                  <c:v>37885</c:v>
                </c:pt>
                <c:pt idx="19">
                  <c:v>35535</c:v>
                </c:pt>
                <c:pt idx="20">
                  <c:v>-56934</c:v>
                </c:pt>
                <c:pt idx="21">
                  <c:v>40418</c:v>
                </c:pt>
                <c:pt idx="22">
                  <c:v>46756</c:v>
                </c:pt>
                <c:pt idx="23">
                  <c:v>47828</c:v>
                </c:pt>
              </c:numCache>
            </c:numRef>
          </c:val>
          <c:extLst xmlns:c15="http://schemas.microsoft.com/office/drawing/2012/chart">
            <c:ext xmlns:c16="http://schemas.microsoft.com/office/drawing/2014/chart" uri="{C3380CC4-5D6E-409C-BE32-E72D297353CC}">
              <c16:uniqueId val="{0000000A-31B9-43D7-BD0C-4503966D2BC2}"/>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53344"/>
          <c:min val="-61934"/>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E851-47D7-AF27-37FEAED81991}"/>
              </c:ext>
            </c:extLst>
          </c:dPt>
          <c:dPt>
            <c:idx val="1"/>
            <c:invertIfNegative val="0"/>
            <c:bubble3D val="0"/>
            <c:spPr>
              <a:solidFill>
                <a:srgbClr val="606868"/>
              </a:solidFill>
              <a:ln>
                <a:noFill/>
              </a:ln>
              <a:effectLst/>
            </c:spPr>
            <c:extLst>
              <c:ext xmlns:c16="http://schemas.microsoft.com/office/drawing/2014/chart" uri="{C3380CC4-5D6E-409C-BE32-E72D297353CC}">
                <c16:uniqueId val="{00000003-E851-47D7-AF27-37FEAED81991}"/>
              </c:ext>
            </c:extLst>
          </c:dPt>
          <c:dPt>
            <c:idx val="3"/>
            <c:invertIfNegative val="0"/>
            <c:bubble3D val="0"/>
            <c:spPr>
              <a:solidFill>
                <a:srgbClr val="606868"/>
              </a:solidFill>
              <a:ln>
                <a:noFill/>
              </a:ln>
              <a:effectLst/>
            </c:spPr>
            <c:extLst>
              <c:ext xmlns:c16="http://schemas.microsoft.com/office/drawing/2014/chart" uri="{C3380CC4-5D6E-409C-BE32-E72D297353CC}">
                <c16:uniqueId val="{00000005-E851-47D7-AF27-37FEAED81991}"/>
              </c:ext>
            </c:extLst>
          </c:dPt>
          <c:dPt>
            <c:idx val="4"/>
            <c:invertIfNegative val="0"/>
            <c:bubble3D val="0"/>
            <c:spPr>
              <a:solidFill>
                <a:srgbClr val="606868"/>
              </a:solidFill>
              <a:ln>
                <a:noFill/>
              </a:ln>
              <a:effectLst/>
            </c:spPr>
            <c:extLst>
              <c:ext xmlns:c16="http://schemas.microsoft.com/office/drawing/2014/chart" uri="{C3380CC4-5D6E-409C-BE32-E72D297353CC}">
                <c16:uniqueId val="{00000007-E851-47D7-AF27-37FEAED81991}"/>
              </c:ext>
            </c:extLst>
          </c:dPt>
          <c:dPt>
            <c:idx val="6"/>
            <c:invertIfNegative val="0"/>
            <c:bubble3D val="0"/>
            <c:spPr>
              <a:solidFill>
                <a:srgbClr val="606868"/>
              </a:solidFill>
              <a:ln>
                <a:noFill/>
              </a:ln>
              <a:effectLst/>
            </c:spPr>
            <c:extLst>
              <c:ext xmlns:c16="http://schemas.microsoft.com/office/drawing/2014/chart" uri="{C3380CC4-5D6E-409C-BE32-E72D297353CC}">
                <c16:uniqueId val="{00000009-E851-47D7-AF27-37FEAED81991}"/>
              </c:ext>
            </c:extLst>
          </c:dPt>
          <c:dPt>
            <c:idx val="11"/>
            <c:invertIfNegative val="0"/>
            <c:bubble3D val="0"/>
            <c:spPr>
              <a:solidFill>
                <a:srgbClr val="606868"/>
              </a:solidFill>
              <a:ln>
                <a:noFill/>
              </a:ln>
              <a:effectLst/>
            </c:spPr>
            <c:extLst>
              <c:ext xmlns:c16="http://schemas.microsoft.com/office/drawing/2014/chart" uri="{C3380CC4-5D6E-409C-BE32-E72D297353CC}">
                <c16:uniqueId val="{0000000B-E851-47D7-AF27-37FEAED81991}"/>
              </c:ext>
            </c:extLst>
          </c:dPt>
          <c:dPt>
            <c:idx val="14"/>
            <c:invertIfNegative val="0"/>
            <c:bubble3D val="0"/>
            <c:spPr>
              <a:solidFill>
                <a:srgbClr val="606868"/>
              </a:solidFill>
              <a:ln>
                <a:noFill/>
              </a:ln>
              <a:effectLst/>
            </c:spPr>
            <c:extLst>
              <c:ext xmlns:c16="http://schemas.microsoft.com/office/drawing/2014/chart" uri="{C3380CC4-5D6E-409C-BE32-E72D297353CC}">
                <c16:uniqueId val="{0000000D-E851-47D7-AF27-37FEAED81991}"/>
              </c:ext>
            </c:extLst>
          </c:dPt>
          <c:dPt>
            <c:idx val="19"/>
            <c:invertIfNegative val="0"/>
            <c:bubble3D val="0"/>
            <c:spPr>
              <a:solidFill>
                <a:srgbClr val="606868"/>
              </a:solidFill>
              <a:ln>
                <a:noFill/>
              </a:ln>
              <a:effectLst/>
            </c:spPr>
            <c:extLst>
              <c:ext xmlns:c16="http://schemas.microsoft.com/office/drawing/2014/chart" uri="{C3380CC4-5D6E-409C-BE32-E72D297353CC}">
                <c16:uniqueId val="{0000000F-E851-47D7-AF27-37FEAED81991}"/>
              </c:ext>
            </c:extLst>
          </c:dPt>
          <c:dPt>
            <c:idx val="24"/>
            <c:invertIfNegative val="0"/>
            <c:bubble3D val="0"/>
            <c:spPr>
              <a:solidFill>
                <a:srgbClr val="606868"/>
              </a:solidFill>
              <a:ln>
                <a:noFill/>
              </a:ln>
              <a:effectLst/>
            </c:spPr>
            <c:extLst>
              <c:ext xmlns:c16="http://schemas.microsoft.com/office/drawing/2014/chart" uri="{C3380CC4-5D6E-409C-BE32-E72D297353CC}">
                <c16:uniqueId val="{00000011-E851-47D7-AF27-37FEAED81991}"/>
              </c:ext>
            </c:extLst>
          </c:dPt>
          <c:dPt>
            <c:idx val="25"/>
            <c:invertIfNegative val="0"/>
            <c:bubble3D val="0"/>
            <c:spPr>
              <a:solidFill>
                <a:srgbClr val="606868"/>
              </a:solidFill>
              <a:ln>
                <a:noFill/>
              </a:ln>
              <a:effectLst/>
            </c:spPr>
            <c:extLst>
              <c:ext xmlns:c16="http://schemas.microsoft.com/office/drawing/2014/chart" uri="{C3380CC4-5D6E-409C-BE32-E72D297353CC}">
                <c16:uniqueId val="{00000013-E851-47D7-AF27-37FEAED81991}"/>
              </c:ext>
            </c:extLst>
          </c:dPt>
          <c:dPt>
            <c:idx val="27"/>
            <c:invertIfNegative val="0"/>
            <c:bubble3D val="0"/>
            <c:spPr>
              <a:solidFill>
                <a:srgbClr val="606868"/>
              </a:solidFill>
              <a:ln>
                <a:noFill/>
              </a:ln>
              <a:effectLst/>
            </c:spPr>
            <c:extLst>
              <c:ext xmlns:c16="http://schemas.microsoft.com/office/drawing/2014/chart" uri="{C3380CC4-5D6E-409C-BE32-E72D297353CC}">
                <c16:uniqueId val="{00000015-E851-47D7-AF27-37FEAED81991}"/>
              </c:ext>
            </c:extLst>
          </c:dPt>
          <c:dPt>
            <c:idx val="30"/>
            <c:invertIfNegative val="0"/>
            <c:bubble3D val="0"/>
            <c:spPr>
              <a:solidFill>
                <a:srgbClr val="FFC000"/>
              </a:solidFill>
              <a:ln>
                <a:noFill/>
              </a:ln>
              <a:effectLst/>
            </c:spPr>
            <c:extLst>
              <c:ext xmlns:c16="http://schemas.microsoft.com/office/drawing/2014/chart" uri="{C3380CC4-5D6E-409C-BE32-E72D297353CC}">
                <c16:uniqueId val="{00000017-E851-47D7-AF27-37FEAED81991}"/>
              </c:ext>
            </c:extLst>
          </c:dPt>
          <c:dPt>
            <c:idx val="31"/>
            <c:invertIfNegative val="0"/>
            <c:bubble3D val="0"/>
            <c:spPr>
              <a:solidFill>
                <a:srgbClr val="606868"/>
              </a:solidFill>
              <a:ln>
                <a:noFill/>
              </a:ln>
              <a:effectLst/>
            </c:spPr>
            <c:extLst>
              <c:ext xmlns:c16="http://schemas.microsoft.com/office/drawing/2014/chart" uri="{C3380CC4-5D6E-409C-BE32-E72D297353CC}">
                <c16:uniqueId val="{00000019-E851-47D7-AF27-37FEAED81991}"/>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51-47D7-AF27-37FEAED81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'F57'!$A$7:$A$38</c:f>
              <c:strCache>
                <c:ptCount val="32"/>
                <c:pt idx="0">
                  <c:v>Sinaloa</c:v>
                </c:pt>
                <c:pt idx="1">
                  <c:v>Veracruz</c:v>
                </c:pt>
                <c:pt idx="2">
                  <c:v>Guerrero</c:v>
                </c:pt>
                <c:pt idx="3">
                  <c:v>Morelos</c:v>
                </c:pt>
                <c:pt idx="4">
                  <c:v>Colima</c:v>
                </c:pt>
                <c:pt idx="5">
                  <c:v>Oaxaca</c:v>
                </c:pt>
                <c:pt idx="6">
                  <c:v>Michoacán</c:v>
                </c:pt>
                <c:pt idx="7">
                  <c:v>Durango</c:v>
                </c:pt>
                <c:pt idx="8">
                  <c:v>Campeche</c:v>
                </c:pt>
                <c:pt idx="9">
                  <c:v>Chiapas</c:v>
                </c:pt>
                <c:pt idx="10">
                  <c:v>Zacatecas</c:v>
                </c:pt>
                <c:pt idx="11">
                  <c:v>Tlaxcala</c:v>
                </c:pt>
                <c:pt idx="12">
                  <c:v>Tabasco</c:v>
                </c:pt>
                <c:pt idx="13">
                  <c:v>Nayarit</c:v>
                </c:pt>
                <c:pt idx="14">
                  <c:v>Hidalgo</c:v>
                </c:pt>
                <c:pt idx="15">
                  <c:v>Yucatán</c:v>
                </c:pt>
                <c:pt idx="16">
                  <c:v>Tamaulipas</c:v>
                </c:pt>
                <c:pt idx="17">
                  <c:v>Aguascalientes</c:v>
                </c:pt>
                <c:pt idx="18">
                  <c:v>San Luis Potosí</c:v>
                </c:pt>
                <c:pt idx="19">
                  <c:v>Puebla</c:v>
                </c:pt>
                <c:pt idx="20">
                  <c:v>Baja California Sur</c:v>
                </c:pt>
                <c:pt idx="21">
                  <c:v>Sonora</c:v>
                </c:pt>
                <c:pt idx="22">
                  <c:v>Querétaro</c:v>
                </c:pt>
                <c:pt idx="23">
                  <c:v>Chihuahua</c:v>
                </c:pt>
                <c:pt idx="24">
                  <c:v>Coahuila</c:v>
                </c:pt>
                <c:pt idx="25">
                  <c:v>Baja California</c:v>
                </c:pt>
                <c:pt idx="26">
                  <c:v>Quintana Roo</c:v>
                </c:pt>
                <c:pt idx="27">
                  <c:v>Ciudad de México</c:v>
                </c:pt>
                <c:pt idx="28">
                  <c:v>Estado de México</c:v>
                </c:pt>
                <c:pt idx="29">
                  <c:v>Guanajuato</c:v>
                </c:pt>
                <c:pt idx="30">
                  <c:v>Jalisco</c:v>
                </c:pt>
                <c:pt idx="31">
                  <c:v>Nuevo León</c:v>
                </c:pt>
              </c:strCache>
            </c:strRef>
          </c:cat>
          <c:val>
            <c:numRef>
              <c:f>'F57'!$D$7:$D$38</c:f>
              <c:numCache>
                <c:formatCode>#,##0</c:formatCode>
                <c:ptCount val="32"/>
                <c:pt idx="0">
                  <c:v>-16264</c:v>
                </c:pt>
                <c:pt idx="1">
                  <c:v>-6221</c:v>
                </c:pt>
                <c:pt idx="2">
                  <c:v>-873</c:v>
                </c:pt>
                <c:pt idx="3">
                  <c:v>518</c:v>
                </c:pt>
                <c:pt idx="4">
                  <c:v>1053</c:v>
                </c:pt>
                <c:pt idx="5">
                  <c:v>3153</c:v>
                </c:pt>
                <c:pt idx="6">
                  <c:v>3532</c:v>
                </c:pt>
                <c:pt idx="7">
                  <c:v>4050</c:v>
                </c:pt>
                <c:pt idx="8">
                  <c:v>4140</c:v>
                </c:pt>
                <c:pt idx="9">
                  <c:v>4627</c:v>
                </c:pt>
                <c:pt idx="10">
                  <c:v>4835</c:v>
                </c:pt>
                <c:pt idx="11">
                  <c:v>4855</c:v>
                </c:pt>
                <c:pt idx="12">
                  <c:v>8100</c:v>
                </c:pt>
                <c:pt idx="13">
                  <c:v>8284</c:v>
                </c:pt>
                <c:pt idx="14">
                  <c:v>9214</c:v>
                </c:pt>
                <c:pt idx="15">
                  <c:v>9967</c:v>
                </c:pt>
                <c:pt idx="16">
                  <c:v>10314</c:v>
                </c:pt>
                <c:pt idx="17">
                  <c:v>10654</c:v>
                </c:pt>
                <c:pt idx="18">
                  <c:v>11888</c:v>
                </c:pt>
                <c:pt idx="19">
                  <c:v>12333</c:v>
                </c:pt>
                <c:pt idx="20">
                  <c:v>15081</c:v>
                </c:pt>
                <c:pt idx="21">
                  <c:v>22522</c:v>
                </c:pt>
                <c:pt idx="22">
                  <c:v>26210</c:v>
                </c:pt>
                <c:pt idx="23">
                  <c:v>26338</c:v>
                </c:pt>
                <c:pt idx="24">
                  <c:v>30998</c:v>
                </c:pt>
                <c:pt idx="25">
                  <c:v>33156</c:v>
                </c:pt>
                <c:pt idx="26">
                  <c:v>34894</c:v>
                </c:pt>
                <c:pt idx="27">
                  <c:v>40519</c:v>
                </c:pt>
                <c:pt idx="28">
                  <c:v>42115</c:v>
                </c:pt>
                <c:pt idx="29">
                  <c:v>43249</c:v>
                </c:pt>
                <c:pt idx="30">
                  <c:v>47828</c:v>
                </c:pt>
                <c:pt idx="31">
                  <c:v>63342</c:v>
                </c:pt>
              </c:numCache>
            </c:numRef>
          </c:val>
          <c:extLst>
            <c:ext xmlns:c16="http://schemas.microsoft.com/office/drawing/2014/chart" uri="{C3380CC4-5D6E-409C-BE32-E72D297353CC}">
              <c16:uniqueId val="{0000001A-E851-47D7-AF27-37FEAED81991}"/>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67342"/>
          <c:min val="-20264"/>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257B-4F77-B256-23D0B311BE37}"/>
              </c:ext>
            </c:extLst>
          </c:dPt>
          <c:dPt>
            <c:idx val="6"/>
            <c:invertIfNegative val="0"/>
            <c:bubble3D val="0"/>
            <c:extLst>
              <c:ext xmlns:c16="http://schemas.microsoft.com/office/drawing/2014/chart" uri="{C3380CC4-5D6E-409C-BE32-E72D297353CC}">
                <c16:uniqueId val="{00000001-257B-4F77-B256-23D0B311BE37}"/>
              </c:ext>
            </c:extLst>
          </c:dPt>
          <c:dPt>
            <c:idx val="8"/>
            <c:invertIfNegative val="0"/>
            <c:bubble3D val="0"/>
            <c:extLst>
              <c:ext xmlns:c16="http://schemas.microsoft.com/office/drawing/2014/chart" uri="{C3380CC4-5D6E-409C-BE32-E72D297353CC}">
                <c16:uniqueId val="{00000002-257B-4F77-B256-23D0B311BE37}"/>
              </c:ext>
            </c:extLst>
          </c:dPt>
          <c:dPt>
            <c:idx val="9"/>
            <c:invertIfNegative val="0"/>
            <c:bubble3D val="0"/>
            <c:extLst>
              <c:ext xmlns:c16="http://schemas.microsoft.com/office/drawing/2014/chart" uri="{C3380CC4-5D6E-409C-BE32-E72D297353CC}">
                <c16:uniqueId val="{00000003-257B-4F77-B256-23D0B311BE37}"/>
              </c:ext>
            </c:extLst>
          </c:dPt>
          <c:dPt>
            <c:idx val="13"/>
            <c:invertIfNegative val="0"/>
            <c:bubble3D val="0"/>
            <c:spPr>
              <a:solidFill>
                <a:srgbClr val="E46C0A"/>
              </a:solidFill>
              <a:ln>
                <a:noFill/>
              </a:ln>
              <a:effectLst/>
            </c:spPr>
            <c:extLst>
              <c:ext xmlns:c16="http://schemas.microsoft.com/office/drawing/2014/chart" uri="{C3380CC4-5D6E-409C-BE32-E72D297353CC}">
                <c16:uniqueId val="{00000005-257B-4F77-B256-23D0B311BE37}"/>
              </c:ext>
            </c:extLst>
          </c:dPt>
          <c:dPt>
            <c:idx val="14"/>
            <c:invertIfNegative val="0"/>
            <c:bubble3D val="0"/>
            <c:extLst>
              <c:ext xmlns:c16="http://schemas.microsoft.com/office/drawing/2014/chart" uri="{C3380CC4-5D6E-409C-BE32-E72D297353CC}">
                <c16:uniqueId val="{00000006-257B-4F77-B256-23D0B311BE37}"/>
              </c:ext>
            </c:extLst>
          </c:dPt>
          <c:dPt>
            <c:idx val="15"/>
            <c:invertIfNegative val="0"/>
            <c:bubble3D val="0"/>
            <c:spPr>
              <a:solidFill>
                <a:srgbClr val="FFC000"/>
              </a:solidFill>
              <a:ln>
                <a:noFill/>
              </a:ln>
              <a:effectLst/>
            </c:spPr>
            <c:extLst>
              <c:ext xmlns:c16="http://schemas.microsoft.com/office/drawing/2014/chart" uri="{C3380CC4-5D6E-409C-BE32-E72D297353CC}">
                <c16:uniqueId val="{00000008-257B-4F77-B256-23D0B311BE37}"/>
              </c:ext>
            </c:extLst>
          </c:dPt>
          <c:dPt>
            <c:idx val="16"/>
            <c:invertIfNegative val="0"/>
            <c:bubble3D val="0"/>
            <c:extLst>
              <c:ext xmlns:c16="http://schemas.microsoft.com/office/drawing/2014/chart" uri="{C3380CC4-5D6E-409C-BE32-E72D297353CC}">
                <c16:uniqueId val="{00000009-257B-4F77-B256-23D0B311BE37}"/>
              </c:ext>
            </c:extLst>
          </c:dPt>
          <c:dPt>
            <c:idx val="17"/>
            <c:invertIfNegative val="0"/>
            <c:bubble3D val="0"/>
            <c:extLst>
              <c:ext xmlns:c16="http://schemas.microsoft.com/office/drawing/2014/chart" uri="{C3380CC4-5D6E-409C-BE32-E72D297353CC}">
                <c16:uniqueId val="{0000000A-257B-4F77-B256-23D0B311BE37}"/>
              </c:ext>
            </c:extLst>
          </c:dPt>
          <c:dPt>
            <c:idx val="19"/>
            <c:invertIfNegative val="0"/>
            <c:bubble3D val="0"/>
            <c:extLst>
              <c:ext xmlns:c16="http://schemas.microsoft.com/office/drawing/2014/chart" uri="{C3380CC4-5D6E-409C-BE32-E72D297353CC}">
                <c16:uniqueId val="{0000000B-257B-4F77-B256-23D0B311BE37}"/>
              </c:ext>
            </c:extLst>
          </c:dPt>
          <c:dPt>
            <c:idx val="21"/>
            <c:invertIfNegative val="0"/>
            <c:bubble3D val="0"/>
            <c:extLst>
              <c:ext xmlns:c16="http://schemas.microsoft.com/office/drawing/2014/chart" uri="{C3380CC4-5D6E-409C-BE32-E72D297353CC}">
                <c16:uniqueId val="{0000000C-257B-4F77-B256-23D0B311BE37}"/>
              </c:ext>
            </c:extLst>
          </c:dPt>
          <c:dPt>
            <c:idx val="22"/>
            <c:invertIfNegative val="0"/>
            <c:bubble3D val="0"/>
            <c:extLst>
              <c:ext xmlns:c16="http://schemas.microsoft.com/office/drawing/2014/chart" uri="{C3380CC4-5D6E-409C-BE32-E72D297353CC}">
                <c16:uniqueId val="{0000000D-257B-4F77-B256-23D0B311BE37}"/>
              </c:ext>
            </c:extLst>
          </c:dPt>
          <c:dPt>
            <c:idx val="23"/>
            <c:invertIfNegative val="0"/>
            <c:bubble3D val="0"/>
            <c:extLst>
              <c:ext xmlns:c16="http://schemas.microsoft.com/office/drawing/2014/chart" uri="{C3380CC4-5D6E-409C-BE32-E72D297353CC}">
                <c16:uniqueId val="{0000000E-257B-4F77-B256-23D0B311BE37}"/>
              </c:ext>
            </c:extLst>
          </c:dPt>
          <c:dPt>
            <c:idx val="24"/>
            <c:invertIfNegative val="0"/>
            <c:bubble3D val="0"/>
            <c:extLst>
              <c:ext xmlns:c16="http://schemas.microsoft.com/office/drawing/2014/chart" uri="{C3380CC4-5D6E-409C-BE32-E72D297353CC}">
                <c16:uniqueId val="{0000000F-257B-4F77-B256-23D0B311BE37}"/>
              </c:ext>
            </c:extLst>
          </c:dPt>
          <c:dPt>
            <c:idx val="26"/>
            <c:invertIfNegative val="0"/>
            <c:bubble3D val="0"/>
            <c:extLst>
              <c:ext xmlns:c16="http://schemas.microsoft.com/office/drawing/2014/chart" uri="{C3380CC4-5D6E-409C-BE32-E72D297353CC}">
                <c16:uniqueId val="{00000010-257B-4F77-B256-23D0B311BE37}"/>
              </c:ext>
            </c:extLst>
          </c:dPt>
          <c:dPt>
            <c:idx val="32"/>
            <c:invertIfNegative val="0"/>
            <c:bubble3D val="0"/>
            <c:extLst>
              <c:ext xmlns:c16="http://schemas.microsoft.com/office/drawing/2014/chart" uri="{C3380CC4-5D6E-409C-BE32-E72D297353CC}">
                <c16:uniqueId val="{00000011-257B-4F77-B256-23D0B311BE37}"/>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57B-4F77-B256-23D0B311BE37}"/>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57B-4F77-B256-23D0B311BE37}"/>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'F58'!$A$7:$A$39</c:f>
              <c:strCache>
                <c:ptCount val="33"/>
                <c:pt idx="0">
                  <c:v>Sinaloa</c:v>
                </c:pt>
                <c:pt idx="1">
                  <c:v>Veracruz</c:v>
                </c:pt>
                <c:pt idx="2">
                  <c:v>Guerrero</c:v>
                </c:pt>
                <c:pt idx="3">
                  <c:v>Morelos</c:v>
                </c:pt>
                <c:pt idx="4">
                  <c:v>Colima</c:v>
                </c:pt>
                <c:pt idx="5">
                  <c:v>Michoacán</c:v>
                </c:pt>
                <c:pt idx="6">
                  <c:v>Ciudad de México</c:v>
                </c:pt>
                <c:pt idx="7">
                  <c:v>Oaxaca</c:v>
                </c:pt>
                <c:pt idx="8">
                  <c:v>Tamaulipas</c:v>
                </c:pt>
                <c:pt idx="9">
                  <c:v>Durango</c:v>
                </c:pt>
                <c:pt idx="10">
                  <c:v>Chiapas</c:v>
                </c:pt>
                <c:pt idx="11">
                  <c:v>Puebla</c:v>
                </c:pt>
                <c:pt idx="12">
                  <c:v>Yucatán</c:v>
                </c:pt>
                <c:pt idx="13">
                  <c:v>Nacional</c:v>
                </c:pt>
                <c:pt idx="14">
                  <c:v>Estado de México</c:v>
                </c:pt>
                <c:pt idx="15">
                  <c:v>Jalisco</c:v>
                </c:pt>
                <c:pt idx="16">
                  <c:v>Zacatecas</c:v>
                </c:pt>
                <c:pt idx="17">
                  <c:v>San Luis Potosí</c:v>
                </c:pt>
                <c:pt idx="18">
                  <c:v>Chihuahua</c:v>
                </c:pt>
                <c:pt idx="19">
                  <c:v>Campeche</c:v>
                </c:pt>
                <c:pt idx="20">
                  <c:v>Aguascalientes</c:v>
                </c:pt>
                <c:pt idx="21">
                  <c:v>Baja California</c:v>
                </c:pt>
                <c:pt idx="22">
                  <c:v>Tabasco</c:v>
                </c:pt>
                <c:pt idx="23">
                  <c:v>Nuevo León</c:v>
                </c:pt>
                <c:pt idx="24">
                  <c:v>Hidalgo</c:v>
                </c:pt>
                <c:pt idx="25">
                  <c:v>Sonora</c:v>
                </c:pt>
                <c:pt idx="26">
                  <c:v>Coahuila</c:v>
                </c:pt>
                <c:pt idx="27">
                  <c:v>Querétaro</c:v>
                </c:pt>
                <c:pt idx="28">
                  <c:v>Guanajuato</c:v>
                </c:pt>
                <c:pt idx="29">
                  <c:v>Tlaxcala</c:v>
                </c:pt>
                <c:pt idx="30">
                  <c:v>Nayarit</c:v>
                </c:pt>
                <c:pt idx="31">
                  <c:v>Baja California Sur</c:v>
                </c:pt>
                <c:pt idx="32">
                  <c:v>Quintana Roo</c:v>
                </c:pt>
              </c:strCache>
            </c:strRef>
          </c:cat>
          <c:val>
            <c:numRef>
              <c:f>'F58'!$D$7:$D$39</c:f>
              <c:numCache>
                <c:formatCode>0.00%</c:formatCode>
                <c:ptCount val="33"/>
                <c:pt idx="0">
                  <c:v>-2.7183369073067842E-2</c:v>
                </c:pt>
                <c:pt idx="1">
                  <c:v>-8.2894719309233311E-3</c:v>
                </c:pt>
                <c:pt idx="2">
                  <c:v>-5.4726680040120268E-3</c:v>
                </c:pt>
                <c:pt idx="3">
                  <c:v>2.40060432201461E-3</c:v>
                </c:pt>
                <c:pt idx="4">
                  <c:v>7.1495983867573276E-3</c:v>
                </c:pt>
                <c:pt idx="5">
                  <c:v>7.4418212656575111E-3</c:v>
                </c:pt>
                <c:pt idx="6">
                  <c:v>1.1934967549165121E-2</c:v>
                </c:pt>
                <c:pt idx="7">
                  <c:v>1.4450045829514258E-2</c:v>
                </c:pt>
                <c:pt idx="8">
                  <c:v>1.471486209631867E-2</c:v>
                </c:pt>
                <c:pt idx="9">
                  <c:v>1.5772379253674362E-2</c:v>
                </c:pt>
                <c:pt idx="10">
                  <c:v>1.9187864411840394E-2</c:v>
                </c:pt>
                <c:pt idx="11">
                  <c:v>1.9613799157750078E-2</c:v>
                </c:pt>
                <c:pt idx="12">
                  <c:v>2.4049377592359811E-2</c:v>
                </c:pt>
                <c:pt idx="13">
                  <c:v>2.4068380812782619E-2</c:v>
                </c:pt>
                <c:pt idx="14">
                  <c:v>2.430599642176956E-2</c:v>
                </c:pt>
                <c:pt idx="15">
                  <c:v>2.4743373123734536E-2</c:v>
                </c:pt>
                <c:pt idx="16">
                  <c:v>2.4827593289617589E-2</c:v>
                </c:pt>
                <c:pt idx="17">
                  <c:v>2.5784118735346251E-2</c:v>
                </c:pt>
                <c:pt idx="18">
                  <c:v>2.7352646418909554E-2</c:v>
                </c:pt>
                <c:pt idx="19">
                  <c:v>3.0195835308705066E-2</c:v>
                </c:pt>
                <c:pt idx="20">
                  <c:v>3.113247519834017E-2</c:v>
                </c:pt>
                <c:pt idx="21">
                  <c:v>3.179699637493516E-2</c:v>
                </c:pt>
                <c:pt idx="22">
                  <c:v>3.4238034652272598E-2</c:v>
                </c:pt>
                <c:pt idx="23">
                  <c:v>3.5723148139793048E-2</c:v>
                </c:pt>
                <c:pt idx="24">
                  <c:v>3.5902011743939921E-2</c:v>
                </c:pt>
                <c:pt idx="25">
                  <c:v>3.7054891321337102E-2</c:v>
                </c:pt>
                <c:pt idx="26">
                  <c:v>3.7566093322620286E-2</c:v>
                </c:pt>
                <c:pt idx="27">
                  <c:v>3.9555756109560747E-2</c:v>
                </c:pt>
                <c:pt idx="28">
                  <c:v>4.150603698873212E-2</c:v>
                </c:pt>
                <c:pt idx="29">
                  <c:v>4.4182956572385468E-2</c:v>
                </c:pt>
                <c:pt idx="30">
                  <c:v>4.8024580422620922E-2</c:v>
                </c:pt>
                <c:pt idx="31">
                  <c:v>7.1743567055331248E-2</c:v>
                </c:pt>
                <c:pt idx="32">
                  <c:v>7.4443391959584604E-2</c:v>
                </c:pt>
              </c:numCache>
            </c:numRef>
          </c:val>
          <c:extLst>
            <c:ext xmlns:c16="http://schemas.microsoft.com/office/drawing/2014/chart" uri="{C3380CC4-5D6E-409C-BE32-E72D297353CC}">
              <c16:uniqueId val="{00000013-257B-4F77-B256-23D0B311BE37}"/>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9.4443391959584608E-2"/>
          <c:min val="-4.7183369073067846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'F59'!$G$6</c:f>
              <c:strCache>
                <c:ptCount val="1"/>
                <c:pt idx="0">
                  <c:v>Permanentes</c:v>
                </c:pt>
              </c:strCache>
            </c:strRef>
          </c:tx>
          <c:spPr>
            <a:solidFill>
              <a:srgbClr val="FFC000"/>
            </a:solidFill>
            <a:ln>
              <a:noFill/>
            </a:ln>
            <a:effectLst/>
          </c:spPr>
          <c:invertIfNegative val="0"/>
          <c:dLbls>
            <c:dLbl>
              <c:idx val="0"/>
              <c:layout>
                <c:manualLayout>
                  <c:x val="5.1943106387728345E-2"/>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B0-4BC4-94CA-43120D837BD7}"/>
                </c:ext>
              </c:extLst>
            </c:dLbl>
            <c:dLbl>
              <c:idx val="1"/>
              <c:layout>
                <c:manualLayout>
                  <c:x val="3.8989063802872613E-2"/>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B0-4BC4-94CA-43120D837BD7}"/>
                </c:ext>
              </c:extLst>
            </c:dLbl>
            <c:dLbl>
              <c:idx val="2"/>
              <c:layout>
                <c:manualLayout>
                  <c:x val="5.04702105168703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B0-4BC4-94CA-43120D837BD7}"/>
                </c:ext>
              </c:extLst>
            </c:dLbl>
            <c:dLbl>
              <c:idx val="3"/>
              <c:layout>
                <c:manualLayout>
                  <c:x val="4.20281215535557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B0-4BC4-94CA-43120D837BD7}"/>
                </c:ext>
              </c:extLst>
            </c:dLbl>
            <c:dLbl>
              <c:idx val="4"/>
              <c:layout>
                <c:manualLayout>
                  <c:x val="8.137795982793937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B0-4BC4-94CA-43120D837BD7}"/>
                </c:ext>
              </c:extLst>
            </c:dLbl>
            <c:dLbl>
              <c:idx val="5"/>
              <c:layout>
                <c:manualLayout>
                  <c:x val="1.9920878774558715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5B0-4BC4-94CA-43120D837BD7}"/>
                </c:ext>
              </c:extLst>
            </c:dLbl>
            <c:dLbl>
              <c:idx val="6"/>
              <c:layout>
                <c:manualLayout>
                  <c:x val="3.3680982101175441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B0-4BC4-94CA-43120D837BD7}"/>
                </c:ext>
              </c:extLst>
            </c:dLbl>
            <c:dLbl>
              <c:idx val="7"/>
              <c:layout>
                <c:manualLayout>
                  <c:x val="4.15708824193403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B0-4BC4-94CA-43120D837BD7}"/>
                </c:ext>
              </c:extLst>
            </c:dLbl>
            <c:dLbl>
              <c:idx val="9"/>
              <c:layout>
                <c:manualLayout>
                  <c:x val="1.98750875210585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5B0-4BC4-94CA-43120D837BD7}"/>
                </c:ext>
              </c:extLst>
            </c:dLbl>
            <c:dLbl>
              <c:idx val="10"/>
              <c:layout>
                <c:manualLayout>
                  <c:x val="5.514344362684236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5B0-4BC4-94CA-43120D837BD7}"/>
                </c:ext>
              </c:extLst>
            </c:dLbl>
            <c:dLbl>
              <c:idx val="12"/>
              <c:layout>
                <c:manualLayout>
                  <c:x val="-3.821919835340039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5B0-4BC4-94CA-43120D837BD7}"/>
                </c:ext>
              </c:extLst>
            </c:dLbl>
            <c:dLbl>
              <c:idx val="13"/>
              <c:layout>
                <c:manualLayout>
                  <c:x val="4.680270148193627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5B0-4BC4-94CA-43120D837BD7}"/>
                </c:ext>
              </c:extLst>
            </c:dLbl>
            <c:dLbl>
              <c:idx val="14"/>
              <c:layout>
                <c:manualLayout>
                  <c:x val="-5.2931490392506803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5B0-4BC4-94CA-43120D837BD7}"/>
                </c:ext>
              </c:extLst>
            </c:dLbl>
            <c:dLbl>
              <c:idx val="15"/>
              <c:layout>
                <c:manualLayout>
                  <c:x val="-3.15764362923292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5B0-4BC4-94CA-43120D837BD7}"/>
                </c:ext>
              </c:extLst>
            </c:dLbl>
            <c:dLbl>
              <c:idx val="16"/>
              <c:layout>
                <c:manualLayout>
                  <c:x val="6.772290702405842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5B0-4BC4-94CA-43120D837BD7}"/>
                </c:ext>
              </c:extLst>
            </c:dLbl>
            <c:dLbl>
              <c:idx val="17"/>
              <c:layout>
                <c:manualLayout>
                  <c:x val="-3.853738022514818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5B0-4BC4-94CA-43120D837BD7}"/>
                </c:ext>
              </c:extLst>
            </c:dLbl>
            <c:dLbl>
              <c:idx val="18"/>
              <c:layout>
                <c:manualLayout>
                  <c:x val="-3.421296872272216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5B0-4BC4-94CA-43120D837BD7}"/>
                </c:ext>
              </c:extLst>
            </c:dLbl>
            <c:dLbl>
              <c:idx val="19"/>
              <c:layout>
                <c:manualLayout>
                  <c:x val="-6.817307545001270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5B0-4BC4-94CA-43120D837BD7}"/>
                </c:ext>
              </c:extLst>
            </c:dLbl>
            <c:dLbl>
              <c:idx val="20"/>
              <c:layout>
                <c:manualLayout>
                  <c:x val="-3.70456291322607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5B0-4BC4-94CA-43120D837BD7}"/>
                </c:ext>
              </c:extLst>
            </c:dLbl>
            <c:dLbl>
              <c:idx val="21"/>
              <c:layout>
                <c:manualLayout>
                  <c:x val="-4.2163475111696228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5B0-4BC4-94CA-43120D837BD7}"/>
                </c:ext>
              </c:extLst>
            </c:dLbl>
            <c:dLbl>
              <c:idx val="22"/>
              <c:layout>
                <c:manualLayout>
                  <c:x val="-3.9162127805072097E-2"/>
                  <c:y val="-4.311676989265367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5B0-4BC4-94CA-43120D837BD7}"/>
                </c:ext>
              </c:extLst>
            </c:dLbl>
            <c:dLbl>
              <c:idx val="23"/>
              <c:layout>
                <c:manualLayout>
                  <c:x val="-4.688586647910210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5B0-4BC4-94CA-43120D837BD7}"/>
                </c:ext>
              </c:extLst>
            </c:dLbl>
            <c:dLbl>
              <c:idx val="24"/>
              <c:layout>
                <c:manualLayout>
                  <c:x val="-5.1369032217008788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5B0-4BC4-94CA-43120D837BD7}"/>
                </c:ext>
              </c:extLst>
            </c:dLbl>
            <c:dLbl>
              <c:idx val="25"/>
              <c:layout>
                <c:manualLayout>
                  <c:x val="-5.9355397197878315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5B0-4BC4-94CA-43120D837BD7}"/>
                </c:ext>
              </c:extLst>
            </c:dLbl>
            <c:dLbl>
              <c:idx val="26"/>
              <c:layout>
                <c:manualLayout>
                  <c:x val="-6.18636467783917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5B0-4BC4-94CA-43120D837BD7}"/>
                </c:ext>
              </c:extLst>
            </c:dLbl>
            <c:dLbl>
              <c:idx val="27"/>
              <c:layout>
                <c:manualLayout>
                  <c:x val="0.1082200518888974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5B0-4BC4-94CA-43120D837BD7}"/>
                </c:ext>
              </c:extLst>
            </c:dLbl>
            <c:dLbl>
              <c:idx val="28"/>
              <c:layout>
                <c:manualLayout>
                  <c:x val="-9.6036716504497729E-2"/>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5B0-4BC4-94CA-43120D837BD7}"/>
                </c:ext>
              </c:extLst>
            </c:dLbl>
            <c:dLbl>
              <c:idx val="29"/>
              <c:layout>
                <c:manualLayout>
                  <c:x val="-7.20794734140528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5B0-4BC4-94CA-43120D837BD7}"/>
                </c:ext>
              </c:extLst>
            </c:dLbl>
            <c:dLbl>
              <c:idx val="30"/>
              <c:layout>
                <c:manualLayout>
                  <c:x val="-0.1319427831553507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5B0-4BC4-94CA-43120D837BD7}"/>
                </c:ext>
              </c:extLst>
            </c:dLbl>
            <c:dLbl>
              <c:idx val="31"/>
              <c:layout>
                <c:manualLayout>
                  <c:x val="-0.12397611514749421"/>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5B0-4BC4-94CA-43120D837BD7}"/>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'F59'!$A$7:$A$38</c:f>
              <c:strCache>
                <c:ptCount val="32"/>
                <c:pt idx="0">
                  <c:v>Sinaloa</c:v>
                </c:pt>
                <c:pt idx="1">
                  <c:v>Michoacán</c:v>
                </c:pt>
                <c:pt idx="2">
                  <c:v>Tamaulipas</c:v>
                </c:pt>
                <c:pt idx="3">
                  <c:v>Colima</c:v>
                </c:pt>
                <c:pt idx="4">
                  <c:v>Sonora</c:v>
                </c:pt>
                <c:pt idx="5">
                  <c:v>Veracruz</c:v>
                </c:pt>
                <c:pt idx="6">
                  <c:v>Tabasco</c:v>
                </c:pt>
                <c:pt idx="7">
                  <c:v>San Luis Potosí</c:v>
                </c:pt>
                <c:pt idx="8">
                  <c:v>Durango</c:v>
                </c:pt>
                <c:pt idx="9">
                  <c:v>Morelos</c:v>
                </c:pt>
                <c:pt idx="10">
                  <c:v>Chihuahua</c:v>
                </c:pt>
                <c:pt idx="11">
                  <c:v>Tlaxcala</c:v>
                </c:pt>
                <c:pt idx="12">
                  <c:v>Oaxaca</c:v>
                </c:pt>
                <c:pt idx="13">
                  <c:v>Yucatán</c:v>
                </c:pt>
                <c:pt idx="14">
                  <c:v>Ciudad de México</c:v>
                </c:pt>
                <c:pt idx="15">
                  <c:v>Nayarit</c:v>
                </c:pt>
                <c:pt idx="16">
                  <c:v>Baja California</c:v>
                </c:pt>
                <c:pt idx="17">
                  <c:v>Querétaro</c:v>
                </c:pt>
                <c:pt idx="18">
                  <c:v>Zacatecas</c:v>
                </c:pt>
                <c:pt idx="19">
                  <c:v>Aguascalientes</c:v>
                </c:pt>
                <c:pt idx="20">
                  <c:v>Guerrero</c:v>
                </c:pt>
                <c:pt idx="21">
                  <c:v>Campeche</c:v>
                </c:pt>
                <c:pt idx="22">
                  <c:v>Coahuila</c:v>
                </c:pt>
                <c:pt idx="23">
                  <c:v>Hidalgo</c:v>
                </c:pt>
                <c:pt idx="24">
                  <c:v>Chiapas</c:v>
                </c:pt>
                <c:pt idx="25">
                  <c:v>Baja California Sur</c:v>
                </c:pt>
                <c:pt idx="26">
                  <c:v>Puebla</c:v>
                </c:pt>
                <c:pt idx="27">
                  <c:v>Estado de México</c:v>
                </c:pt>
                <c:pt idx="28">
                  <c:v>Nuevo León</c:v>
                </c:pt>
                <c:pt idx="29">
                  <c:v>Quintana Roo</c:v>
                </c:pt>
                <c:pt idx="30">
                  <c:v>Jalisco</c:v>
                </c:pt>
                <c:pt idx="31">
                  <c:v>Guanajuato</c:v>
                </c:pt>
              </c:strCache>
            </c:strRef>
          </c:cat>
          <c:val>
            <c:numRef>
              <c:f>'F59'!$G$7:$G$38</c:f>
              <c:numCache>
                <c:formatCode>#,##0</c:formatCode>
                <c:ptCount val="32"/>
                <c:pt idx="0">
                  <c:v>1446</c:v>
                </c:pt>
                <c:pt idx="1">
                  <c:v>-455</c:v>
                </c:pt>
                <c:pt idx="2">
                  <c:v>-1396</c:v>
                </c:pt>
                <c:pt idx="3">
                  <c:v>-935</c:v>
                </c:pt>
                <c:pt idx="4">
                  <c:v>3658</c:v>
                </c:pt>
                <c:pt idx="5">
                  <c:v>-14</c:v>
                </c:pt>
                <c:pt idx="6">
                  <c:v>-247</c:v>
                </c:pt>
                <c:pt idx="7">
                  <c:v>1046</c:v>
                </c:pt>
                <c:pt idx="8">
                  <c:v>-468</c:v>
                </c:pt>
                <c:pt idx="9">
                  <c:v>-11</c:v>
                </c:pt>
                <c:pt idx="10">
                  <c:v>1656</c:v>
                </c:pt>
                <c:pt idx="11">
                  <c:v>135</c:v>
                </c:pt>
                <c:pt idx="12">
                  <c:v>533</c:v>
                </c:pt>
                <c:pt idx="13">
                  <c:v>1249</c:v>
                </c:pt>
                <c:pt idx="14">
                  <c:v>-1766</c:v>
                </c:pt>
                <c:pt idx="15">
                  <c:v>548</c:v>
                </c:pt>
                <c:pt idx="16">
                  <c:v>2762</c:v>
                </c:pt>
                <c:pt idx="17">
                  <c:v>933</c:v>
                </c:pt>
                <c:pt idx="18">
                  <c:v>375</c:v>
                </c:pt>
                <c:pt idx="19">
                  <c:v>1561</c:v>
                </c:pt>
                <c:pt idx="20">
                  <c:v>610</c:v>
                </c:pt>
                <c:pt idx="21">
                  <c:v>1023</c:v>
                </c:pt>
                <c:pt idx="22">
                  <c:v>892</c:v>
                </c:pt>
                <c:pt idx="23">
                  <c:v>1134</c:v>
                </c:pt>
                <c:pt idx="24">
                  <c:v>1401</c:v>
                </c:pt>
                <c:pt idx="25">
                  <c:v>1859</c:v>
                </c:pt>
                <c:pt idx="26">
                  <c:v>1975</c:v>
                </c:pt>
                <c:pt idx="27">
                  <c:v>5279</c:v>
                </c:pt>
                <c:pt idx="28">
                  <c:v>4222</c:v>
                </c:pt>
                <c:pt idx="29">
                  <c:v>2427</c:v>
                </c:pt>
                <c:pt idx="30">
                  <c:v>6215</c:v>
                </c:pt>
                <c:pt idx="31">
                  <c:v>5896</c:v>
                </c:pt>
              </c:numCache>
            </c:numRef>
          </c:val>
          <c:extLst>
            <c:ext xmlns:c16="http://schemas.microsoft.com/office/drawing/2014/chart" uri="{C3380CC4-5D6E-409C-BE32-E72D297353CC}">
              <c16:uniqueId val="{0000001E-B5B0-4BC4-94CA-43120D837BD7}"/>
            </c:ext>
          </c:extLst>
        </c:ser>
        <c:ser>
          <c:idx val="1"/>
          <c:order val="1"/>
          <c:tx>
            <c:strRef>
              <c:f>'F59'!$H$6</c:f>
              <c:strCache>
                <c:ptCount val="1"/>
                <c:pt idx="0">
                  <c:v>Eventuales</c:v>
                </c:pt>
              </c:strCache>
            </c:strRef>
          </c:tx>
          <c:spPr>
            <a:solidFill>
              <a:srgbClr val="7C878E"/>
            </a:solidFill>
            <a:ln>
              <a:noFill/>
            </a:ln>
            <a:effectLst/>
          </c:spPr>
          <c:invertIfNegative val="0"/>
          <c:dLbls>
            <c:dLbl>
              <c:idx val="0"/>
              <c:layout>
                <c:manualLayout>
                  <c:x val="-0.25599330908978268"/>
                  <c:y val="-4.70333159135867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5B0-4BC4-94CA-43120D837BD7}"/>
                </c:ext>
              </c:extLst>
            </c:dLbl>
            <c:dLbl>
              <c:idx val="1"/>
              <c:layout>
                <c:manualLayout>
                  <c:x val="-6.235287244997853E-2"/>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5B0-4BC4-94CA-43120D837BD7}"/>
                </c:ext>
              </c:extLst>
            </c:dLbl>
            <c:dLbl>
              <c:idx val="2"/>
              <c:layout>
                <c:manualLayout>
                  <c:x val="-2.906515640827548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5B0-4BC4-94CA-43120D837BD7}"/>
                </c:ext>
              </c:extLst>
            </c:dLbl>
            <c:dLbl>
              <c:idx val="3"/>
              <c:layout>
                <c:manualLayout>
                  <c:x val="-3.649596574006157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5B0-4BC4-94CA-43120D837BD7}"/>
                </c:ext>
              </c:extLst>
            </c:dLbl>
            <c:dLbl>
              <c:idx val="4"/>
              <c:layout>
                <c:manualLayout>
                  <c:x val="-0.10500978198817879"/>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5B0-4BC4-94CA-43120D837BD7}"/>
                </c:ext>
              </c:extLst>
            </c:dLbl>
            <c:dLbl>
              <c:idx val="5"/>
              <c:layout>
                <c:manualLayout>
                  <c:x val="-4.079360956121373E-2"/>
                  <c:y val="1.851851165981049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5B0-4BC4-94CA-43120D837BD7}"/>
                </c:ext>
              </c:extLst>
            </c:dLbl>
            <c:dLbl>
              <c:idx val="6"/>
              <c:layout>
                <c:manualLayout>
                  <c:x val="-3.3519702612744548E-2"/>
                  <c:y val="1.851851165981049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5B0-4BC4-94CA-43120D837BD7}"/>
                </c:ext>
              </c:extLst>
            </c:dLbl>
            <c:dLbl>
              <c:idx val="7"/>
              <c:layout>
                <c:manualLayout>
                  <c:x val="-4.912458739471168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5B0-4BC4-94CA-43120D837BD7}"/>
                </c:ext>
              </c:extLst>
            </c:dLbl>
            <c:dLbl>
              <c:idx val="9"/>
              <c:layout>
                <c:manualLayout>
                  <c:x val="-3.1039904215472168E-2"/>
                  <c:y val="2.3520361659126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5B0-4BC4-94CA-43120D837BD7}"/>
                </c:ext>
              </c:extLst>
            </c:dLbl>
            <c:dLbl>
              <c:idx val="10"/>
              <c:layout>
                <c:manualLayout>
                  <c:x val="-5.063771896257902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5B0-4BC4-94CA-43120D837BD7}"/>
                </c:ext>
              </c:extLst>
            </c:dLbl>
            <c:dLbl>
              <c:idx val="13"/>
              <c:layout>
                <c:manualLayout>
                  <c:x val="-3.5703373014035943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5B0-4BC4-94CA-43120D837BD7}"/>
                </c:ext>
              </c:extLst>
            </c:dLbl>
            <c:dLbl>
              <c:idx val="14"/>
              <c:layout>
                <c:manualLayout>
                  <c:x val="7.0357587602287469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5B0-4BC4-94CA-43120D837BD7}"/>
                </c:ext>
              </c:extLst>
            </c:dLbl>
            <c:dLbl>
              <c:idx val="16"/>
              <c:layout>
                <c:manualLayout>
                  <c:x val="-6.054815834144087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5B0-4BC4-94CA-43120D837BD7}"/>
                </c:ext>
              </c:extLst>
            </c:dLbl>
            <c:dLbl>
              <c:idx val="18"/>
              <c:layout>
                <c:manualLayout>
                  <c:x val="3.831515796551480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5B0-4BC4-94CA-43120D837BD7}"/>
                </c:ext>
              </c:extLst>
            </c:dLbl>
            <c:dLbl>
              <c:idx val="19"/>
              <c:layout>
                <c:manualLayout>
                  <c:x val="7.12860389370434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5B0-4BC4-94CA-43120D837BD7}"/>
                </c:ext>
              </c:extLst>
            </c:dLbl>
            <c:dLbl>
              <c:idx val="20"/>
              <c:layout>
                <c:manualLayout>
                  <c:x val="3.0662126374095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5B0-4BC4-94CA-43120D837BD7}"/>
                </c:ext>
              </c:extLst>
            </c:dLbl>
            <c:dLbl>
              <c:idx val="22"/>
              <c:layout>
                <c:manualLayout>
                  <c:x val="3.2865493748399623E-2"/>
                  <c:y val="-4.311676989265367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5B0-4BC4-94CA-43120D837BD7}"/>
                </c:ext>
              </c:extLst>
            </c:dLbl>
            <c:dLbl>
              <c:idx val="23"/>
              <c:layout>
                <c:manualLayout>
                  <c:x val="3.11193655083106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5B0-4BC4-94CA-43120D837BD7}"/>
                </c:ext>
              </c:extLst>
            </c:dLbl>
            <c:dLbl>
              <c:idx val="24"/>
              <c:layout>
                <c:manualLayout>
                  <c:x val="3.3192093129982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5B0-4BC4-94CA-43120D837BD7}"/>
                </c:ext>
              </c:extLst>
            </c:dLbl>
            <c:dLbl>
              <c:idx val="25"/>
              <c:layout>
                <c:manualLayout>
                  <c:x val="4.3301185740940364E-2"/>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5B0-4BC4-94CA-43120D837BD7}"/>
                </c:ext>
              </c:extLst>
            </c:dLbl>
            <c:dLbl>
              <c:idx val="26"/>
              <c:layout>
                <c:manualLayout>
                  <c:x val="5.4192938416319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5B0-4BC4-94CA-43120D837BD7}"/>
                </c:ext>
              </c:extLst>
            </c:dLbl>
            <c:dLbl>
              <c:idx val="27"/>
              <c:layout>
                <c:manualLayout>
                  <c:x val="-3.625404650741531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B5B0-4BC4-94CA-43120D837BD7}"/>
                </c:ext>
              </c:extLst>
            </c:dLbl>
            <c:dLbl>
              <c:idx val="29"/>
              <c:layout>
                <c:manualLayout>
                  <c:x val="7.240422094347154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B5B0-4BC4-94CA-43120D837BD7}"/>
                </c:ext>
              </c:extLst>
            </c:dLbl>
            <c:dLbl>
              <c:idx val="31"/>
              <c:layout>
                <c:manualLayout>
                  <c:x val="3.026145290596834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B5B0-4BC4-94CA-43120D837BD7}"/>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'F59'!$A$7:$A$38</c:f>
              <c:strCache>
                <c:ptCount val="32"/>
                <c:pt idx="0">
                  <c:v>Sinaloa</c:v>
                </c:pt>
                <c:pt idx="1">
                  <c:v>Michoacán</c:v>
                </c:pt>
                <c:pt idx="2">
                  <c:v>Tamaulipas</c:v>
                </c:pt>
                <c:pt idx="3">
                  <c:v>Colima</c:v>
                </c:pt>
                <c:pt idx="4">
                  <c:v>Sonora</c:v>
                </c:pt>
                <c:pt idx="5">
                  <c:v>Veracruz</c:v>
                </c:pt>
                <c:pt idx="6">
                  <c:v>Tabasco</c:v>
                </c:pt>
                <c:pt idx="7">
                  <c:v>San Luis Potosí</c:v>
                </c:pt>
                <c:pt idx="8">
                  <c:v>Durango</c:v>
                </c:pt>
                <c:pt idx="9">
                  <c:v>Morelos</c:v>
                </c:pt>
                <c:pt idx="10">
                  <c:v>Chihuahua</c:v>
                </c:pt>
                <c:pt idx="11">
                  <c:v>Tlaxcala</c:v>
                </c:pt>
                <c:pt idx="12">
                  <c:v>Oaxaca</c:v>
                </c:pt>
                <c:pt idx="13">
                  <c:v>Yucatán</c:v>
                </c:pt>
                <c:pt idx="14">
                  <c:v>Ciudad de México</c:v>
                </c:pt>
                <c:pt idx="15">
                  <c:v>Nayarit</c:v>
                </c:pt>
                <c:pt idx="16">
                  <c:v>Baja California</c:v>
                </c:pt>
                <c:pt idx="17">
                  <c:v>Querétaro</c:v>
                </c:pt>
                <c:pt idx="18">
                  <c:v>Zacatecas</c:v>
                </c:pt>
                <c:pt idx="19">
                  <c:v>Aguascalientes</c:v>
                </c:pt>
                <c:pt idx="20">
                  <c:v>Guerrero</c:v>
                </c:pt>
                <c:pt idx="21">
                  <c:v>Campeche</c:v>
                </c:pt>
                <c:pt idx="22">
                  <c:v>Coahuila</c:v>
                </c:pt>
                <c:pt idx="23">
                  <c:v>Hidalgo</c:v>
                </c:pt>
                <c:pt idx="24">
                  <c:v>Chiapas</c:v>
                </c:pt>
                <c:pt idx="25">
                  <c:v>Baja California Sur</c:v>
                </c:pt>
                <c:pt idx="26">
                  <c:v>Puebla</c:v>
                </c:pt>
                <c:pt idx="27">
                  <c:v>Estado de México</c:v>
                </c:pt>
                <c:pt idx="28">
                  <c:v>Nuevo León</c:v>
                </c:pt>
                <c:pt idx="29">
                  <c:v>Quintana Roo</c:v>
                </c:pt>
                <c:pt idx="30">
                  <c:v>Jalisco</c:v>
                </c:pt>
                <c:pt idx="31">
                  <c:v>Guanajuato</c:v>
                </c:pt>
              </c:strCache>
            </c:strRef>
          </c:cat>
          <c:val>
            <c:numRef>
              <c:f>'F59'!$H$7:$H$38</c:f>
              <c:numCache>
                <c:formatCode>#,##0</c:formatCode>
                <c:ptCount val="32"/>
                <c:pt idx="0">
                  <c:v>-14773</c:v>
                </c:pt>
                <c:pt idx="1">
                  <c:v>-2316</c:v>
                </c:pt>
                <c:pt idx="2">
                  <c:v>-365</c:v>
                </c:pt>
                <c:pt idx="3">
                  <c:v>-572</c:v>
                </c:pt>
                <c:pt idx="4">
                  <c:v>-5115</c:v>
                </c:pt>
                <c:pt idx="5">
                  <c:v>-854</c:v>
                </c:pt>
                <c:pt idx="6">
                  <c:v>-517</c:v>
                </c:pt>
                <c:pt idx="7">
                  <c:v>-1448</c:v>
                </c:pt>
                <c:pt idx="8">
                  <c:v>87</c:v>
                </c:pt>
                <c:pt idx="9">
                  <c:v>-214</c:v>
                </c:pt>
                <c:pt idx="10">
                  <c:v>-1407</c:v>
                </c:pt>
                <c:pt idx="11">
                  <c:v>248</c:v>
                </c:pt>
                <c:pt idx="12">
                  <c:v>146</c:v>
                </c:pt>
                <c:pt idx="13">
                  <c:v>-520</c:v>
                </c:pt>
                <c:pt idx="14">
                  <c:v>2540</c:v>
                </c:pt>
                <c:pt idx="15">
                  <c:v>253</c:v>
                </c:pt>
                <c:pt idx="16">
                  <c:v>-1917</c:v>
                </c:pt>
                <c:pt idx="17">
                  <c:v>59</c:v>
                </c:pt>
                <c:pt idx="18">
                  <c:v>667</c:v>
                </c:pt>
                <c:pt idx="19">
                  <c:v>-374</c:v>
                </c:pt>
                <c:pt idx="20">
                  <c:v>608</c:v>
                </c:pt>
                <c:pt idx="21">
                  <c:v>317</c:v>
                </c:pt>
                <c:pt idx="22">
                  <c:v>744</c:v>
                </c:pt>
                <c:pt idx="23">
                  <c:v>578</c:v>
                </c:pt>
                <c:pt idx="24">
                  <c:v>442</c:v>
                </c:pt>
                <c:pt idx="25">
                  <c:v>901</c:v>
                </c:pt>
                <c:pt idx="26">
                  <c:v>1356</c:v>
                </c:pt>
                <c:pt idx="27">
                  <c:v>-977</c:v>
                </c:pt>
                <c:pt idx="28">
                  <c:v>228</c:v>
                </c:pt>
                <c:pt idx="29">
                  <c:v>2546</c:v>
                </c:pt>
                <c:pt idx="30">
                  <c:v>10</c:v>
                </c:pt>
                <c:pt idx="31">
                  <c:v>494</c:v>
                </c:pt>
              </c:numCache>
            </c:numRef>
          </c:val>
          <c:extLst>
            <c:ext xmlns:c16="http://schemas.microsoft.com/office/drawing/2014/chart" uri="{C3380CC4-5D6E-409C-BE32-E72D297353CC}">
              <c16:uniqueId val="{00000037-B5B0-4BC4-94CA-43120D837BD7}"/>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9390"/>
          <c:min val="-16327"/>
        </c:scaling>
        <c:delete val="0"/>
        <c:axPos val="b"/>
        <c:numFmt formatCode="#,##0" sourceLinked="1"/>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BE5F-4042-8468-1076D494912E}"/>
              </c:ext>
            </c:extLst>
          </c:dPt>
          <c:dPt>
            <c:idx val="7"/>
            <c:invertIfNegative val="0"/>
            <c:bubble3D val="0"/>
            <c:extLst>
              <c:ext xmlns:c16="http://schemas.microsoft.com/office/drawing/2014/chart" uri="{C3380CC4-5D6E-409C-BE32-E72D297353CC}">
                <c16:uniqueId val="{00000002-BE5F-4042-8468-1076D494912E}"/>
              </c:ext>
            </c:extLst>
          </c:dPt>
          <c:dLbls>
            <c:dLbl>
              <c:idx val="0"/>
              <c:layout>
                <c:manualLayout>
                  <c:x val="-6.22449854802543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5F-4042-8468-1076D494912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'F60-63'!$B$7:$B$26</c:f>
              <c:strCache>
                <c:ptCount val="20"/>
                <c:pt idx="0">
                  <c:v>Tala</c:v>
                </c:pt>
                <c:pt idx="1">
                  <c:v>Jocotepec</c:v>
                </c:pt>
                <c:pt idx="2">
                  <c:v>Zacoalco de Torres</c:v>
                </c:pt>
                <c:pt idx="3">
                  <c:v>Zapotlán el Grande</c:v>
                </c:pt>
                <c:pt idx="4">
                  <c:v>Gómez Farías</c:v>
                </c:pt>
                <c:pt idx="5">
                  <c:v>Sayula</c:v>
                </c:pt>
                <c:pt idx="6">
                  <c:v>Amatitán</c:v>
                </c:pt>
                <c:pt idx="7">
                  <c:v>El Salto</c:v>
                </c:pt>
                <c:pt idx="8">
                  <c:v>Tamazula de Gordiano</c:v>
                </c:pt>
                <c:pt idx="9">
                  <c:v>Teuchitlán</c:v>
                </c:pt>
                <c:pt idx="10">
                  <c:v>Casimiro Castillo</c:v>
                </c:pt>
                <c:pt idx="11">
                  <c:v>Zapotlán del Rey</c:v>
                </c:pt>
                <c:pt idx="12">
                  <c:v>El Arenal</c:v>
                </c:pt>
                <c:pt idx="13">
                  <c:v>Zapotiltic</c:v>
                </c:pt>
                <c:pt idx="14">
                  <c:v>Ayotlán</c:v>
                </c:pt>
                <c:pt idx="15">
                  <c:v>Tapalpa</c:v>
                </c:pt>
                <c:pt idx="16">
                  <c:v>Chapala</c:v>
                </c:pt>
                <c:pt idx="17">
                  <c:v>Tuxpan</c:v>
                </c:pt>
                <c:pt idx="18">
                  <c:v>Tequila</c:v>
                </c:pt>
                <c:pt idx="19">
                  <c:v>Poncitlán</c:v>
                </c:pt>
              </c:strCache>
            </c:strRef>
          </c:cat>
          <c:val>
            <c:numRef>
              <c:f>'F60-63'!$G$7:$G$26</c:f>
              <c:numCache>
                <c:formatCode>#,##0_ ;\-#,##0\ </c:formatCode>
                <c:ptCount val="20"/>
                <c:pt idx="0">
                  <c:v>-600</c:v>
                </c:pt>
                <c:pt idx="1">
                  <c:v>-588</c:v>
                </c:pt>
                <c:pt idx="2">
                  <c:v>-539</c:v>
                </c:pt>
                <c:pt idx="3">
                  <c:v>-480</c:v>
                </c:pt>
                <c:pt idx="4">
                  <c:v>-434</c:v>
                </c:pt>
                <c:pt idx="5">
                  <c:v>-264</c:v>
                </c:pt>
                <c:pt idx="6">
                  <c:v>-235</c:v>
                </c:pt>
                <c:pt idx="7">
                  <c:v>-163</c:v>
                </c:pt>
                <c:pt idx="8">
                  <c:v>-131</c:v>
                </c:pt>
                <c:pt idx="9">
                  <c:v>-122</c:v>
                </c:pt>
                <c:pt idx="10">
                  <c:v>-117</c:v>
                </c:pt>
                <c:pt idx="11">
                  <c:v>-93</c:v>
                </c:pt>
                <c:pt idx="12">
                  <c:v>-90</c:v>
                </c:pt>
                <c:pt idx="13">
                  <c:v>-67</c:v>
                </c:pt>
                <c:pt idx="14">
                  <c:v>-61</c:v>
                </c:pt>
                <c:pt idx="15">
                  <c:v>-55</c:v>
                </c:pt>
                <c:pt idx="16">
                  <c:v>-54</c:v>
                </c:pt>
                <c:pt idx="17">
                  <c:v>-48</c:v>
                </c:pt>
                <c:pt idx="18">
                  <c:v>-47</c:v>
                </c:pt>
                <c:pt idx="19">
                  <c:v>-42</c:v>
                </c:pt>
              </c:numCache>
            </c:numRef>
          </c:val>
          <c:extLst>
            <c:ext xmlns:c16="http://schemas.microsoft.com/office/drawing/2014/chart" uri="{C3380CC4-5D6E-409C-BE32-E72D297353CC}">
              <c16:uniqueId val="{00000003-BE5F-4042-8468-1076D494912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_ ;\-#,##0\ "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'F60-63'!$H$6</c:f>
              <c:strCache>
                <c:ptCount val="1"/>
                <c:pt idx="0">
                  <c:v>Permanentes</c:v>
                </c:pt>
              </c:strCache>
            </c:strRef>
          </c:tx>
          <c:spPr>
            <a:solidFill>
              <a:srgbClr val="FFC000"/>
            </a:solidFill>
            <a:ln>
              <a:noFill/>
            </a:ln>
            <a:effectLst/>
          </c:spPr>
          <c:invertIfNegative val="0"/>
          <c:dLbls>
            <c:dLbl>
              <c:idx val="0"/>
              <c:layout>
                <c:manualLayout>
                  <c:x val="3.2684680134680136E-2"/>
                  <c:y val="2.613991769547325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E7-470F-BD87-77C171BF115B}"/>
                </c:ext>
              </c:extLst>
            </c:dLbl>
            <c:dLbl>
              <c:idx val="1"/>
              <c:layout>
                <c:manualLayout>
                  <c:x val="9.2416161616161618E-2"/>
                  <c:y val="8.230452673938968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E7-470F-BD87-77C171BF115B}"/>
                </c:ext>
              </c:extLst>
            </c:dLbl>
            <c:dLbl>
              <c:idx val="2"/>
              <c:layout>
                <c:manualLayout>
                  <c:x val="3.2690740740740742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E7-470F-BD87-77C171BF115B}"/>
                </c:ext>
              </c:extLst>
            </c:dLbl>
            <c:dLbl>
              <c:idx val="3"/>
              <c:layout>
                <c:manualLayout>
                  <c:x val="7.7751178451178446E-2"/>
                  <c:y val="4.115226336490408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E7-470F-BD87-77C171BF115B}"/>
                </c:ext>
              </c:extLst>
            </c:dLbl>
            <c:dLbl>
              <c:idx val="4"/>
              <c:layout>
                <c:manualLayout>
                  <c:x val="3.6930808080807925E-2"/>
                  <c:y val="1.234567901330383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E7-470F-BD87-77C171BF115B}"/>
                </c:ext>
              </c:extLst>
            </c:dLbl>
            <c:dLbl>
              <c:idx val="5"/>
              <c:layout>
                <c:manualLayout>
                  <c:x val="1.7903030303030146E-2"/>
                  <c:y val="-2.61255144032921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E7-470F-BD87-77C171BF115B}"/>
                </c:ext>
              </c:extLst>
            </c:dLbl>
            <c:dLbl>
              <c:idx val="6"/>
              <c:layout>
                <c:manualLayout>
                  <c:x val="4.0287710437710594E-2"/>
                  <c:y val="2.61358024691358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E7-470F-BD87-77C171BF115B}"/>
                </c:ext>
              </c:extLst>
            </c:dLbl>
            <c:dLbl>
              <c:idx val="7"/>
              <c:layout>
                <c:manualLayout>
                  <c:x val="2.3004882154881997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E7-470F-BD87-77C171BF115B}"/>
                </c:ext>
              </c:extLst>
            </c:dLbl>
            <c:dLbl>
              <c:idx val="8"/>
              <c:layout>
                <c:manualLayout>
                  <c:x val="4.8754882154882155E-2"/>
                  <c:y val="1.02880658436214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E7-470F-BD87-77C171BF115B}"/>
                </c:ext>
              </c:extLst>
            </c:dLbl>
            <c:dLbl>
              <c:idx val="9"/>
              <c:layout>
                <c:manualLayout>
                  <c:x val="2.9436026936026937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E7-470F-BD87-77C171BF115B}"/>
                </c:ext>
              </c:extLst>
            </c:dLbl>
            <c:dLbl>
              <c:idx val="10"/>
              <c:layout>
                <c:manualLayout>
                  <c:x val="2.405151515151515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E7-470F-BD87-77C171BF115B}"/>
                </c:ext>
              </c:extLst>
            </c:dLbl>
            <c:dLbl>
              <c:idx val="11"/>
              <c:layout>
                <c:manualLayout>
                  <c:x val="4.9964983164983164E-2"/>
                  <c:y val="8.230452675376195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E7-470F-BD87-77C171BF115B}"/>
                </c:ext>
              </c:extLst>
            </c:dLbl>
            <c:dLbl>
              <c:idx val="12"/>
              <c:layout>
                <c:manualLayout>
                  <c:x val="4.503720538720539E-2"/>
                  <c:y val="6.17283950665191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E7-470F-BD87-77C171BF115B}"/>
                </c:ext>
              </c:extLst>
            </c:dLbl>
            <c:dLbl>
              <c:idx val="13"/>
              <c:layout>
                <c:manualLayout>
                  <c:x val="1.7242592592592594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E7-470F-BD87-77C171BF115B}"/>
                </c:ext>
              </c:extLst>
            </c:dLbl>
            <c:dLbl>
              <c:idx val="14"/>
              <c:layout>
                <c:manualLayout>
                  <c:x val="1.6074747474747474E-2"/>
                  <c:y val="1.0288065844100475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CE7-470F-BD87-77C171BF115B}"/>
                </c:ext>
              </c:extLst>
            </c:dLbl>
            <c:dLbl>
              <c:idx val="15"/>
              <c:layout>
                <c:manualLayout>
                  <c:x val="2.4807407407407406E-2"/>
                  <c:y val="2.6141975308642215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4.4909764309764309E-2"/>
                      <c:h val="4.0099176954732516E-2"/>
                    </c:manualLayout>
                  </c15:layout>
                </c:ext>
                <c:ext xmlns:c16="http://schemas.microsoft.com/office/drawing/2014/chart" uri="{C3380CC4-5D6E-409C-BE32-E72D297353CC}">
                  <c16:uniqueId val="{0000000F-6CE7-470F-BD87-77C171BF115B}"/>
                </c:ext>
              </c:extLst>
            </c:dLbl>
            <c:dLbl>
              <c:idx val="16"/>
              <c:layout>
                <c:manualLayout>
                  <c:x val="2.8508080808080809E-2"/>
                  <c:y val="-2.61234567901234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CE7-470F-BD87-77C171BF115B}"/>
                </c:ext>
              </c:extLst>
            </c:dLbl>
            <c:dLbl>
              <c:idx val="17"/>
              <c:layout>
                <c:manualLayout>
                  <c:x val="1.62552188552187E-2"/>
                  <c:y val="6.172839505933301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CE7-470F-BD87-77C171BF115B}"/>
                </c:ext>
              </c:extLst>
            </c:dLbl>
            <c:dLbl>
              <c:idx val="18"/>
              <c:layout>
                <c:manualLayout>
                  <c:x val="-4.3673063973064051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CE7-470F-BD87-77C171BF115B}"/>
                </c:ext>
              </c:extLst>
            </c:dLbl>
            <c:dLbl>
              <c:idx val="19"/>
              <c:layout>
                <c:manualLayout>
                  <c:x val="2.4609932659932662E-2"/>
                  <c:y val="1.0288065843561515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CE7-470F-BD87-77C171BF115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'F60-63'!$B$7:$B$26</c:f>
              <c:strCache>
                <c:ptCount val="20"/>
                <c:pt idx="0">
                  <c:v>Tala</c:v>
                </c:pt>
                <c:pt idx="1">
                  <c:v>Jocotepec</c:v>
                </c:pt>
                <c:pt idx="2">
                  <c:v>Zacoalco de Torres</c:v>
                </c:pt>
                <c:pt idx="3">
                  <c:v>Zapotlán el Grande</c:v>
                </c:pt>
                <c:pt idx="4">
                  <c:v>Gómez Farías</c:v>
                </c:pt>
                <c:pt idx="5">
                  <c:v>Sayula</c:v>
                </c:pt>
                <c:pt idx="6">
                  <c:v>Amatitán</c:v>
                </c:pt>
                <c:pt idx="7">
                  <c:v>El Salto</c:v>
                </c:pt>
                <c:pt idx="8">
                  <c:v>Tamazula de Gordiano</c:v>
                </c:pt>
                <c:pt idx="9">
                  <c:v>Teuchitlán</c:v>
                </c:pt>
                <c:pt idx="10">
                  <c:v>Casimiro Castillo</c:v>
                </c:pt>
                <c:pt idx="11">
                  <c:v>Zapotlán del Rey</c:v>
                </c:pt>
                <c:pt idx="12">
                  <c:v>El Arenal</c:v>
                </c:pt>
                <c:pt idx="13">
                  <c:v>Zapotiltic</c:v>
                </c:pt>
                <c:pt idx="14">
                  <c:v>Ayotlán</c:v>
                </c:pt>
                <c:pt idx="15">
                  <c:v>Tapalpa</c:v>
                </c:pt>
                <c:pt idx="16">
                  <c:v>Chapala</c:v>
                </c:pt>
                <c:pt idx="17">
                  <c:v>Tuxpan</c:v>
                </c:pt>
                <c:pt idx="18">
                  <c:v>Tequila</c:v>
                </c:pt>
                <c:pt idx="19">
                  <c:v>Poncitlán</c:v>
                </c:pt>
              </c:strCache>
            </c:strRef>
          </c:cat>
          <c:val>
            <c:numRef>
              <c:f>'F60-63'!$H$7:$H$26</c:f>
              <c:numCache>
                <c:formatCode>#,##0_ ;\-#,##0\ </c:formatCode>
                <c:ptCount val="20"/>
                <c:pt idx="0">
                  <c:v>-28</c:v>
                </c:pt>
                <c:pt idx="1">
                  <c:v>-199</c:v>
                </c:pt>
                <c:pt idx="2">
                  <c:v>39</c:v>
                </c:pt>
                <c:pt idx="3">
                  <c:v>157</c:v>
                </c:pt>
                <c:pt idx="4">
                  <c:v>-50</c:v>
                </c:pt>
                <c:pt idx="5">
                  <c:v>-9</c:v>
                </c:pt>
                <c:pt idx="6">
                  <c:v>42</c:v>
                </c:pt>
                <c:pt idx="7">
                  <c:v>-32</c:v>
                </c:pt>
                <c:pt idx="8">
                  <c:v>-78</c:v>
                </c:pt>
                <c:pt idx="9">
                  <c:v>-24</c:v>
                </c:pt>
                <c:pt idx="10">
                  <c:v>-10</c:v>
                </c:pt>
                <c:pt idx="11">
                  <c:v>-92</c:v>
                </c:pt>
                <c:pt idx="12">
                  <c:v>-75</c:v>
                </c:pt>
                <c:pt idx="13">
                  <c:v>2</c:v>
                </c:pt>
                <c:pt idx="14">
                  <c:v>-5</c:v>
                </c:pt>
                <c:pt idx="15">
                  <c:v>17</c:v>
                </c:pt>
                <c:pt idx="16">
                  <c:v>26</c:v>
                </c:pt>
                <c:pt idx="17">
                  <c:v>8</c:v>
                </c:pt>
                <c:pt idx="18">
                  <c:v>-78</c:v>
                </c:pt>
                <c:pt idx="19">
                  <c:v>16</c:v>
                </c:pt>
              </c:numCache>
            </c:numRef>
          </c:val>
          <c:extLst>
            <c:ext xmlns:c16="http://schemas.microsoft.com/office/drawing/2014/chart" uri="{C3380CC4-5D6E-409C-BE32-E72D297353CC}">
              <c16:uniqueId val="{00000014-6CE7-470F-BD87-77C171BF115B}"/>
            </c:ext>
          </c:extLst>
        </c:ser>
        <c:ser>
          <c:idx val="1"/>
          <c:order val="1"/>
          <c:tx>
            <c:strRef>
              <c:f>'F60-63'!$I$6</c:f>
              <c:strCache>
                <c:ptCount val="1"/>
                <c:pt idx="0">
                  <c:v>Eventuales</c:v>
                </c:pt>
              </c:strCache>
            </c:strRef>
          </c:tx>
          <c:spPr>
            <a:solidFill>
              <a:srgbClr val="7C878E"/>
            </a:solidFill>
            <a:ln>
              <a:noFill/>
            </a:ln>
            <a:effectLst/>
          </c:spPr>
          <c:invertIfNegative val="0"/>
          <c:dLbls>
            <c:dLbl>
              <c:idx val="0"/>
              <c:layout>
                <c:manualLayout>
                  <c:x val="-0.23115757575757573"/>
                  <c:y val="1.234567901234567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CE7-470F-BD87-77C171BF115B}"/>
                </c:ext>
              </c:extLst>
            </c:dLbl>
            <c:dLbl>
              <c:idx val="1"/>
              <c:layout>
                <c:manualLayout>
                  <c:x val="-0.17024562289562289"/>
                  <c:y val="2.6135802469136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CE7-470F-BD87-77C171BF115B}"/>
                </c:ext>
              </c:extLst>
            </c:dLbl>
            <c:dLbl>
              <c:idx val="2"/>
              <c:layout>
                <c:manualLayout>
                  <c:x val="-0.23181801346801342"/>
                  <c:y val="1.02880658436214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CE7-470F-BD87-77C171BF115B}"/>
                </c:ext>
              </c:extLst>
            </c:dLbl>
            <c:dLbl>
              <c:idx val="3"/>
              <c:layout>
                <c:manualLayout>
                  <c:x val="-0.24973114478114483"/>
                  <c:y val="2.613991769547325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CE7-470F-BD87-77C171BF115B}"/>
                </c:ext>
              </c:extLst>
            </c:dLbl>
            <c:dLbl>
              <c:idx val="4"/>
              <c:layout>
                <c:manualLayout>
                  <c:x val="-0.16478468013468014"/>
                  <c:y val="5.22716049382725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CE7-470F-BD87-77C171BF115B}"/>
                </c:ext>
              </c:extLst>
            </c:dLbl>
            <c:dLbl>
              <c:idx val="5"/>
              <c:layout>
                <c:manualLayout>
                  <c:x val="-0.11866700336700337"/>
                  <c:y val="-2.61193415637860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CE7-470F-BD87-77C171BF115B}"/>
                </c:ext>
              </c:extLst>
            </c:dLbl>
            <c:dLbl>
              <c:idx val="6"/>
              <c:layout>
                <c:manualLayout>
                  <c:x val="-0.12448585858585859"/>
                  <c:y val="1.4403292181069958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CE7-470F-BD87-77C171BF115B}"/>
                </c:ext>
              </c:extLst>
            </c:dLbl>
            <c:dLbl>
              <c:idx val="7"/>
              <c:layout>
                <c:manualLayout>
                  <c:x val="-7.8969865319865398E-2"/>
                  <c:y val="6.172839507130990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CE7-470F-BD87-77C171BF115B}"/>
                </c:ext>
              </c:extLst>
            </c:dLbl>
            <c:dLbl>
              <c:idx val="8"/>
              <c:layout>
                <c:manualLayout>
                  <c:x val="-6.9491919191919188E-2"/>
                  <c:y val="2.6135802469136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CE7-470F-BD87-77C171BF115B}"/>
                </c:ext>
              </c:extLst>
            </c:dLbl>
            <c:dLbl>
              <c:idx val="9"/>
              <c:layout>
                <c:manualLayout>
                  <c:x val="-6.5351683501683425E-2"/>
                  <c:y val="6.172839507130990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CE7-470F-BD87-77C171BF115B}"/>
                </c:ext>
              </c:extLst>
            </c:dLbl>
            <c:dLbl>
              <c:idx val="10"/>
              <c:layout>
                <c:manualLayout>
                  <c:x val="-7.1120875420875584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CE7-470F-BD87-77C171BF115B}"/>
                </c:ext>
              </c:extLst>
            </c:dLbl>
            <c:dLbl>
              <c:idx val="11"/>
              <c:layout>
                <c:manualLayout>
                  <c:x val="-2.1321043771043772E-2"/>
                  <c:y val="1.0288065844100475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CE7-470F-BD87-77C171BF115B}"/>
                </c:ext>
              </c:extLst>
            </c:dLbl>
            <c:dLbl>
              <c:idx val="12"/>
              <c:layout>
                <c:manualLayout>
                  <c:x val="-3.3145117845117922E-2"/>
                  <c:y val="4.11522633792763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CE7-470F-BD87-77C171BF115B}"/>
                </c:ext>
              </c:extLst>
            </c:dLbl>
            <c:dLbl>
              <c:idx val="13"/>
              <c:layout>
                <c:manualLayout>
                  <c:x val="-4.2864983164983168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6CE7-470F-BD87-77C171BF115B}"/>
                </c:ext>
              </c:extLst>
            </c:dLbl>
            <c:dLbl>
              <c:idx val="14"/>
              <c:layout>
                <c:manualLayout>
                  <c:x val="-4.3835353535353533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CE7-470F-BD87-77C171BF115B}"/>
                </c:ext>
              </c:extLst>
            </c:dLbl>
            <c:dLbl>
              <c:idx val="15"/>
              <c:layout>
                <c:manualLayout>
                  <c:x val="-4.5078114478114481E-2"/>
                  <c:y val="8.230452675376195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6CE7-470F-BD87-77C171BF115B}"/>
                </c:ext>
              </c:extLst>
            </c:dLbl>
            <c:dLbl>
              <c:idx val="16"/>
              <c:layout>
                <c:manualLayout>
                  <c:x val="-4.811144781144789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6CE7-470F-BD87-77C171BF115B}"/>
                </c:ext>
              </c:extLst>
            </c:dLbl>
            <c:dLbl>
              <c:idx val="17"/>
              <c:layout>
                <c:manualLayout>
                  <c:x val="-4.1697306397306476E-2"/>
                  <c:y val="2.61419753086419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6CE7-470F-BD87-77C171BF115B}"/>
                </c:ext>
              </c:extLst>
            </c:dLbl>
            <c:dLbl>
              <c:idx val="18"/>
              <c:layout>
                <c:manualLayout>
                  <c:x val="3.0009090909090909E-2"/>
                  <c:y val="2.61378600823045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6CE7-470F-BD87-77C171BF115B}"/>
                </c:ext>
              </c:extLst>
            </c:dLbl>
            <c:dLbl>
              <c:idx val="19"/>
              <c:layout>
                <c:manualLayout>
                  <c:x val="-4.5003030303030378E-2"/>
                  <c:y val="-2.61213991769546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6CE7-470F-BD87-77C171BF115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'F60-63'!$B$7:$B$26</c:f>
              <c:strCache>
                <c:ptCount val="20"/>
                <c:pt idx="0">
                  <c:v>Tala</c:v>
                </c:pt>
                <c:pt idx="1">
                  <c:v>Jocotepec</c:v>
                </c:pt>
                <c:pt idx="2">
                  <c:v>Zacoalco de Torres</c:v>
                </c:pt>
                <c:pt idx="3">
                  <c:v>Zapotlán el Grande</c:v>
                </c:pt>
                <c:pt idx="4">
                  <c:v>Gómez Farías</c:v>
                </c:pt>
                <c:pt idx="5">
                  <c:v>Sayula</c:v>
                </c:pt>
                <c:pt idx="6">
                  <c:v>Amatitán</c:v>
                </c:pt>
                <c:pt idx="7">
                  <c:v>El Salto</c:v>
                </c:pt>
                <c:pt idx="8">
                  <c:v>Tamazula de Gordiano</c:v>
                </c:pt>
                <c:pt idx="9">
                  <c:v>Teuchitlán</c:v>
                </c:pt>
                <c:pt idx="10">
                  <c:v>Casimiro Castillo</c:v>
                </c:pt>
                <c:pt idx="11">
                  <c:v>Zapotlán del Rey</c:v>
                </c:pt>
                <c:pt idx="12">
                  <c:v>El Arenal</c:v>
                </c:pt>
                <c:pt idx="13">
                  <c:v>Zapotiltic</c:v>
                </c:pt>
                <c:pt idx="14">
                  <c:v>Ayotlán</c:v>
                </c:pt>
                <c:pt idx="15">
                  <c:v>Tapalpa</c:v>
                </c:pt>
                <c:pt idx="16">
                  <c:v>Chapala</c:v>
                </c:pt>
                <c:pt idx="17">
                  <c:v>Tuxpan</c:v>
                </c:pt>
                <c:pt idx="18">
                  <c:v>Tequila</c:v>
                </c:pt>
                <c:pt idx="19">
                  <c:v>Poncitlán</c:v>
                </c:pt>
              </c:strCache>
            </c:strRef>
          </c:cat>
          <c:val>
            <c:numRef>
              <c:f>'F60-63'!$I$7:$I$26</c:f>
              <c:numCache>
                <c:formatCode>#,##0_ ;\-#,##0\ </c:formatCode>
                <c:ptCount val="20"/>
                <c:pt idx="0">
                  <c:v>-572</c:v>
                </c:pt>
                <c:pt idx="1">
                  <c:v>-389</c:v>
                </c:pt>
                <c:pt idx="2">
                  <c:v>-578</c:v>
                </c:pt>
                <c:pt idx="3">
                  <c:v>-637</c:v>
                </c:pt>
                <c:pt idx="4">
                  <c:v>-384</c:v>
                </c:pt>
                <c:pt idx="5">
                  <c:v>-255</c:v>
                </c:pt>
                <c:pt idx="6">
                  <c:v>-277</c:v>
                </c:pt>
                <c:pt idx="7">
                  <c:v>-131</c:v>
                </c:pt>
                <c:pt idx="8">
                  <c:v>-53</c:v>
                </c:pt>
                <c:pt idx="9">
                  <c:v>-98</c:v>
                </c:pt>
                <c:pt idx="10">
                  <c:v>-107</c:v>
                </c:pt>
                <c:pt idx="11">
                  <c:v>-1</c:v>
                </c:pt>
                <c:pt idx="12">
                  <c:v>-15</c:v>
                </c:pt>
                <c:pt idx="13">
                  <c:v>-69</c:v>
                </c:pt>
                <c:pt idx="14">
                  <c:v>-56</c:v>
                </c:pt>
                <c:pt idx="15">
                  <c:v>-72</c:v>
                </c:pt>
                <c:pt idx="16">
                  <c:v>-80</c:v>
                </c:pt>
                <c:pt idx="17">
                  <c:v>-56</c:v>
                </c:pt>
                <c:pt idx="18">
                  <c:v>31</c:v>
                </c:pt>
                <c:pt idx="19">
                  <c:v>-58</c:v>
                </c:pt>
              </c:numCache>
            </c:numRef>
          </c:val>
          <c:extLst>
            <c:ext xmlns:c16="http://schemas.microsoft.com/office/drawing/2014/chart" uri="{C3380CC4-5D6E-409C-BE32-E72D297353CC}">
              <c16:uniqueId val="{00000029-6CE7-470F-BD87-77C171BF115B}"/>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250"/>
          <c:min val="-800"/>
        </c:scaling>
        <c:delete val="0"/>
        <c:axPos val="b"/>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032B-4532-842A-0C54F29E01C7}"/>
              </c:ext>
            </c:extLst>
          </c:dPt>
          <c:dPt>
            <c:idx val="19"/>
            <c:invertIfNegative val="0"/>
            <c:bubble3D val="0"/>
            <c:spPr>
              <a:solidFill>
                <a:srgbClr val="FFC000"/>
              </a:solidFill>
              <a:ln>
                <a:noFill/>
              </a:ln>
              <a:effectLst/>
            </c:spPr>
            <c:extLst>
              <c:ext xmlns:c16="http://schemas.microsoft.com/office/drawing/2014/chart" uri="{C3380CC4-5D6E-409C-BE32-E72D297353CC}">
                <c16:uniqueId val="{00000002-032B-4532-842A-0C54F29E01C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'F60-63'!$B$112:$B$131</c:f>
              <c:strCache>
                <c:ptCount val="20"/>
                <c:pt idx="0">
                  <c:v>San Juan de los Lagos</c:v>
                </c:pt>
                <c:pt idx="1">
                  <c:v>Techaluta de Montenegro</c:v>
                </c:pt>
                <c:pt idx="2">
                  <c:v>Encarnación de Díaz</c:v>
                </c:pt>
                <c:pt idx="3">
                  <c:v>Arandas</c:v>
                </c:pt>
                <c:pt idx="4">
                  <c:v>Ahualulco de Mercado</c:v>
                </c:pt>
                <c:pt idx="5">
                  <c:v>Huejuquilla el Alto</c:v>
                </c:pt>
                <c:pt idx="6">
                  <c:v>Zapotlanejo</c:v>
                </c:pt>
                <c:pt idx="7">
                  <c:v>Tonalá</c:v>
                </c:pt>
                <c:pt idx="8">
                  <c:v>Magdalena</c:v>
                </c:pt>
                <c:pt idx="9">
                  <c:v>Ixtlahuacán de los Membrillos</c:v>
                </c:pt>
                <c:pt idx="10">
                  <c:v>Acatlán de Juárez</c:v>
                </c:pt>
                <c:pt idx="11">
                  <c:v>Autlán de Navarro</c:v>
                </c:pt>
                <c:pt idx="12">
                  <c:v>Tuxcacuesco</c:v>
                </c:pt>
                <c:pt idx="13">
                  <c:v>Puerto Vallarta</c:v>
                </c:pt>
                <c:pt idx="14">
                  <c:v>Tlajomulco de Zúñiga</c:v>
                </c:pt>
                <c:pt idx="15">
                  <c:v>Cocula</c:v>
                </c:pt>
                <c:pt idx="16">
                  <c:v>Lagos de Moreno</c:v>
                </c:pt>
                <c:pt idx="17">
                  <c:v>Tlaquepaque</c:v>
                </c:pt>
                <c:pt idx="18">
                  <c:v>Zapopan</c:v>
                </c:pt>
                <c:pt idx="19">
                  <c:v>Guadalajara</c:v>
                </c:pt>
              </c:strCache>
            </c:strRef>
          </c:cat>
          <c:val>
            <c:numRef>
              <c:f>'F60-63'!$G$112:$G$131</c:f>
              <c:numCache>
                <c:formatCode>#,##0_ ;\-#,##0\ </c:formatCode>
                <c:ptCount val="20"/>
                <c:pt idx="0">
                  <c:v>66</c:v>
                </c:pt>
                <c:pt idx="1">
                  <c:v>66</c:v>
                </c:pt>
                <c:pt idx="2">
                  <c:v>69</c:v>
                </c:pt>
                <c:pt idx="3">
                  <c:v>74</c:v>
                </c:pt>
                <c:pt idx="4">
                  <c:v>86</c:v>
                </c:pt>
                <c:pt idx="5">
                  <c:v>88</c:v>
                </c:pt>
                <c:pt idx="6">
                  <c:v>98</c:v>
                </c:pt>
                <c:pt idx="7">
                  <c:v>99</c:v>
                </c:pt>
                <c:pt idx="8">
                  <c:v>103</c:v>
                </c:pt>
                <c:pt idx="9">
                  <c:v>110</c:v>
                </c:pt>
                <c:pt idx="10">
                  <c:v>175</c:v>
                </c:pt>
                <c:pt idx="11">
                  <c:v>230</c:v>
                </c:pt>
                <c:pt idx="12">
                  <c:v>399</c:v>
                </c:pt>
                <c:pt idx="13">
                  <c:v>403</c:v>
                </c:pt>
                <c:pt idx="14">
                  <c:v>734</c:v>
                </c:pt>
                <c:pt idx="15">
                  <c:v>892</c:v>
                </c:pt>
                <c:pt idx="16">
                  <c:v>1073</c:v>
                </c:pt>
                <c:pt idx="17">
                  <c:v>1147</c:v>
                </c:pt>
                <c:pt idx="18">
                  <c:v>1914</c:v>
                </c:pt>
                <c:pt idx="19">
                  <c:v>2385</c:v>
                </c:pt>
              </c:numCache>
            </c:numRef>
          </c:val>
          <c:extLst>
            <c:ext xmlns:c16="http://schemas.microsoft.com/office/drawing/2014/chart" uri="{C3380CC4-5D6E-409C-BE32-E72D297353CC}">
              <c16:uniqueId val="{00000003-032B-4532-842A-0C54F29E01C7}"/>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4200"/>
          <c:min val="0"/>
        </c:scaling>
        <c:delete val="0"/>
        <c:axPos val="b"/>
        <c:numFmt formatCode="#,##0_ ;\-#,##0\ " sourceLinked="1"/>
        <c:majorTickMark val="out"/>
        <c:minorTickMark val="none"/>
        <c:tickLblPos val="nextTo"/>
        <c:spPr>
          <a:ln>
            <a:noFill/>
          </a:ln>
        </c:spPr>
        <c:txPr>
          <a:bodyPr/>
          <a:lstStyle/>
          <a:p>
            <a:pPr>
              <a:defRPr>
                <a:no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944274341702389E-2"/>
          <c:y val="4.1198501872659173E-2"/>
          <c:w val="0.94121249234537663"/>
          <c:h val="0.79427143236308939"/>
        </c:manualLayout>
      </c:layout>
      <c:barChart>
        <c:barDir val="col"/>
        <c:grouping val="clustered"/>
        <c:varyColors val="0"/>
        <c:ser>
          <c:idx val="1"/>
          <c:order val="0"/>
          <c:tx>
            <c:strRef>
              <c:f>'F5'!$D$4</c:f>
              <c:strCache>
                <c:ptCount val="1"/>
                <c:pt idx="0">
                  <c:v>Nacional</c:v>
                </c:pt>
              </c:strCache>
            </c:strRef>
          </c:tx>
          <c:spPr>
            <a:solidFill>
              <a:schemeClr val="tx1">
                <a:lumMod val="50000"/>
                <a:lumOff val="50000"/>
              </a:schemeClr>
            </a:solidFill>
            <a:ln>
              <a:noFill/>
            </a:ln>
            <a:effectLst/>
          </c:spPr>
          <c:invertIfNegative val="0"/>
          <c:dLbls>
            <c:dLbl>
              <c:idx val="0"/>
              <c:layout>
                <c:manualLayout>
                  <c:x val="-4.8989589712186161E-3"/>
                  <c:y val="7.99439676781975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BC-44E4-ADC1-8E05828A35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'F5'!$B$5:$B$14</c:f>
              <c:strCache>
                <c:ptCount val="10"/>
                <c:pt idx="0">
                  <c:v>I </c:v>
                </c:pt>
                <c:pt idx="1">
                  <c:v>II </c:v>
                </c:pt>
                <c:pt idx="2">
                  <c:v>III</c:v>
                </c:pt>
                <c:pt idx="3">
                  <c:v>IV</c:v>
                </c:pt>
                <c:pt idx="4">
                  <c:v>V</c:v>
                </c:pt>
                <c:pt idx="5">
                  <c:v>VI</c:v>
                </c:pt>
                <c:pt idx="6">
                  <c:v>VII</c:v>
                </c:pt>
                <c:pt idx="7">
                  <c:v>VIII</c:v>
                </c:pt>
                <c:pt idx="8">
                  <c:v>IX</c:v>
                </c:pt>
                <c:pt idx="9">
                  <c:v>X</c:v>
                </c:pt>
              </c:strCache>
            </c:strRef>
          </c:cat>
          <c:val>
            <c:numRef>
              <c:f>'F5'!$D$5:$D$14</c:f>
              <c:numCache>
                <c:formatCode>0.0%</c:formatCode>
                <c:ptCount val="10"/>
                <c:pt idx="0">
                  <c:v>0.10861877457860657</c:v>
                </c:pt>
                <c:pt idx="1">
                  <c:v>0.10932895882157999</c:v>
                </c:pt>
                <c:pt idx="2">
                  <c:v>0.10908389236831828</c:v>
                </c:pt>
                <c:pt idx="3">
                  <c:v>0.10710851292776494</c:v>
                </c:pt>
                <c:pt idx="4">
                  <c:v>0.10281172409305232</c:v>
                </c:pt>
                <c:pt idx="5">
                  <c:v>9.9810838868580193E-2</c:v>
                </c:pt>
                <c:pt idx="6">
                  <c:v>9.7037384528360568E-2</c:v>
                </c:pt>
                <c:pt idx="7">
                  <c:v>9.3851187465006064E-2</c:v>
                </c:pt>
                <c:pt idx="8">
                  <c:v>8.8088328039906669E-2</c:v>
                </c:pt>
                <c:pt idx="9">
                  <c:v>8.32065737037926E-2</c:v>
                </c:pt>
              </c:numCache>
            </c:numRef>
          </c:val>
          <c:extLst>
            <c:ext xmlns:c16="http://schemas.microsoft.com/office/drawing/2014/chart" uri="{C3380CC4-5D6E-409C-BE32-E72D297353CC}">
              <c16:uniqueId val="{00000001-CEBC-44E4-ADC1-8E05828A350A}"/>
            </c:ext>
          </c:extLst>
        </c:ser>
        <c:ser>
          <c:idx val="0"/>
          <c:order val="1"/>
          <c:tx>
            <c:strRef>
              <c:f>'F5'!$C$4</c:f>
              <c:strCache>
                <c:ptCount val="1"/>
                <c:pt idx="0">
                  <c:v>Jalisco</c:v>
                </c:pt>
              </c:strCache>
            </c:strRef>
          </c:tx>
          <c:spPr>
            <a:solidFill>
              <a:srgbClr val="FFC000"/>
            </a:solidFill>
            <a:ln>
              <a:noFill/>
            </a:ln>
            <a:effectLst/>
          </c:spPr>
          <c:invertIfNegative val="0"/>
          <c:dLbls>
            <c:dLbl>
              <c:idx val="0"/>
              <c:layout>
                <c:manualLayout>
                  <c:x val="1.469687691365584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BC-44E4-ADC1-8E05828A350A}"/>
                </c:ext>
              </c:extLst>
            </c:dLbl>
            <c:dLbl>
              <c:idx val="2"/>
              <c:layout>
                <c:manualLayout>
                  <c:x val="2.449479485609308E-3"/>
                  <c:y val="1.8726591760299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BC-44E4-ADC1-8E05828A350A}"/>
                </c:ext>
              </c:extLst>
            </c:dLbl>
            <c:dLbl>
              <c:idx val="5"/>
              <c:layout>
                <c:manualLayout>
                  <c:x val="4.8989589712185259E-3"/>
                  <c:y val="2.6217228464419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BC-44E4-ADC1-8E05828A35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'F5'!$B$5:$B$14</c:f>
              <c:strCache>
                <c:ptCount val="10"/>
                <c:pt idx="0">
                  <c:v>I </c:v>
                </c:pt>
                <c:pt idx="1">
                  <c:v>II </c:v>
                </c:pt>
                <c:pt idx="2">
                  <c:v>III</c:v>
                </c:pt>
                <c:pt idx="3">
                  <c:v>IV</c:v>
                </c:pt>
                <c:pt idx="4">
                  <c:v>V</c:v>
                </c:pt>
                <c:pt idx="5">
                  <c:v>VI</c:v>
                </c:pt>
                <c:pt idx="6">
                  <c:v>VII</c:v>
                </c:pt>
                <c:pt idx="7">
                  <c:v>VIII</c:v>
                </c:pt>
                <c:pt idx="8">
                  <c:v>IX</c:v>
                </c:pt>
                <c:pt idx="9">
                  <c:v>X</c:v>
                </c:pt>
              </c:strCache>
            </c:strRef>
          </c:cat>
          <c:val>
            <c:numRef>
              <c:f>'F5'!$C$5:$C$14</c:f>
              <c:numCache>
                <c:formatCode>0.0%</c:formatCode>
                <c:ptCount val="10"/>
                <c:pt idx="0">
                  <c:v>0.16883373901865259</c:v>
                </c:pt>
                <c:pt idx="1">
                  <c:v>0.13675656192512275</c:v>
                </c:pt>
                <c:pt idx="2">
                  <c:v>0.12994433303758918</c:v>
                </c:pt>
                <c:pt idx="3">
                  <c:v>0.11106238565709148</c:v>
                </c:pt>
                <c:pt idx="4">
                  <c:v>0.11379947626432159</c:v>
                </c:pt>
                <c:pt idx="5">
                  <c:v>0.10481741599634214</c:v>
                </c:pt>
                <c:pt idx="6">
                  <c:v>9.4079355104218651E-2</c:v>
                </c:pt>
                <c:pt idx="7">
                  <c:v>9.9183070740963775E-2</c:v>
                </c:pt>
                <c:pt idx="8">
                  <c:v>9.5689442594884586E-2</c:v>
                </c:pt>
                <c:pt idx="9">
                  <c:v>8.5959757056865468E-2</c:v>
                </c:pt>
              </c:numCache>
            </c:numRef>
          </c:val>
          <c:extLst>
            <c:ext xmlns:c16="http://schemas.microsoft.com/office/drawing/2014/chart" uri="{C3380CC4-5D6E-409C-BE32-E72D297353CC}">
              <c16:uniqueId val="{00000005-CEBC-44E4-ADC1-8E05828A350A}"/>
            </c:ext>
          </c:extLst>
        </c:ser>
        <c:dLbls>
          <c:showLegendKey val="0"/>
          <c:showVal val="0"/>
          <c:showCatName val="0"/>
          <c:showSerName val="0"/>
          <c:showPercent val="0"/>
          <c:showBubbleSize val="0"/>
        </c:dLbls>
        <c:gapWidth val="219"/>
        <c:overlap val="-27"/>
        <c:axId val="515878863"/>
        <c:axId val="562416847"/>
      </c:barChart>
      <c:catAx>
        <c:axId val="515878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62416847"/>
        <c:crosses val="autoZero"/>
        <c:auto val="1"/>
        <c:lblAlgn val="ctr"/>
        <c:lblOffset val="100"/>
        <c:noMultiLvlLbl val="0"/>
      </c:catAx>
      <c:valAx>
        <c:axId val="562416847"/>
        <c:scaling>
          <c:orientation val="minMax"/>
        </c:scaling>
        <c:delete val="1"/>
        <c:axPos val="l"/>
        <c:numFmt formatCode="0.0%" sourceLinked="1"/>
        <c:majorTickMark val="none"/>
        <c:minorTickMark val="none"/>
        <c:tickLblPos val="nextTo"/>
        <c:crossAx val="515878863"/>
        <c:crosses val="autoZero"/>
        <c:crossBetween val="between"/>
      </c:valAx>
      <c:spPr>
        <a:noFill/>
        <a:ln>
          <a:noFill/>
        </a:ln>
        <a:effectLst/>
      </c:spPr>
    </c:plotArea>
    <c:legend>
      <c:legendPos val="b"/>
      <c:layout>
        <c:manualLayout>
          <c:xMode val="edge"/>
          <c:yMode val="edge"/>
          <c:x val="0.3389308118481516"/>
          <c:y val="0.90281075820578605"/>
          <c:w val="0.34173401931617092"/>
          <c:h val="5.973605827361467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'F60-63'!$H$6</c:f>
              <c:strCache>
                <c:ptCount val="1"/>
                <c:pt idx="0">
                  <c:v>Permanentes</c:v>
                </c:pt>
              </c:strCache>
            </c:strRef>
          </c:tx>
          <c:spPr>
            <a:solidFill>
              <a:srgbClr val="FFC000"/>
            </a:solidFill>
            <a:ln>
              <a:noFill/>
            </a:ln>
            <a:effectLst/>
          </c:spPr>
          <c:invertIfNegative val="0"/>
          <c:dLbls>
            <c:dLbl>
              <c:idx val="0"/>
              <c:layout>
                <c:manualLayout>
                  <c:x val="-2.0241624703903675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C3-427B-93B1-BCB382331875}"/>
                </c:ext>
              </c:extLst>
            </c:dLbl>
            <c:dLbl>
              <c:idx val="1"/>
              <c:layout>
                <c:manualLayout>
                  <c:x val="-2.2076369703306009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C3-427B-93B1-BCB382331875}"/>
                </c:ext>
              </c:extLst>
            </c:dLbl>
            <c:dLbl>
              <c:idx val="2"/>
              <c:layout>
                <c:manualLayout>
                  <c:x val="-1.9235865241027078E-2"/>
                  <c:y val="-2.61335424016735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C3-427B-93B1-BCB382331875}"/>
                </c:ext>
              </c:extLst>
            </c:dLbl>
            <c:dLbl>
              <c:idx val="3"/>
              <c:layout>
                <c:manualLayout>
                  <c:x val="4.0956666818187097E-2"/>
                  <c:y val="2.057759243267966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C3-427B-93B1-BCB382331875}"/>
                </c:ext>
              </c:extLst>
            </c:dLbl>
            <c:dLbl>
              <c:idx val="4"/>
              <c:layout>
                <c:manualLayout>
                  <c:x val="-2.2655346401135434E-2"/>
                  <c:y val="-2.613148464242832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C3-427B-93B1-BCB382331875}"/>
                </c:ext>
              </c:extLst>
            </c:dLbl>
            <c:dLbl>
              <c:idx val="5"/>
              <c:layout>
                <c:manualLayout>
                  <c:x val="-2.9553401719589412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C3-427B-93B1-BCB382331875}"/>
                </c:ext>
              </c:extLst>
            </c:dLbl>
            <c:dLbl>
              <c:idx val="6"/>
              <c:layout>
                <c:manualLayout>
                  <c:x val="-2.684825557805915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C3-427B-93B1-BCB382331875}"/>
                </c:ext>
              </c:extLst>
            </c:dLbl>
            <c:dLbl>
              <c:idx val="7"/>
              <c:layout>
                <c:manualLayout>
                  <c:x val="-1.85057047471375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3C3-427B-93B1-BCB382331875}"/>
                </c:ext>
              </c:extLst>
            </c:dLbl>
            <c:dLbl>
              <c:idx val="8"/>
              <c:layout>
                <c:manualLayout>
                  <c:x val="-2.89230764050580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3C3-427B-93B1-BCB382331875}"/>
                </c:ext>
              </c:extLst>
            </c:dLbl>
            <c:dLbl>
              <c:idx val="9"/>
              <c:layout>
                <c:manualLayout>
                  <c:x val="-3.400692617079059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3C3-427B-93B1-BCB382331875}"/>
                </c:ext>
              </c:extLst>
            </c:dLbl>
            <c:dLbl>
              <c:idx val="10"/>
              <c:layout>
                <c:manualLayout>
                  <c:x val="-3.1560206673973364E-2"/>
                  <c:y val="-2.612942688318361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3C3-427B-93B1-BCB382331875}"/>
                </c:ext>
              </c:extLst>
            </c:dLbl>
            <c:dLbl>
              <c:idx val="11"/>
              <c:layout>
                <c:manualLayout>
                  <c:x val="-2.1060003804848321E-2"/>
                  <c:y val="-2.61335424016730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3C3-427B-93B1-BCB382331875}"/>
                </c:ext>
              </c:extLst>
            </c:dLbl>
            <c:dLbl>
              <c:idx val="12"/>
              <c:layout>
                <c:manualLayout>
                  <c:x val="-2.7934994334816551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3C3-427B-93B1-BCB382331875}"/>
                </c:ext>
              </c:extLst>
            </c:dLbl>
            <c:dLbl>
              <c:idx val="13"/>
              <c:layout>
                <c:manualLayout>
                  <c:x val="-6.8157796824466932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3C3-427B-93B1-BCB382331875}"/>
                </c:ext>
              </c:extLst>
            </c:dLbl>
            <c:dLbl>
              <c:idx val="14"/>
              <c:layout>
                <c:manualLayout>
                  <c:x val="-5.6766990078773831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3C3-427B-93B1-BCB382331875}"/>
                </c:ext>
              </c:extLst>
            </c:dLbl>
            <c:dLbl>
              <c:idx val="15"/>
              <c:layout>
                <c:manualLayout>
                  <c:x val="-2.60148927824047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3C3-427B-93B1-BCB382331875}"/>
                </c:ext>
              </c:extLst>
            </c:dLbl>
            <c:dLbl>
              <c:idx val="16"/>
              <c:layout>
                <c:manualLayout>
                  <c:x val="-6.5749462523085875E-2"/>
                  <c:y val="-2.61335424016727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3C3-427B-93B1-BCB382331875}"/>
                </c:ext>
              </c:extLst>
            </c:dLbl>
            <c:dLbl>
              <c:idx val="17"/>
              <c:layout>
                <c:manualLayout>
                  <c:x val="-0.13675853860153309"/>
                  <c:y val="-2.395547046589414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3C3-427B-93B1-BCB382331875}"/>
                </c:ext>
              </c:extLst>
            </c:dLbl>
            <c:dLbl>
              <c:idx val="18"/>
              <c:layout>
                <c:manualLayout>
                  <c:x val="0.26243587736266771"/>
                  <c:y val="2.61335424016724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3C3-427B-93B1-BCB382331875}"/>
                </c:ext>
              </c:extLst>
            </c:dLbl>
            <c:dLbl>
              <c:idx val="19"/>
              <c:layout>
                <c:manualLayout>
                  <c:x val="-0.2236361891582025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3C3-427B-93B1-BCB38233187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'F60-63'!$B$112:$B$131</c:f>
              <c:strCache>
                <c:ptCount val="20"/>
                <c:pt idx="0">
                  <c:v>San Juan de los Lagos</c:v>
                </c:pt>
                <c:pt idx="1">
                  <c:v>Techaluta de Montenegro</c:v>
                </c:pt>
                <c:pt idx="2">
                  <c:v>Encarnación de Díaz</c:v>
                </c:pt>
                <c:pt idx="3">
                  <c:v>Arandas</c:v>
                </c:pt>
                <c:pt idx="4">
                  <c:v>Ahualulco de Mercado</c:v>
                </c:pt>
                <c:pt idx="5">
                  <c:v>Huejuquilla el Alto</c:v>
                </c:pt>
                <c:pt idx="6">
                  <c:v>Zapotlanejo</c:v>
                </c:pt>
                <c:pt idx="7">
                  <c:v>Tonalá</c:v>
                </c:pt>
                <c:pt idx="8">
                  <c:v>Magdalena</c:v>
                </c:pt>
                <c:pt idx="9">
                  <c:v>Ixtlahuacán de los Membrillos</c:v>
                </c:pt>
                <c:pt idx="10">
                  <c:v>Acatlán de Juárez</c:v>
                </c:pt>
                <c:pt idx="11">
                  <c:v>Autlán de Navarro</c:v>
                </c:pt>
                <c:pt idx="12">
                  <c:v>Tuxcacuesco</c:v>
                </c:pt>
                <c:pt idx="13">
                  <c:v>Puerto Vallarta</c:v>
                </c:pt>
                <c:pt idx="14">
                  <c:v>Tlajomulco de Zúñiga</c:v>
                </c:pt>
                <c:pt idx="15">
                  <c:v>Cocula</c:v>
                </c:pt>
                <c:pt idx="16">
                  <c:v>Lagos de Moreno</c:v>
                </c:pt>
                <c:pt idx="17">
                  <c:v>Tlaquepaque</c:v>
                </c:pt>
                <c:pt idx="18">
                  <c:v>Zapopan</c:v>
                </c:pt>
                <c:pt idx="19">
                  <c:v>Guadalajara</c:v>
                </c:pt>
              </c:strCache>
            </c:strRef>
          </c:cat>
          <c:val>
            <c:numRef>
              <c:f>'F60-63'!$H$112:$H$131</c:f>
              <c:numCache>
                <c:formatCode>#,##0_ ;\-#,##0\ </c:formatCode>
                <c:ptCount val="20"/>
                <c:pt idx="0">
                  <c:v>46</c:v>
                </c:pt>
                <c:pt idx="1">
                  <c:v>-2</c:v>
                </c:pt>
                <c:pt idx="2">
                  <c:v>18</c:v>
                </c:pt>
                <c:pt idx="3">
                  <c:v>150</c:v>
                </c:pt>
                <c:pt idx="4">
                  <c:v>-13</c:v>
                </c:pt>
                <c:pt idx="5">
                  <c:v>84</c:v>
                </c:pt>
                <c:pt idx="6">
                  <c:v>44</c:v>
                </c:pt>
                <c:pt idx="7">
                  <c:v>13</c:v>
                </c:pt>
                <c:pt idx="8">
                  <c:v>85</c:v>
                </c:pt>
                <c:pt idx="9">
                  <c:v>107</c:v>
                </c:pt>
                <c:pt idx="10">
                  <c:v>112</c:v>
                </c:pt>
                <c:pt idx="11">
                  <c:v>11</c:v>
                </c:pt>
                <c:pt idx="12">
                  <c:v>51</c:v>
                </c:pt>
                <c:pt idx="13">
                  <c:v>397</c:v>
                </c:pt>
                <c:pt idx="14">
                  <c:v>275</c:v>
                </c:pt>
                <c:pt idx="15">
                  <c:v>29</c:v>
                </c:pt>
                <c:pt idx="16">
                  <c:v>363</c:v>
                </c:pt>
                <c:pt idx="17">
                  <c:v>984</c:v>
                </c:pt>
                <c:pt idx="18">
                  <c:v>2001</c:v>
                </c:pt>
                <c:pt idx="19">
                  <c:v>1733</c:v>
                </c:pt>
              </c:numCache>
            </c:numRef>
          </c:val>
          <c:extLst>
            <c:ext xmlns:c16="http://schemas.microsoft.com/office/drawing/2014/chart" uri="{C3380CC4-5D6E-409C-BE32-E72D297353CC}">
              <c16:uniqueId val="{00000014-A3C3-427B-93B1-BCB382331875}"/>
            </c:ext>
          </c:extLst>
        </c:ser>
        <c:ser>
          <c:idx val="1"/>
          <c:order val="1"/>
          <c:tx>
            <c:strRef>
              <c:f>'F60-63'!$I$6</c:f>
              <c:strCache>
                <c:ptCount val="1"/>
                <c:pt idx="0">
                  <c:v>Eventuales</c:v>
                </c:pt>
              </c:strCache>
            </c:strRef>
          </c:tx>
          <c:spPr>
            <a:solidFill>
              <a:srgbClr val="7C878E"/>
            </a:solidFill>
            <a:ln>
              <a:noFill/>
            </a:ln>
            <a:effectLst/>
          </c:spPr>
          <c:invertIfNegative val="0"/>
          <c:dLbls>
            <c:dLbl>
              <c:idx val="0"/>
              <c:layout>
                <c:manualLayout>
                  <c:x val="2.0626655151108036E-2"/>
                  <c:y val="6.173277733636773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3C3-427B-93B1-BCB382331875}"/>
                </c:ext>
              </c:extLst>
            </c:dLbl>
            <c:dLbl>
              <c:idx val="1"/>
              <c:layout>
                <c:manualLayout>
                  <c:x val="2.6979573351919771E-2"/>
                  <c:y val="4.11551848845236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3C3-427B-93B1-BCB382331875}"/>
                </c:ext>
              </c:extLst>
            </c:dLbl>
            <c:dLbl>
              <c:idx val="2"/>
              <c:layout>
                <c:manualLayout>
                  <c:x val="2.7815293133258919E-2"/>
                  <c:y val="2.61376579201600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3C3-427B-93B1-BCB382331875}"/>
                </c:ext>
              </c:extLst>
            </c:dLbl>
            <c:dLbl>
              <c:idx val="3"/>
              <c:layout>
                <c:manualLayout>
                  <c:x val="-3.3895474419129337E-2"/>
                  <c:y val="2.61356001609177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3C3-427B-93B1-BCB382331875}"/>
                </c:ext>
              </c:extLst>
            </c:dLbl>
            <c:dLbl>
              <c:idx val="4"/>
              <c:layout>
                <c:manualLayout>
                  <c:x val="2.7455516104104689E-2"/>
                  <c:y val="-2.612942688318505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3C3-427B-93B1-BCB382331875}"/>
                </c:ext>
              </c:extLst>
            </c:dLbl>
            <c:dLbl>
              <c:idx val="5"/>
              <c:layout>
                <c:manualLayout>
                  <c:x val="1.6395360778748071E-2"/>
                  <c:y val="8.231036976904739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3C3-427B-93B1-BCB382331875}"/>
                </c:ext>
              </c:extLst>
            </c:dLbl>
            <c:dLbl>
              <c:idx val="6"/>
              <c:layout>
                <c:manualLayout>
                  <c:x val="1.922828921561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3C3-427B-93B1-BCB382331875}"/>
                </c:ext>
              </c:extLst>
            </c:dLbl>
            <c:dLbl>
              <c:idx val="7"/>
              <c:layout>
                <c:manualLayout>
                  <c:x val="2.60978923497295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3C3-427B-93B1-BCB382331875}"/>
                </c:ext>
              </c:extLst>
            </c:dLbl>
            <c:dLbl>
              <c:idx val="8"/>
              <c:layout>
                <c:manualLayout>
                  <c:x val="1.92796378323139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3C3-427B-93B1-BCB382331875}"/>
                </c:ext>
              </c:extLst>
            </c:dLbl>
            <c:dLbl>
              <c:idx val="9"/>
              <c:layout>
                <c:manualLayout>
                  <c:x val="2.9098166770205682E-2"/>
                  <c:y val="1.3069857839701654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3.638024239914206E-2"/>
                      <c:h val="3.2261960982826965E-2"/>
                    </c:manualLayout>
                  </c15:layout>
                </c:ext>
                <c:ext xmlns:c16="http://schemas.microsoft.com/office/drawing/2014/chart" uri="{C3380CC4-5D6E-409C-BE32-E72D297353CC}">
                  <c16:uniqueId val="{0000001E-A3C3-427B-93B1-BCB382331875}"/>
                </c:ext>
              </c:extLst>
            </c:dLbl>
            <c:dLbl>
              <c:idx val="10"/>
              <c:layout>
                <c:manualLayout>
                  <c:x val="2.732436668636425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3C3-427B-93B1-BCB382331875}"/>
                </c:ext>
              </c:extLst>
            </c:dLbl>
            <c:dLbl>
              <c:idx val="11"/>
              <c:layout>
                <c:manualLayout>
                  <c:x val="4.7712124502718112E-2"/>
                  <c:y val="2.6134571281294181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1347101496854265E-2"/>
                      <c:h val="3.2261960982826965E-2"/>
                    </c:manualLayout>
                  </c15:layout>
                </c:ext>
                <c:ext xmlns:c16="http://schemas.microsoft.com/office/drawing/2014/chart" uri="{C3380CC4-5D6E-409C-BE32-E72D297353CC}">
                  <c16:uniqueId val="{00000020-A3C3-427B-93B1-BCB382331875}"/>
                </c:ext>
              </c:extLst>
            </c:dLbl>
            <c:dLbl>
              <c:idx val="12"/>
              <c:layout>
                <c:manualLayout>
                  <c:x val="6.516290979984140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3C3-427B-93B1-BCB382331875}"/>
                </c:ext>
              </c:extLst>
            </c:dLbl>
            <c:dLbl>
              <c:idx val="13"/>
              <c:layout>
                <c:manualLayout>
                  <c:x val="1.5011136757360108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3C3-427B-93B1-BCB382331875}"/>
                </c:ext>
              </c:extLst>
            </c:dLbl>
            <c:dLbl>
              <c:idx val="14"/>
              <c:layout>
                <c:manualLayout>
                  <c:x val="8.1919731168946977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3C3-427B-93B1-BCB382331875}"/>
                </c:ext>
              </c:extLst>
            </c:dLbl>
            <c:dLbl>
              <c:idx val="15"/>
              <c:layout>
                <c:manualLayout>
                  <c:x val="0.1237543751546771"/>
                  <c:y val="2.61376579201609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3C3-427B-93B1-BCB382331875}"/>
                </c:ext>
              </c:extLst>
            </c:dLbl>
            <c:dLbl>
              <c:idx val="16"/>
              <c:layout>
                <c:manualLayout>
                  <c:x val="0.10444022431769473"/>
                  <c:y val="4.115518488212814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3C3-427B-93B1-BCB382331875}"/>
                </c:ext>
              </c:extLst>
            </c:dLbl>
            <c:dLbl>
              <c:idx val="17"/>
              <c:layout>
                <c:manualLayout>
                  <c:x val="4.4740470622698779E-2"/>
                  <c:y val="-2.395547046589414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A3C3-427B-93B1-BCB382331875}"/>
                </c:ext>
              </c:extLst>
            </c:dLbl>
            <c:dLbl>
              <c:idx val="18"/>
              <c:layout>
                <c:manualLayout>
                  <c:x val="-3.9868749568587443E-2"/>
                  <c:y val="4.115518488572146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3C3-427B-93B1-BCB382331875}"/>
                </c:ext>
              </c:extLst>
            </c:dLbl>
            <c:dLbl>
              <c:idx val="19"/>
              <c:layout>
                <c:manualLayout>
                  <c:x val="0.10042240550591856"/>
                  <c:y val="-5.9888676164735364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3C3-427B-93B1-BCB38233187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'F60-63'!$B$112:$B$131</c:f>
              <c:strCache>
                <c:ptCount val="20"/>
                <c:pt idx="0">
                  <c:v>San Juan de los Lagos</c:v>
                </c:pt>
                <c:pt idx="1">
                  <c:v>Techaluta de Montenegro</c:v>
                </c:pt>
                <c:pt idx="2">
                  <c:v>Encarnación de Díaz</c:v>
                </c:pt>
                <c:pt idx="3">
                  <c:v>Arandas</c:v>
                </c:pt>
                <c:pt idx="4">
                  <c:v>Ahualulco de Mercado</c:v>
                </c:pt>
                <c:pt idx="5">
                  <c:v>Huejuquilla el Alto</c:v>
                </c:pt>
                <c:pt idx="6">
                  <c:v>Zapotlanejo</c:v>
                </c:pt>
                <c:pt idx="7">
                  <c:v>Tonalá</c:v>
                </c:pt>
                <c:pt idx="8">
                  <c:v>Magdalena</c:v>
                </c:pt>
                <c:pt idx="9">
                  <c:v>Ixtlahuacán de los Membrillos</c:v>
                </c:pt>
                <c:pt idx="10">
                  <c:v>Acatlán de Juárez</c:v>
                </c:pt>
                <c:pt idx="11">
                  <c:v>Autlán de Navarro</c:v>
                </c:pt>
                <c:pt idx="12">
                  <c:v>Tuxcacuesco</c:v>
                </c:pt>
                <c:pt idx="13">
                  <c:v>Puerto Vallarta</c:v>
                </c:pt>
                <c:pt idx="14">
                  <c:v>Tlajomulco de Zúñiga</c:v>
                </c:pt>
                <c:pt idx="15">
                  <c:v>Cocula</c:v>
                </c:pt>
                <c:pt idx="16">
                  <c:v>Lagos de Moreno</c:v>
                </c:pt>
                <c:pt idx="17">
                  <c:v>Tlaquepaque</c:v>
                </c:pt>
                <c:pt idx="18">
                  <c:v>Zapopan</c:v>
                </c:pt>
                <c:pt idx="19">
                  <c:v>Guadalajara</c:v>
                </c:pt>
              </c:strCache>
            </c:strRef>
          </c:cat>
          <c:val>
            <c:numRef>
              <c:f>'F60-63'!$I$112:$I$131</c:f>
              <c:numCache>
                <c:formatCode>#,##0_ ;\-#,##0\ </c:formatCode>
                <c:ptCount val="20"/>
                <c:pt idx="0">
                  <c:v>20</c:v>
                </c:pt>
                <c:pt idx="1">
                  <c:v>68</c:v>
                </c:pt>
                <c:pt idx="2">
                  <c:v>51</c:v>
                </c:pt>
                <c:pt idx="3">
                  <c:v>-76</c:v>
                </c:pt>
                <c:pt idx="4">
                  <c:v>99</c:v>
                </c:pt>
                <c:pt idx="5">
                  <c:v>4</c:v>
                </c:pt>
                <c:pt idx="6">
                  <c:v>54</c:v>
                </c:pt>
                <c:pt idx="7">
                  <c:v>86</c:v>
                </c:pt>
                <c:pt idx="8">
                  <c:v>18</c:v>
                </c:pt>
                <c:pt idx="9">
                  <c:v>3</c:v>
                </c:pt>
                <c:pt idx="10">
                  <c:v>63</c:v>
                </c:pt>
                <c:pt idx="11">
                  <c:v>219</c:v>
                </c:pt>
                <c:pt idx="12">
                  <c:v>348</c:v>
                </c:pt>
                <c:pt idx="13">
                  <c:v>6</c:v>
                </c:pt>
                <c:pt idx="14">
                  <c:v>459</c:v>
                </c:pt>
                <c:pt idx="15">
                  <c:v>863</c:v>
                </c:pt>
                <c:pt idx="16">
                  <c:v>710</c:v>
                </c:pt>
                <c:pt idx="17">
                  <c:v>163</c:v>
                </c:pt>
                <c:pt idx="18">
                  <c:v>-87</c:v>
                </c:pt>
                <c:pt idx="19">
                  <c:v>652</c:v>
                </c:pt>
              </c:numCache>
            </c:numRef>
          </c:val>
          <c:extLst>
            <c:ext xmlns:c16="http://schemas.microsoft.com/office/drawing/2014/chart" uri="{C3380CC4-5D6E-409C-BE32-E72D297353CC}">
              <c16:uniqueId val="{00000029-A3C3-427B-93B1-BCB382331875}"/>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2600"/>
          <c:min val="-400"/>
        </c:scaling>
        <c:delete val="0"/>
        <c:axPos val="b"/>
        <c:numFmt formatCode="#,##0_ ;\-#,##0\ "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'F64'!$C$5</c:f>
              <c:strCache>
                <c:ptCount val="1"/>
                <c:pt idx="0">
                  <c:v>trabajadores</c:v>
                </c:pt>
              </c:strCache>
            </c:strRef>
          </c:tx>
          <c:spPr>
            <a:ln w="28575" cap="rnd">
              <a:solidFill>
                <a:srgbClr val="FFC000"/>
              </a:solidFill>
              <a:round/>
            </a:ln>
            <a:effectLst/>
          </c:spPr>
          <c:marker>
            <c:symbol val="none"/>
          </c:marker>
          <c:dPt>
            <c:idx val="2"/>
            <c:bubble3D val="0"/>
            <c:extLst>
              <c:ext xmlns:c16="http://schemas.microsoft.com/office/drawing/2014/chart" uri="{C3380CC4-5D6E-409C-BE32-E72D297353CC}">
                <c16:uniqueId val="{00000000-B2B4-4ACC-B9D8-4AECCC5F65BF}"/>
              </c:ext>
            </c:extLst>
          </c:dPt>
          <c:dPt>
            <c:idx val="3"/>
            <c:bubble3D val="0"/>
            <c:extLst>
              <c:ext xmlns:c16="http://schemas.microsoft.com/office/drawing/2014/chart" uri="{C3380CC4-5D6E-409C-BE32-E72D297353CC}">
                <c16:uniqueId val="{00000001-B2B4-4ACC-B9D8-4AECCC5F65BF}"/>
              </c:ext>
            </c:extLst>
          </c:dPt>
          <c:dPt>
            <c:idx val="6"/>
            <c:bubble3D val="0"/>
            <c:extLst>
              <c:ext xmlns:c16="http://schemas.microsoft.com/office/drawing/2014/chart" uri="{C3380CC4-5D6E-409C-BE32-E72D297353CC}">
                <c16:uniqueId val="{00000002-B2B4-4ACC-B9D8-4AECCC5F65BF}"/>
              </c:ext>
            </c:extLst>
          </c:dPt>
          <c:dPt>
            <c:idx val="7"/>
            <c:bubble3D val="0"/>
            <c:extLst>
              <c:ext xmlns:c16="http://schemas.microsoft.com/office/drawing/2014/chart" uri="{C3380CC4-5D6E-409C-BE32-E72D297353CC}">
                <c16:uniqueId val="{00000003-B2B4-4ACC-B9D8-4AECCC5F65BF}"/>
              </c:ext>
            </c:extLst>
          </c:dPt>
          <c:dPt>
            <c:idx val="10"/>
            <c:bubble3D val="0"/>
            <c:extLst>
              <c:ext xmlns:c16="http://schemas.microsoft.com/office/drawing/2014/chart" uri="{C3380CC4-5D6E-409C-BE32-E72D297353CC}">
                <c16:uniqueId val="{00000004-B2B4-4ACC-B9D8-4AECCC5F65BF}"/>
              </c:ext>
            </c:extLst>
          </c:dPt>
          <c:dPt>
            <c:idx val="11"/>
            <c:bubble3D val="0"/>
            <c:extLst>
              <c:ext xmlns:c16="http://schemas.microsoft.com/office/drawing/2014/chart" uri="{C3380CC4-5D6E-409C-BE32-E72D297353CC}">
                <c16:uniqueId val="{00000005-B2B4-4ACC-B9D8-4AECCC5F65BF}"/>
              </c:ext>
            </c:extLst>
          </c:dPt>
          <c:dPt>
            <c:idx val="14"/>
            <c:bubble3D val="0"/>
            <c:extLst>
              <c:ext xmlns:c16="http://schemas.microsoft.com/office/drawing/2014/chart" uri="{C3380CC4-5D6E-409C-BE32-E72D297353CC}">
                <c16:uniqueId val="{00000006-B2B4-4ACC-B9D8-4AECCC5F65BF}"/>
              </c:ext>
            </c:extLst>
          </c:dPt>
          <c:dPt>
            <c:idx val="15"/>
            <c:bubble3D val="0"/>
            <c:extLst>
              <c:ext xmlns:c16="http://schemas.microsoft.com/office/drawing/2014/chart" uri="{C3380CC4-5D6E-409C-BE32-E72D297353CC}">
                <c16:uniqueId val="{00000007-B2B4-4ACC-B9D8-4AECCC5F65BF}"/>
              </c:ext>
            </c:extLst>
          </c:dPt>
          <c:dPt>
            <c:idx val="18"/>
            <c:bubble3D val="0"/>
            <c:extLst>
              <c:ext xmlns:c16="http://schemas.microsoft.com/office/drawing/2014/chart" uri="{C3380CC4-5D6E-409C-BE32-E72D297353CC}">
                <c16:uniqueId val="{00000008-B2B4-4ACC-B9D8-4AECCC5F65BF}"/>
              </c:ext>
            </c:extLst>
          </c:dPt>
          <c:dPt>
            <c:idx val="19"/>
            <c:bubble3D val="0"/>
            <c:extLst>
              <c:ext xmlns:c16="http://schemas.microsoft.com/office/drawing/2014/chart" uri="{C3380CC4-5D6E-409C-BE32-E72D297353CC}">
                <c16:uniqueId val="{00000009-B2B4-4ACC-B9D8-4AECCC5F65BF}"/>
              </c:ext>
            </c:extLst>
          </c:dPt>
          <c:dPt>
            <c:idx val="22"/>
            <c:bubble3D val="0"/>
            <c:extLst>
              <c:ext xmlns:c16="http://schemas.microsoft.com/office/drawing/2014/chart" uri="{C3380CC4-5D6E-409C-BE32-E72D297353CC}">
                <c16:uniqueId val="{0000000A-B2B4-4ACC-B9D8-4AECCC5F65BF}"/>
              </c:ext>
            </c:extLst>
          </c:dPt>
          <c:dPt>
            <c:idx val="23"/>
            <c:bubble3D val="0"/>
            <c:extLst>
              <c:ext xmlns:c16="http://schemas.microsoft.com/office/drawing/2014/chart" uri="{C3380CC4-5D6E-409C-BE32-E72D297353CC}">
                <c16:uniqueId val="{0000000B-B2B4-4ACC-B9D8-4AECCC5F65BF}"/>
              </c:ext>
            </c:extLst>
          </c:dPt>
          <c:dPt>
            <c:idx val="26"/>
            <c:bubble3D val="0"/>
            <c:extLst>
              <c:ext xmlns:c16="http://schemas.microsoft.com/office/drawing/2014/chart" uri="{C3380CC4-5D6E-409C-BE32-E72D297353CC}">
                <c16:uniqueId val="{0000000C-B2B4-4ACC-B9D8-4AECCC5F65BF}"/>
              </c:ext>
            </c:extLst>
          </c:dPt>
          <c:dPt>
            <c:idx val="27"/>
            <c:bubble3D val="0"/>
            <c:extLst>
              <c:ext xmlns:c16="http://schemas.microsoft.com/office/drawing/2014/chart" uri="{C3380CC4-5D6E-409C-BE32-E72D297353CC}">
                <c16:uniqueId val="{0000000D-B2B4-4ACC-B9D8-4AECCC5F65BF}"/>
              </c:ext>
            </c:extLst>
          </c:dPt>
          <c:dPt>
            <c:idx val="31"/>
            <c:bubble3D val="0"/>
            <c:extLst>
              <c:ext xmlns:c16="http://schemas.microsoft.com/office/drawing/2014/chart" uri="{C3380CC4-5D6E-409C-BE32-E72D297353CC}">
                <c16:uniqueId val="{0000000E-B2B4-4ACC-B9D8-4AECCC5F65BF}"/>
              </c:ext>
            </c:extLst>
          </c:dPt>
          <c:dPt>
            <c:idx val="86"/>
            <c:bubble3D val="0"/>
            <c:extLst>
              <c:ext xmlns:c16="http://schemas.microsoft.com/office/drawing/2014/chart" uri="{C3380CC4-5D6E-409C-BE32-E72D297353CC}">
                <c16:uniqueId val="{0000000F-B2B4-4ACC-B9D8-4AECCC5F65BF}"/>
              </c:ext>
            </c:extLst>
          </c:dPt>
          <c:dPt>
            <c:idx val="87"/>
            <c:bubble3D val="0"/>
            <c:extLst>
              <c:ext xmlns:c16="http://schemas.microsoft.com/office/drawing/2014/chart" uri="{C3380CC4-5D6E-409C-BE32-E72D297353CC}">
                <c16:uniqueId val="{00000010-B2B4-4ACC-B9D8-4AECCC5F65BF}"/>
              </c:ext>
            </c:extLst>
          </c:dPt>
          <c:dPt>
            <c:idx val="88"/>
            <c:bubble3D val="0"/>
            <c:extLst>
              <c:ext xmlns:c16="http://schemas.microsoft.com/office/drawing/2014/chart" uri="{C3380CC4-5D6E-409C-BE32-E72D297353CC}">
                <c16:uniqueId val="{00000011-B2B4-4ACC-B9D8-4AECCC5F65BF}"/>
              </c:ext>
            </c:extLst>
          </c:dPt>
          <c:dPt>
            <c:idx val="89"/>
            <c:bubble3D val="0"/>
            <c:extLst>
              <c:ext xmlns:c16="http://schemas.microsoft.com/office/drawing/2014/chart" uri="{C3380CC4-5D6E-409C-BE32-E72D297353CC}">
                <c16:uniqueId val="{00000012-B2B4-4ACC-B9D8-4AECCC5F65BF}"/>
              </c:ext>
            </c:extLst>
          </c:dPt>
          <c:dPt>
            <c:idx val="93"/>
            <c:bubble3D val="0"/>
            <c:extLst>
              <c:ext xmlns:c16="http://schemas.microsoft.com/office/drawing/2014/chart" uri="{C3380CC4-5D6E-409C-BE32-E72D297353CC}">
                <c16:uniqueId val="{00000013-B2B4-4ACC-B9D8-4AECCC5F65BF}"/>
              </c:ext>
            </c:extLst>
          </c:dPt>
          <c:dPt>
            <c:idx val="94"/>
            <c:bubble3D val="0"/>
            <c:extLst>
              <c:ext xmlns:c16="http://schemas.microsoft.com/office/drawing/2014/chart" uri="{C3380CC4-5D6E-409C-BE32-E72D297353CC}">
                <c16:uniqueId val="{00000014-B2B4-4ACC-B9D8-4AECCC5F65BF}"/>
              </c:ext>
            </c:extLst>
          </c:dPt>
          <c:dLbls>
            <c:dLbl>
              <c:idx val="101"/>
              <c:layout>
                <c:manualLayout>
                  <c:x val="0"/>
                  <c:y val="-2.9093922315627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2B4-4ACC-B9D8-4AECCC5F65B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'F64'!$A$6:$B$107</c:f>
              <c:multiLvlStrCache>
                <c:ptCount val="10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 sep</c:v>
                  </c:pt>
                  <c:pt idx="93">
                    <c:v> oct</c:v>
                  </c:pt>
                  <c:pt idx="94">
                    <c:v>nov</c:v>
                  </c:pt>
                  <c:pt idx="95">
                    <c:v>dic</c:v>
                  </c:pt>
                  <c:pt idx="96">
                    <c:v>ene</c:v>
                  </c:pt>
                  <c:pt idx="97">
                    <c:v>feb</c:v>
                  </c:pt>
                  <c:pt idx="98">
                    <c:v>mar</c:v>
                  </c:pt>
                  <c:pt idx="99">
                    <c:v>abr</c:v>
                  </c:pt>
                  <c:pt idx="100">
                    <c:v>may</c:v>
                  </c:pt>
                  <c:pt idx="101">
                    <c:v>jun</c:v>
                  </c:pt>
                </c:lvl>
                <c:lvl>
                  <c:pt idx="0">
                    <c:v> 2015</c:v>
                  </c:pt>
                  <c:pt idx="12">
                    <c:v> 2016</c:v>
                  </c:pt>
                  <c:pt idx="24">
                    <c:v> 2017</c:v>
                  </c:pt>
                  <c:pt idx="36">
                    <c:v> 2018</c:v>
                  </c:pt>
                  <c:pt idx="48">
                    <c:v> 2019</c:v>
                  </c:pt>
                  <c:pt idx="60">
                    <c:v> 2020</c:v>
                  </c:pt>
                  <c:pt idx="72">
                    <c:v> 2021</c:v>
                  </c:pt>
                  <c:pt idx="84">
                    <c:v> 2022</c:v>
                  </c:pt>
                  <c:pt idx="96">
                    <c:v>2023</c:v>
                  </c:pt>
                </c:lvl>
              </c:multiLvlStrCache>
            </c:multiLvlStrRef>
          </c:cat>
          <c:val>
            <c:numRef>
              <c:f>'F64'!$C$6:$C$107</c:f>
              <c:numCache>
                <c:formatCode>_-* #,##0_-;\-* #,##0_-;_-* "-"??_-;_-@_-</c:formatCode>
                <c:ptCount val="102"/>
                <c:pt idx="0">
                  <c:v>105324</c:v>
                </c:pt>
                <c:pt idx="1">
                  <c:v>106367</c:v>
                </c:pt>
                <c:pt idx="2">
                  <c:v>106891</c:v>
                </c:pt>
                <c:pt idx="3">
                  <c:v>107285</c:v>
                </c:pt>
                <c:pt idx="4">
                  <c:v>106928</c:v>
                </c:pt>
                <c:pt idx="5">
                  <c:v>106609</c:v>
                </c:pt>
                <c:pt idx="6">
                  <c:v>108348</c:v>
                </c:pt>
                <c:pt idx="7">
                  <c:v>108082</c:v>
                </c:pt>
                <c:pt idx="8">
                  <c:v>108492</c:v>
                </c:pt>
                <c:pt idx="9">
                  <c:v>110258</c:v>
                </c:pt>
                <c:pt idx="10">
                  <c:v>112567</c:v>
                </c:pt>
                <c:pt idx="11">
                  <c:v>112703</c:v>
                </c:pt>
                <c:pt idx="12">
                  <c:v>112089</c:v>
                </c:pt>
                <c:pt idx="13">
                  <c:v>113118</c:v>
                </c:pt>
                <c:pt idx="14">
                  <c:v>113279</c:v>
                </c:pt>
                <c:pt idx="15">
                  <c:v>112873</c:v>
                </c:pt>
                <c:pt idx="16">
                  <c:v>112578</c:v>
                </c:pt>
                <c:pt idx="17">
                  <c:v>113340</c:v>
                </c:pt>
                <c:pt idx="18">
                  <c:v>114966</c:v>
                </c:pt>
                <c:pt idx="19">
                  <c:v>113363</c:v>
                </c:pt>
                <c:pt idx="20">
                  <c:v>113523</c:v>
                </c:pt>
                <c:pt idx="21">
                  <c:v>114143</c:v>
                </c:pt>
                <c:pt idx="22">
                  <c:v>115374</c:v>
                </c:pt>
                <c:pt idx="23">
                  <c:v>115738</c:v>
                </c:pt>
                <c:pt idx="24">
                  <c:v>116118</c:v>
                </c:pt>
                <c:pt idx="25">
                  <c:v>117662</c:v>
                </c:pt>
                <c:pt idx="26">
                  <c:v>118916</c:v>
                </c:pt>
                <c:pt idx="27">
                  <c:v>118516</c:v>
                </c:pt>
                <c:pt idx="28">
                  <c:v>117677</c:v>
                </c:pt>
                <c:pt idx="29">
                  <c:v>118993</c:v>
                </c:pt>
                <c:pt idx="30">
                  <c:v>121169</c:v>
                </c:pt>
                <c:pt idx="31">
                  <c:v>121224</c:v>
                </c:pt>
                <c:pt idx="32">
                  <c:v>121311</c:v>
                </c:pt>
                <c:pt idx="33">
                  <c:v>121963</c:v>
                </c:pt>
                <c:pt idx="34">
                  <c:v>123560</c:v>
                </c:pt>
                <c:pt idx="35">
                  <c:v>122756</c:v>
                </c:pt>
                <c:pt idx="36">
                  <c:v>122331</c:v>
                </c:pt>
                <c:pt idx="37">
                  <c:v>122603</c:v>
                </c:pt>
                <c:pt idx="38">
                  <c:v>122822</c:v>
                </c:pt>
                <c:pt idx="39">
                  <c:v>122918</c:v>
                </c:pt>
                <c:pt idx="40">
                  <c:v>122079</c:v>
                </c:pt>
                <c:pt idx="41">
                  <c:v>122022</c:v>
                </c:pt>
                <c:pt idx="42">
                  <c:v>122975</c:v>
                </c:pt>
                <c:pt idx="43">
                  <c:v>122836</c:v>
                </c:pt>
                <c:pt idx="44">
                  <c:v>123233</c:v>
                </c:pt>
                <c:pt idx="45">
                  <c:v>124543</c:v>
                </c:pt>
                <c:pt idx="46">
                  <c:v>125780</c:v>
                </c:pt>
                <c:pt idx="47">
                  <c:v>125509</c:v>
                </c:pt>
                <c:pt idx="48">
                  <c:v>125514</c:v>
                </c:pt>
                <c:pt idx="49">
                  <c:v>126770</c:v>
                </c:pt>
                <c:pt idx="50">
                  <c:v>127506</c:v>
                </c:pt>
                <c:pt idx="51">
                  <c:v>128837</c:v>
                </c:pt>
                <c:pt idx="52">
                  <c:v>128606</c:v>
                </c:pt>
                <c:pt idx="53">
                  <c:v>129478</c:v>
                </c:pt>
                <c:pt idx="54">
                  <c:v>130724</c:v>
                </c:pt>
                <c:pt idx="55">
                  <c:v>129151</c:v>
                </c:pt>
                <c:pt idx="56">
                  <c:v>129378</c:v>
                </c:pt>
                <c:pt idx="57">
                  <c:v>130695</c:v>
                </c:pt>
                <c:pt idx="58">
                  <c:v>131903</c:v>
                </c:pt>
                <c:pt idx="59">
                  <c:v>130985</c:v>
                </c:pt>
                <c:pt idx="60">
                  <c:v>130255</c:v>
                </c:pt>
                <c:pt idx="61">
                  <c:v>131946</c:v>
                </c:pt>
                <c:pt idx="62">
                  <c:v>127827</c:v>
                </c:pt>
                <c:pt idx="63">
                  <c:v>117956</c:v>
                </c:pt>
                <c:pt idx="64">
                  <c:v>113515</c:v>
                </c:pt>
                <c:pt idx="65">
                  <c:v>110253</c:v>
                </c:pt>
                <c:pt idx="66">
                  <c:v>110007</c:v>
                </c:pt>
                <c:pt idx="67">
                  <c:v>109718</c:v>
                </c:pt>
                <c:pt idx="68">
                  <c:v>109645</c:v>
                </c:pt>
                <c:pt idx="69">
                  <c:v>111091</c:v>
                </c:pt>
                <c:pt idx="70">
                  <c:v>112630</c:v>
                </c:pt>
                <c:pt idx="71">
                  <c:v>112226</c:v>
                </c:pt>
                <c:pt idx="72">
                  <c:v>110277</c:v>
                </c:pt>
                <c:pt idx="73">
                  <c:v>109926</c:v>
                </c:pt>
                <c:pt idx="74">
                  <c:v>110564</c:v>
                </c:pt>
                <c:pt idx="75">
                  <c:v>111454</c:v>
                </c:pt>
                <c:pt idx="76">
                  <c:v>112774</c:v>
                </c:pt>
                <c:pt idx="77">
                  <c:v>117956</c:v>
                </c:pt>
                <c:pt idx="78">
                  <c:v>123830</c:v>
                </c:pt>
                <c:pt idx="79">
                  <c:v>122663</c:v>
                </c:pt>
                <c:pt idx="80">
                  <c:v>121731</c:v>
                </c:pt>
                <c:pt idx="81">
                  <c:v>123708</c:v>
                </c:pt>
                <c:pt idx="82">
                  <c:v>126082</c:v>
                </c:pt>
                <c:pt idx="83">
                  <c:v>126998</c:v>
                </c:pt>
                <c:pt idx="84">
                  <c:v>127062</c:v>
                </c:pt>
                <c:pt idx="85">
                  <c:v>128939</c:v>
                </c:pt>
                <c:pt idx="86">
                  <c:v>129615</c:v>
                </c:pt>
                <c:pt idx="87">
                  <c:v>130420</c:v>
                </c:pt>
                <c:pt idx="88">
                  <c:v>131075</c:v>
                </c:pt>
                <c:pt idx="89">
                  <c:v>132748</c:v>
                </c:pt>
                <c:pt idx="90">
                  <c:v>133487</c:v>
                </c:pt>
                <c:pt idx="91">
                  <c:v>133842</c:v>
                </c:pt>
                <c:pt idx="92">
                  <c:v>135056</c:v>
                </c:pt>
                <c:pt idx="93">
                  <c:v>137270</c:v>
                </c:pt>
                <c:pt idx="94">
                  <c:v>139180</c:v>
                </c:pt>
                <c:pt idx="95">
                  <c:v>138762</c:v>
                </c:pt>
                <c:pt idx="96">
                  <c:v>138891</c:v>
                </c:pt>
                <c:pt idx="97">
                  <c:v>140132</c:v>
                </c:pt>
                <c:pt idx="98">
                  <c:v>141747</c:v>
                </c:pt>
                <c:pt idx="99">
                  <c:v>143025</c:v>
                </c:pt>
                <c:pt idx="100">
                  <c:v>143730</c:v>
                </c:pt>
                <c:pt idx="101">
                  <c:v>145034</c:v>
                </c:pt>
              </c:numCache>
            </c:numRef>
          </c:val>
          <c:smooth val="0"/>
          <c:extLst>
            <c:ext xmlns:c16="http://schemas.microsoft.com/office/drawing/2014/chart" uri="{C3380CC4-5D6E-409C-BE32-E72D297353CC}">
              <c16:uniqueId val="{00000016-B2B4-4ACC-B9D8-4AECCC5F65BF}"/>
            </c:ext>
          </c:extLst>
        </c:ser>
        <c:dLbls>
          <c:showLegendKey val="0"/>
          <c:showVal val="0"/>
          <c:showCatName val="0"/>
          <c:showSerName val="0"/>
          <c:showPercent val="0"/>
          <c:showBubbleSize val="0"/>
        </c:dLbls>
        <c:smooth val="0"/>
        <c:axId val="298196847"/>
        <c:axId val="394456927"/>
      </c:lineChart>
      <c:catAx>
        <c:axId val="29819684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1"/>
        <c:lblAlgn val="ctr"/>
        <c:lblOffset val="100"/>
        <c:noMultiLvlLbl val="0"/>
      </c:catAx>
      <c:valAx>
        <c:axId val="394456927"/>
        <c:scaling>
          <c:orientation val="minMax"/>
          <c:min val="80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'F65'!$D$5</c:f>
              <c:strCache>
                <c:ptCount val="1"/>
                <c:pt idx="0">
                  <c:v>Variación absoluta mensual</c:v>
                </c:pt>
              </c:strCache>
            </c:strRef>
          </c:tx>
          <c:spPr>
            <a:solidFill>
              <a:srgbClr val="FBBB27"/>
            </a:solidFill>
            <a:ln w="28575" cap="rnd">
              <a:noFill/>
              <a:round/>
            </a:ln>
            <a:effectLst/>
          </c:spPr>
          <c:invertIfNegative val="0"/>
          <c:cat>
            <c:multiLvlStrRef>
              <c:f>'F65'!$A$18:$B$107</c:f>
              <c:multiLvlStrCache>
                <c:ptCount val="90"/>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pt idx="83">
                    <c:v>dic</c:v>
                  </c:pt>
                  <c:pt idx="84">
                    <c:v>ene</c:v>
                  </c:pt>
                  <c:pt idx="85">
                    <c:v>feb</c:v>
                  </c:pt>
                  <c:pt idx="86">
                    <c:v>mar</c:v>
                  </c:pt>
                  <c:pt idx="87">
                    <c:v>abr</c:v>
                  </c:pt>
                  <c:pt idx="88">
                    <c:v>may</c:v>
                  </c:pt>
                  <c:pt idx="89">
                    <c:v>jun</c:v>
                  </c:pt>
                </c:lvl>
                <c:lvl>
                  <c:pt idx="0">
                    <c:v> 2016</c:v>
                  </c:pt>
                  <c:pt idx="12">
                    <c:v> 2017</c:v>
                  </c:pt>
                  <c:pt idx="24">
                    <c:v> 2018</c:v>
                  </c:pt>
                  <c:pt idx="36">
                    <c:v> 2019</c:v>
                  </c:pt>
                  <c:pt idx="48">
                    <c:v> 2020</c:v>
                  </c:pt>
                  <c:pt idx="60">
                    <c:v> 2021</c:v>
                  </c:pt>
                  <c:pt idx="72">
                    <c:v> 2022</c:v>
                  </c:pt>
                  <c:pt idx="84">
                    <c:v>2023</c:v>
                  </c:pt>
                </c:lvl>
              </c:multiLvlStrCache>
            </c:multiLvlStrRef>
          </c:cat>
          <c:val>
            <c:numRef>
              <c:f>'F65'!$D$18:$D$107</c:f>
              <c:numCache>
                <c:formatCode>_-* #,##0_-;\-* #,##0_-;_-* "-"??_-;_-@_-</c:formatCode>
                <c:ptCount val="90"/>
                <c:pt idx="0">
                  <c:v>-614</c:v>
                </c:pt>
                <c:pt idx="1">
                  <c:v>1029</c:v>
                </c:pt>
                <c:pt idx="2">
                  <c:v>161</c:v>
                </c:pt>
                <c:pt idx="3">
                  <c:v>-406</c:v>
                </c:pt>
                <c:pt idx="4">
                  <c:v>-295</c:v>
                </c:pt>
                <c:pt idx="5">
                  <c:v>762</c:v>
                </c:pt>
                <c:pt idx="6">
                  <c:v>1626</c:v>
                </c:pt>
                <c:pt idx="7">
                  <c:v>-1603</c:v>
                </c:pt>
                <c:pt idx="8">
                  <c:v>160</c:v>
                </c:pt>
                <c:pt idx="9">
                  <c:v>620</c:v>
                </c:pt>
                <c:pt idx="10">
                  <c:v>1231</c:v>
                </c:pt>
                <c:pt idx="11">
                  <c:v>364</c:v>
                </c:pt>
                <c:pt idx="12">
                  <c:v>380</c:v>
                </c:pt>
                <c:pt idx="13">
                  <c:v>1544</c:v>
                </c:pt>
                <c:pt idx="14">
                  <c:v>1254</c:v>
                </c:pt>
                <c:pt idx="15">
                  <c:v>-400</c:v>
                </c:pt>
                <c:pt idx="16">
                  <c:v>-839</c:v>
                </c:pt>
                <c:pt idx="17">
                  <c:v>1316</c:v>
                </c:pt>
                <c:pt idx="18">
                  <c:v>2176</c:v>
                </c:pt>
                <c:pt idx="19">
                  <c:v>55</c:v>
                </c:pt>
                <c:pt idx="20">
                  <c:v>87</c:v>
                </c:pt>
                <c:pt idx="21">
                  <c:v>652</c:v>
                </c:pt>
                <c:pt idx="22">
                  <c:v>1597</c:v>
                </c:pt>
                <c:pt idx="23">
                  <c:v>-804</c:v>
                </c:pt>
                <c:pt idx="24">
                  <c:v>-425</c:v>
                </c:pt>
                <c:pt idx="25">
                  <c:v>272</c:v>
                </c:pt>
                <c:pt idx="26">
                  <c:v>219</c:v>
                </c:pt>
                <c:pt idx="27">
                  <c:v>96</c:v>
                </c:pt>
                <c:pt idx="28">
                  <c:v>-839</c:v>
                </c:pt>
                <c:pt idx="29">
                  <c:v>-57</c:v>
                </c:pt>
                <c:pt idx="30">
                  <c:v>953</c:v>
                </c:pt>
                <c:pt idx="31">
                  <c:v>-139</c:v>
                </c:pt>
                <c:pt idx="32">
                  <c:v>397</c:v>
                </c:pt>
                <c:pt idx="33">
                  <c:v>1310</c:v>
                </c:pt>
                <c:pt idx="34">
                  <c:v>1237</c:v>
                </c:pt>
                <c:pt idx="35">
                  <c:v>-271</c:v>
                </c:pt>
                <c:pt idx="36">
                  <c:v>5</c:v>
                </c:pt>
                <c:pt idx="37">
                  <c:v>1256</c:v>
                </c:pt>
                <c:pt idx="38">
                  <c:v>736</c:v>
                </c:pt>
                <c:pt idx="39">
                  <c:v>1331</c:v>
                </c:pt>
                <c:pt idx="40">
                  <c:v>-231</c:v>
                </c:pt>
                <c:pt idx="41">
                  <c:v>872</c:v>
                </c:pt>
                <c:pt idx="42">
                  <c:v>1246</c:v>
                </c:pt>
                <c:pt idx="43">
                  <c:v>-1573</c:v>
                </c:pt>
                <c:pt idx="44">
                  <c:v>227</c:v>
                </c:pt>
                <c:pt idx="45">
                  <c:v>1317</c:v>
                </c:pt>
                <c:pt idx="46">
                  <c:v>1208</c:v>
                </c:pt>
                <c:pt idx="47">
                  <c:v>-918</c:v>
                </c:pt>
                <c:pt idx="48">
                  <c:v>-730</c:v>
                </c:pt>
                <c:pt idx="49">
                  <c:v>1691</c:v>
                </c:pt>
                <c:pt idx="50">
                  <c:v>-4119</c:v>
                </c:pt>
                <c:pt idx="51">
                  <c:v>-9871</c:v>
                </c:pt>
                <c:pt idx="52">
                  <c:v>-4441</c:v>
                </c:pt>
                <c:pt idx="53">
                  <c:v>-3262</c:v>
                </c:pt>
                <c:pt idx="54">
                  <c:v>-246</c:v>
                </c:pt>
                <c:pt idx="55">
                  <c:v>-289</c:v>
                </c:pt>
                <c:pt idx="56">
                  <c:v>-73</c:v>
                </c:pt>
                <c:pt idx="57">
                  <c:v>1446</c:v>
                </c:pt>
                <c:pt idx="58">
                  <c:v>1539</c:v>
                </c:pt>
                <c:pt idx="59">
                  <c:v>-404</c:v>
                </c:pt>
                <c:pt idx="60">
                  <c:v>-1949</c:v>
                </c:pt>
                <c:pt idx="61">
                  <c:v>-351</c:v>
                </c:pt>
                <c:pt idx="62">
                  <c:v>638</c:v>
                </c:pt>
                <c:pt idx="63">
                  <c:v>890</c:v>
                </c:pt>
                <c:pt idx="64">
                  <c:v>1320</c:v>
                </c:pt>
                <c:pt idx="65">
                  <c:v>5182</c:v>
                </c:pt>
                <c:pt idx="66">
                  <c:v>5874</c:v>
                </c:pt>
                <c:pt idx="67">
                  <c:v>-1167</c:v>
                </c:pt>
                <c:pt idx="68">
                  <c:v>-932</c:v>
                </c:pt>
                <c:pt idx="69">
                  <c:v>1977</c:v>
                </c:pt>
                <c:pt idx="70">
                  <c:v>2374</c:v>
                </c:pt>
                <c:pt idx="71">
                  <c:v>916</c:v>
                </c:pt>
                <c:pt idx="72">
                  <c:v>64</c:v>
                </c:pt>
                <c:pt idx="73">
                  <c:v>1877</c:v>
                </c:pt>
                <c:pt idx="74">
                  <c:v>676</c:v>
                </c:pt>
                <c:pt idx="75">
                  <c:v>805</c:v>
                </c:pt>
                <c:pt idx="76">
                  <c:v>655</c:v>
                </c:pt>
                <c:pt idx="77">
                  <c:v>1673</c:v>
                </c:pt>
                <c:pt idx="78">
                  <c:v>739</c:v>
                </c:pt>
                <c:pt idx="79">
                  <c:v>355</c:v>
                </c:pt>
                <c:pt idx="80">
                  <c:v>1214</c:v>
                </c:pt>
                <c:pt idx="81">
                  <c:v>2214</c:v>
                </c:pt>
                <c:pt idx="82">
                  <c:v>1910</c:v>
                </c:pt>
                <c:pt idx="83">
                  <c:v>-418</c:v>
                </c:pt>
                <c:pt idx="84">
                  <c:v>129</c:v>
                </c:pt>
                <c:pt idx="85">
                  <c:v>1241</c:v>
                </c:pt>
                <c:pt idx="86">
                  <c:v>1615</c:v>
                </c:pt>
                <c:pt idx="87">
                  <c:v>1278</c:v>
                </c:pt>
                <c:pt idx="88">
                  <c:v>705</c:v>
                </c:pt>
                <c:pt idx="89">
                  <c:v>1304</c:v>
                </c:pt>
              </c:numCache>
            </c:numRef>
          </c:val>
          <c:extLst>
            <c:ext xmlns:c16="http://schemas.microsoft.com/office/drawing/2014/chart" uri="{C3380CC4-5D6E-409C-BE32-E72D297353CC}">
              <c16:uniqueId val="{00000000-70A7-44E0-A516-E9FD05CC2652}"/>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strRef>
              <c:f>'F65'!$E$5</c:f>
              <c:strCache>
                <c:ptCount val="1"/>
                <c:pt idx="0">
                  <c:v>Variación porcentual mensual</c:v>
                </c:pt>
              </c:strCache>
            </c:strRef>
          </c:tx>
          <c:spPr>
            <a:ln w="12700" cap="rnd">
              <a:solidFill>
                <a:srgbClr val="7C878E"/>
              </a:solidFill>
              <a:round/>
            </a:ln>
            <a:effectLst/>
          </c:spPr>
          <c:marker>
            <c:symbol val="none"/>
          </c:marker>
          <c:cat>
            <c:multiLvlStrRef>
              <c:f>'F65'!$A$18:$B$107</c:f>
              <c:multiLvlStrCache>
                <c:ptCount val="90"/>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pt idx="83">
                    <c:v>dic</c:v>
                  </c:pt>
                  <c:pt idx="84">
                    <c:v>ene</c:v>
                  </c:pt>
                  <c:pt idx="85">
                    <c:v>feb</c:v>
                  </c:pt>
                  <c:pt idx="86">
                    <c:v>mar</c:v>
                  </c:pt>
                  <c:pt idx="87">
                    <c:v>abr</c:v>
                  </c:pt>
                  <c:pt idx="88">
                    <c:v>may</c:v>
                  </c:pt>
                  <c:pt idx="89">
                    <c:v>jun</c:v>
                  </c:pt>
                </c:lvl>
                <c:lvl>
                  <c:pt idx="0">
                    <c:v> 2016</c:v>
                  </c:pt>
                  <c:pt idx="12">
                    <c:v> 2017</c:v>
                  </c:pt>
                  <c:pt idx="24">
                    <c:v> 2018</c:v>
                  </c:pt>
                  <c:pt idx="36">
                    <c:v> 2019</c:v>
                  </c:pt>
                  <c:pt idx="48">
                    <c:v> 2020</c:v>
                  </c:pt>
                  <c:pt idx="60">
                    <c:v> 2021</c:v>
                  </c:pt>
                  <c:pt idx="72">
                    <c:v> 2022</c:v>
                  </c:pt>
                  <c:pt idx="84">
                    <c:v>2023</c:v>
                  </c:pt>
                </c:lvl>
              </c:multiLvlStrCache>
            </c:multiLvlStrRef>
          </c:cat>
          <c:val>
            <c:numRef>
              <c:f>'F65'!$E$18:$E$107</c:f>
              <c:numCache>
                <c:formatCode>0.0%</c:formatCode>
                <c:ptCount val="90"/>
                <c:pt idx="0">
                  <c:v>-5.4479472596115457E-3</c:v>
                </c:pt>
                <c:pt idx="1">
                  <c:v>9.1802050156572015E-3</c:v>
                </c:pt>
                <c:pt idx="2">
                  <c:v>1.4232924910270691E-3</c:v>
                </c:pt>
                <c:pt idx="3">
                  <c:v>-3.5840711870690949E-3</c:v>
                </c:pt>
                <c:pt idx="4">
                  <c:v>-2.6135568293568878E-3</c:v>
                </c:pt>
                <c:pt idx="5">
                  <c:v>6.768640409316207E-3</c:v>
                </c:pt>
                <c:pt idx="6">
                  <c:v>1.4346214928533616E-2</c:v>
                </c:pt>
                <c:pt idx="7">
                  <c:v>-1.3943252787780734E-2</c:v>
                </c:pt>
                <c:pt idx="8">
                  <c:v>1.4113952524192196E-3</c:v>
                </c:pt>
                <c:pt idx="9">
                  <c:v>5.4614483408648466E-3</c:v>
                </c:pt>
                <c:pt idx="10">
                  <c:v>1.0784717415873071E-2</c:v>
                </c:pt>
                <c:pt idx="11">
                  <c:v>3.1549569227035555E-3</c:v>
                </c:pt>
                <c:pt idx="12">
                  <c:v>3.283277748017073E-3</c:v>
                </c:pt>
                <c:pt idx="13">
                  <c:v>1.3296818753337122E-2</c:v>
                </c:pt>
                <c:pt idx="14">
                  <c:v>1.065764647889718E-2</c:v>
                </c:pt>
                <c:pt idx="15">
                  <c:v>-3.3637189276464058E-3</c:v>
                </c:pt>
                <c:pt idx="16">
                  <c:v>-7.0792129332748321E-3</c:v>
                </c:pt>
                <c:pt idx="17">
                  <c:v>1.1183153887335673E-2</c:v>
                </c:pt>
                <c:pt idx="18">
                  <c:v>1.8286789979242477E-2</c:v>
                </c:pt>
                <c:pt idx="19">
                  <c:v>4.5391147900865732E-4</c:v>
                </c:pt>
                <c:pt idx="20">
                  <c:v>7.1767966739259554E-4</c:v>
                </c:pt>
                <c:pt idx="21">
                  <c:v>5.3746156572775762E-3</c:v>
                </c:pt>
                <c:pt idx="22">
                  <c:v>1.3094135106548707E-2</c:v>
                </c:pt>
                <c:pt idx="23">
                  <c:v>-6.5069601812884426E-3</c:v>
                </c:pt>
                <c:pt idx="24">
                  <c:v>-3.4621525628075207E-3</c:v>
                </c:pt>
                <c:pt idx="25">
                  <c:v>2.223475652124155E-3</c:v>
                </c:pt>
                <c:pt idx="26">
                  <c:v>1.7862531911943427E-3</c:v>
                </c:pt>
                <c:pt idx="27">
                  <c:v>7.8161892820504471E-4</c:v>
                </c:pt>
                <c:pt idx="28">
                  <c:v>-6.8256886704957777E-3</c:v>
                </c:pt>
                <c:pt idx="29">
                  <c:v>-4.6691077089425697E-4</c:v>
                </c:pt>
                <c:pt idx="30">
                  <c:v>7.8100670370916721E-3</c:v>
                </c:pt>
                <c:pt idx="31">
                  <c:v>-1.1303110388290302E-3</c:v>
                </c:pt>
                <c:pt idx="32">
                  <c:v>3.2319515451496306E-3</c:v>
                </c:pt>
                <c:pt idx="33">
                  <c:v>1.0630269489503623E-2</c:v>
                </c:pt>
                <c:pt idx="34">
                  <c:v>9.9323125346265952E-3</c:v>
                </c:pt>
                <c:pt idx="35">
                  <c:v>-2.1545555732230878E-3</c:v>
                </c:pt>
                <c:pt idx="36">
                  <c:v>3.9837780557569573E-5</c:v>
                </c:pt>
                <c:pt idx="37">
                  <c:v>1.0006851825294389E-2</c:v>
                </c:pt>
                <c:pt idx="38">
                  <c:v>5.8057900134101132E-3</c:v>
                </c:pt>
                <c:pt idx="39">
                  <c:v>1.0438724452182642E-2</c:v>
                </c:pt>
                <c:pt idx="40">
                  <c:v>-1.792963201564768E-3</c:v>
                </c:pt>
                <c:pt idx="41">
                  <c:v>6.7803990482559135E-3</c:v>
                </c:pt>
                <c:pt idx="42">
                  <c:v>9.6232564605570059E-3</c:v>
                </c:pt>
                <c:pt idx="43">
                  <c:v>-1.2032985526758667E-2</c:v>
                </c:pt>
                <c:pt idx="44">
                  <c:v>1.7576325386563015E-3</c:v>
                </c:pt>
                <c:pt idx="45">
                  <c:v>1.0179474099151323E-2</c:v>
                </c:pt>
                <c:pt idx="46">
                  <c:v>9.2428937602815724E-3</c:v>
                </c:pt>
                <c:pt idx="47">
                  <c:v>-6.9596597499677797E-3</c:v>
                </c:pt>
                <c:pt idx="48">
                  <c:v>-5.5731572317440931E-3</c:v>
                </c:pt>
                <c:pt idx="49">
                  <c:v>1.298222716978235E-2</c:v>
                </c:pt>
                <c:pt idx="50">
                  <c:v>-3.1217316174798782E-2</c:v>
                </c:pt>
                <c:pt idx="51">
                  <c:v>-7.7221557260985549E-2</c:v>
                </c:pt>
                <c:pt idx="52">
                  <c:v>-3.7649632066194177E-2</c:v>
                </c:pt>
                <c:pt idx="53">
                  <c:v>-2.8736290358102455E-2</c:v>
                </c:pt>
                <c:pt idx="54">
                  <c:v>-2.2312318032162389E-3</c:v>
                </c:pt>
                <c:pt idx="55">
                  <c:v>-2.6271055478287743E-3</c:v>
                </c:pt>
                <c:pt idx="56">
                  <c:v>-6.6534205873238666E-4</c:v>
                </c:pt>
                <c:pt idx="57">
                  <c:v>1.3188015869396689E-2</c:v>
                </c:pt>
                <c:pt idx="58">
                  <c:v>1.3853507484854758E-2</c:v>
                </c:pt>
                <c:pt idx="59">
                  <c:v>-3.5869661724229778E-3</c:v>
                </c:pt>
                <c:pt idx="60">
                  <c:v>-1.7366742109671554E-2</c:v>
                </c:pt>
                <c:pt idx="61">
                  <c:v>-3.1828939851464948E-3</c:v>
                </c:pt>
                <c:pt idx="62">
                  <c:v>5.8039044448083259E-3</c:v>
                </c:pt>
                <c:pt idx="63">
                  <c:v>8.0496364096812704E-3</c:v>
                </c:pt>
                <c:pt idx="64">
                  <c:v>1.1843451109874926E-2</c:v>
                </c:pt>
                <c:pt idx="65">
                  <c:v>4.5950307695036087E-2</c:v>
                </c:pt>
                <c:pt idx="66">
                  <c:v>4.9798229848418057E-2</c:v>
                </c:pt>
                <c:pt idx="67">
                  <c:v>-9.4242106113219745E-3</c:v>
                </c:pt>
                <c:pt idx="68">
                  <c:v>-7.5980532026772539E-3</c:v>
                </c:pt>
                <c:pt idx="69">
                  <c:v>1.6240727505729847E-2</c:v>
                </c:pt>
                <c:pt idx="70">
                  <c:v>1.9190351472823098E-2</c:v>
                </c:pt>
                <c:pt idx="71">
                  <c:v>7.2651131803112261E-3</c:v>
                </c:pt>
                <c:pt idx="72">
                  <c:v>5.0394494401486637E-4</c:v>
                </c:pt>
                <c:pt idx="73">
                  <c:v>1.4772315877288254E-2</c:v>
                </c:pt>
                <c:pt idx="74">
                  <c:v>5.242789225913029E-3</c:v>
                </c:pt>
                <c:pt idx="75">
                  <c:v>6.2107009219611927E-3</c:v>
                </c:pt>
                <c:pt idx="76">
                  <c:v>5.0222358533967186E-3</c:v>
                </c:pt>
                <c:pt idx="77">
                  <c:v>1.2763684913217624E-2</c:v>
                </c:pt>
                <c:pt idx="78">
                  <c:v>5.5669388616024348E-3</c:v>
                </c:pt>
                <c:pt idx="79">
                  <c:v>2.6594350011611618E-3</c:v>
                </c:pt>
                <c:pt idx="80">
                  <c:v>9.0703964375905919E-3</c:v>
                </c:pt>
                <c:pt idx="81">
                  <c:v>1.639319985783675E-2</c:v>
                </c:pt>
                <c:pt idx="82">
                  <c:v>1.391418372550448E-2</c:v>
                </c:pt>
                <c:pt idx="83">
                  <c:v>-3.0033050725678978E-3</c:v>
                </c:pt>
                <c:pt idx="84">
                  <c:v>9.2964932762571882E-4</c:v>
                </c:pt>
                <c:pt idx="85">
                  <c:v>8.9350641870243573E-3</c:v>
                </c:pt>
                <c:pt idx="86">
                  <c:v>1.1524848000456712E-2</c:v>
                </c:pt>
                <c:pt idx="87">
                  <c:v>9.0160638320387725E-3</c:v>
                </c:pt>
                <c:pt idx="88">
                  <c:v>4.9292081803880439E-3</c:v>
                </c:pt>
                <c:pt idx="89">
                  <c:v>9.0725666179642377E-3</c:v>
                </c:pt>
              </c:numCache>
            </c:numRef>
          </c:val>
          <c:smooth val="0"/>
          <c:extLst>
            <c:ext xmlns:c16="http://schemas.microsoft.com/office/drawing/2014/chart" uri="{C3380CC4-5D6E-409C-BE32-E72D297353CC}">
              <c16:uniqueId val="{00000001-70A7-44E0-A516-E9FD05CC2652}"/>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800"/>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800" b="0"/>
                </a:pPr>
                <a:r>
                  <a:rPr lang="es-MX" sz="800"/>
                  <a:t>Variación absoluta mensual</a:t>
                </a: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sz="800"/>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sz="800"/>
                </a:pPr>
                <a:r>
                  <a:rPr lang="es-MX" sz="800"/>
                  <a:t>Variación porcentual mensual</a:t>
                </a:r>
              </a:p>
            </c:rich>
          </c:tx>
          <c:overlay val="0"/>
          <c:spPr>
            <a:noFill/>
            <a:ln w="25400">
              <a:noFill/>
            </a:ln>
          </c:spPr>
        </c:title>
        <c:numFmt formatCode="0.0%" sourceLinked="1"/>
        <c:majorTickMark val="out"/>
        <c:minorTickMark val="none"/>
        <c:tickLblPos val="nextTo"/>
        <c:spPr>
          <a:ln w="6350">
            <a:noFill/>
          </a:ln>
        </c:spPr>
        <c:txPr>
          <a:bodyPr rot="-60000000" vert="horz"/>
          <a:lstStyle/>
          <a:p>
            <a:pPr>
              <a:defRPr sz="800"/>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sz="800"/>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'F66'!$D$5</c:f>
              <c:strCache>
                <c:ptCount val="1"/>
                <c:pt idx="0">
                  <c:v>Variación absoluta anual</c:v>
                </c:pt>
              </c:strCache>
            </c:strRef>
          </c:tx>
          <c:spPr>
            <a:solidFill>
              <a:srgbClr val="FBBB27"/>
            </a:solidFill>
            <a:ln>
              <a:solidFill>
                <a:srgbClr val="FFC000"/>
              </a:solidFill>
            </a:ln>
            <a:effectLst/>
          </c:spPr>
          <c:invertIfNegative val="0"/>
          <c:cat>
            <c:multiLvlStrRef>
              <c:f>'F66'!$A$18:$B$107</c:f>
              <c:multiLvlStrCache>
                <c:ptCount val="90"/>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pt idx="83">
                    <c:v>dic</c:v>
                  </c:pt>
                  <c:pt idx="84">
                    <c:v>ene</c:v>
                  </c:pt>
                  <c:pt idx="85">
                    <c:v>feb</c:v>
                  </c:pt>
                  <c:pt idx="86">
                    <c:v>mar</c:v>
                  </c:pt>
                  <c:pt idx="87">
                    <c:v>abr</c:v>
                  </c:pt>
                  <c:pt idx="88">
                    <c:v>may</c:v>
                  </c:pt>
                  <c:pt idx="89">
                    <c:v>jun</c:v>
                  </c:pt>
                </c:lvl>
                <c:lvl>
                  <c:pt idx="0">
                    <c:v> 2016</c:v>
                  </c:pt>
                  <c:pt idx="12">
                    <c:v> 2017</c:v>
                  </c:pt>
                  <c:pt idx="24">
                    <c:v> 2018</c:v>
                  </c:pt>
                  <c:pt idx="36">
                    <c:v> 2019</c:v>
                  </c:pt>
                  <c:pt idx="48">
                    <c:v> 2020</c:v>
                  </c:pt>
                  <c:pt idx="60">
                    <c:v> 2021</c:v>
                  </c:pt>
                  <c:pt idx="72">
                    <c:v> 2022</c:v>
                  </c:pt>
                  <c:pt idx="84">
                    <c:v>2023</c:v>
                  </c:pt>
                </c:lvl>
              </c:multiLvlStrCache>
            </c:multiLvlStrRef>
          </c:cat>
          <c:val>
            <c:numRef>
              <c:f>'F66'!$D$18:$D$107</c:f>
              <c:numCache>
                <c:formatCode>_-* #,##0_-;\-* #,##0_-;_-* "-"??_-;_-@_-</c:formatCode>
                <c:ptCount val="90"/>
                <c:pt idx="0">
                  <c:v>6765</c:v>
                </c:pt>
                <c:pt idx="1">
                  <c:v>6751</c:v>
                </c:pt>
                <c:pt idx="2">
                  <c:v>6388</c:v>
                </c:pt>
                <c:pt idx="3">
                  <c:v>5588</c:v>
                </c:pt>
                <c:pt idx="4">
                  <c:v>5650</c:v>
                </c:pt>
                <c:pt idx="5">
                  <c:v>6731</c:v>
                </c:pt>
                <c:pt idx="6">
                  <c:v>6618</c:v>
                </c:pt>
                <c:pt idx="7">
                  <c:v>5281</c:v>
                </c:pt>
                <c:pt idx="8">
                  <c:v>5031</c:v>
                </c:pt>
                <c:pt idx="9">
                  <c:v>3885</c:v>
                </c:pt>
                <c:pt idx="10">
                  <c:v>2807</c:v>
                </c:pt>
                <c:pt idx="11">
                  <c:v>3035</c:v>
                </c:pt>
                <c:pt idx="12">
                  <c:v>4029</c:v>
                </c:pt>
                <c:pt idx="13">
                  <c:v>4544</c:v>
                </c:pt>
                <c:pt idx="14">
                  <c:v>5637</c:v>
                </c:pt>
                <c:pt idx="15">
                  <c:v>5643</c:v>
                </c:pt>
                <c:pt idx="16">
                  <c:v>5099</c:v>
                </c:pt>
                <c:pt idx="17">
                  <c:v>5653</c:v>
                </c:pt>
                <c:pt idx="18">
                  <c:v>6203</c:v>
                </c:pt>
                <c:pt idx="19">
                  <c:v>7861</c:v>
                </c:pt>
                <c:pt idx="20">
                  <c:v>7788</c:v>
                </c:pt>
                <c:pt idx="21">
                  <c:v>7820</c:v>
                </c:pt>
                <c:pt idx="22">
                  <c:v>8186</c:v>
                </c:pt>
                <c:pt idx="23">
                  <c:v>7018</c:v>
                </c:pt>
                <c:pt idx="24">
                  <c:v>6213</c:v>
                </c:pt>
                <c:pt idx="25">
                  <c:v>4941</c:v>
                </c:pt>
                <c:pt idx="26">
                  <c:v>3906</c:v>
                </c:pt>
                <c:pt idx="27">
                  <c:v>4402</c:v>
                </c:pt>
                <c:pt idx="28">
                  <c:v>4402</c:v>
                </c:pt>
                <c:pt idx="29">
                  <c:v>3029</c:v>
                </c:pt>
                <c:pt idx="30">
                  <c:v>1806</c:v>
                </c:pt>
                <c:pt idx="31">
                  <c:v>1612</c:v>
                </c:pt>
                <c:pt idx="32">
                  <c:v>1922</c:v>
                </c:pt>
                <c:pt idx="33">
                  <c:v>2580</c:v>
                </c:pt>
                <c:pt idx="34">
                  <c:v>2220</c:v>
                </c:pt>
                <c:pt idx="35">
                  <c:v>2753</c:v>
                </c:pt>
                <c:pt idx="36">
                  <c:v>3183</c:v>
                </c:pt>
                <c:pt idx="37">
                  <c:v>4167</c:v>
                </c:pt>
                <c:pt idx="38">
                  <c:v>4684</c:v>
                </c:pt>
                <c:pt idx="39">
                  <c:v>5919</c:v>
                </c:pt>
                <c:pt idx="40">
                  <c:v>6527</c:v>
                </c:pt>
                <c:pt idx="41">
                  <c:v>7456</c:v>
                </c:pt>
                <c:pt idx="42">
                  <c:v>7749</c:v>
                </c:pt>
                <c:pt idx="43">
                  <c:v>6315</c:v>
                </c:pt>
                <c:pt idx="44">
                  <c:v>6145</c:v>
                </c:pt>
                <c:pt idx="45">
                  <c:v>6152</c:v>
                </c:pt>
                <c:pt idx="46">
                  <c:v>6123</c:v>
                </c:pt>
                <c:pt idx="47">
                  <c:v>5476</c:v>
                </c:pt>
                <c:pt idx="48">
                  <c:v>4741</c:v>
                </c:pt>
                <c:pt idx="49">
                  <c:v>5176</c:v>
                </c:pt>
                <c:pt idx="50">
                  <c:v>321</c:v>
                </c:pt>
                <c:pt idx="51">
                  <c:v>-10881</c:v>
                </c:pt>
                <c:pt idx="52">
                  <c:v>-15091</c:v>
                </c:pt>
                <c:pt idx="53">
                  <c:v>-19225</c:v>
                </c:pt>
                <c:pt idx="54">
                  <c:v>-20717</c:v>
                </c:pt>
                <c:pt idx="55">
                  <c:v>-19433</c:v>
                </c:pt>
                <c:pt idx="56">
                  <c:v>-19733</c:v>
                </c:pt>
                <c:pt idx="57">
                  <c:v>-19604</c:v>
                </c:pt>
                <c:pt idx="58">
                  <c:v>-19273</c:v>
                </c:pt>
                <c:pt idx="59">
                  <c:v>-18759</c:v>
                </c:pt>
                <c:pt idx="60">
                  <c:v>-19978</c:v>
                </c:pt>
                <c:pt idx="61">
                  <c:v>-22020</c:v>
                </c:pt>
                <c:pt idx="62">
                  <c:v>-17263</c:v>
                </c:pt>
                <c:pt idx="63">
                  <c:v>-6502</c:v>
                </c:pt>
                <c:pt idx="64">
                  <c:v>-741</c:v>
                </c:pt>
                <c:pt idx="65">
                  <c:v>7703</c:v>
                </c:pt>
                <c:pt idx="66">
                  <c:v>13823</c:v>
                </c:pt>
                <c:pt idx="67">
                  <c:v>12945</c:v>
                </c:pt>
                <c:pt idx="68">
                  <c:v>12086</c:v>
                </c:pt>
                <c:pt idx="69">
                  <c:v>12617</c:v>
                </c:pt>
                <c:pt idx="70">
                  <c:v>13452</c:v>
                </c:pt>
                <c:pt idx="71">
                  <c:v>14772</c:v>
                </c:pt>
                <c:pt idx="72">
                  <c:v>16785</c:v>
                </c:pt>
                <c:pt idx="73">
                  <c:v>19013</c:v>
                </c:pt>
                <c:pt idx="74">
                  <c:v>19051</c:v>
                </c:pt>
                <c:pt idx="75">
                  <c:v>18966</c:v>
                </c:pt>
                <c:pt idx="76" formatCode="General">
                  <c:v>18301</c:v>
                </c:pt>
                <c:pt idx="77" formatCode="General">
                  <c:v>14792</c:v>
                </c:pt>
                <c:pt idx="78">
                  <c:v>9657</c:v>
                </c:pt>
                <c:pt idx="79">
                  <c:v>11179</c:v>
                </c:pt>
                <c:pt idx="80">
                  <c:v>13325</c:v>
                </c:pt>
                <c:pt idx="81">
                  <c:v>13562</c:v>
                </c:pt>
                <c:pt idx="82">
                  <c:v>13098</c:v>
                </c:pt>
                <c:pt idx="83">
                  <c:v>11764</c:v>
                </c:pt>
                <c:pt idx="84">
                  <c:v>11829</c:v>
                </c:pt>
                <c:pt idx="85">
                  <c:v>11193</c:v>
                </c:pt>
                <c:pt idx="86">
                  <c:v>12132</c:v>
                </c:pt>
                <c:pt idx="87">
                  <c:v>12605</c:v>
                </c:pt>
                <c:pt idx="88">
                  <c:v>12655</c:v>
                </c:pt>
                <c:pt idx="89">
                  <c:v>12286</c:v>
                </c:pt>
              </c:numCache>
            </c:numRef>
          </c:val>
          <c:extLst>
            <c:ext xmlns:c16="http://schemas.microsoft.com/office/drawing/2014/chart" uri="{C3380CC4-5D6E-409C-BE32-E72D297353CC}">
              <c16:uniqueId val="{00000000-A9DC-4650-BD64-D32A76D11B4B}"/>
            </c:ext>
          </c:extLst>
        </c:ser>
        <c:dLbls>
          <c:showLegendKey val="0"/>
          <c:showVal val="0"/>
          <c:showCatName val="0"/>
          <c:showSerName val="0"/>
          <c:showPercent val="0"/>
          <c:showBubbleSize val="0"/>
        </c:dLbls>
        <c:gapWidth val="219"/>
        <c:overlap val="-27"/>
        <c:axId val="322349855"/>
        <c:axId val="111147967"/>
      </c:barChart>
      <c:lineChart>
        <c:grouping val="standard"/>
        <c:varyColors val="0"/>
        <c:ser>
          <c:idx val="1"/>
          <c:order val="1"/>
          <c:tx>
            <c:strRef>
              <c:f>'F66'!$E$5</c:f>
              <c:strCache>
                <c:ptCount val="1"/>
                <c:pt idx="0">
                  <c:v>Variación porcentual anual</c:v>
                </c:pt>
              </c:strCache>
            </c:strRef>
          </c:tx>
          <c:spPr>
            <a:ln w="15875" cap="rnd">
              <a:solidFill>
                <a:schemeClr val="bg1">
                  <a:lumMod val="50000"/>
                </a:schemeClr>
              </a:solidFill>
              <a:round/>
            </a:ln>
            <a:effectLst/>
          </c:spPr>
          <c:marker>
            <c:symbol val="none"/>
          </c:marker>
          <c:cat>
            <c:multiLvlStrRef>
              <c:f>'F66'!$A$18:$B$107</c:f>
              <c:multiLvlStrCache>
                <c:ptCount val="90"/>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pt idx="83">
                    <c:v>dic</c:v>
                  </c:pt>
                  <c:pt idx="84">
                    <c:v>ene</c:v>
                  </c:pt>
                  <c:pt idx="85">
                    <c:v>feb</c:v>
                  </c:pt>
                  <c:pt idx="86">
                    <c:v>mar</c:v>
                  </c:pt>
                  <c:pt idx="87">
                    <c:v>abr</c:v>
                  </c:pt>
                  <c:pt idx="88">
                    <c:v>may</c:v>
                  </c:pt>
                  <c:pt idx="89">
                    <c:v>jun</c:v>
                  </c:pt>
                </c:lvl>
                <c:lvl>
                  <c:pt idx="0">
                    <c:v> 2016</c:v>
                  </c:pt>
                  <c:pt idx="12">
                    <c:v> 2017</c:v>
                  </c:pt>
                  <c:pt idx="24">
                    <c:v> 2018</c:v>
                  </c:pt>
                  <c:pt idx="36">
                    <c:v> 2019</c:v>
                  </c:pt>
                  <c:pt idx="48">
                    <c:v> 2020</c:v>
                  </c:pt>
                  <c:pt idx="60">
                    <c:v> 2021</c:v>
                  </c:pt>
                  <c:pt idx="72">
                    <c:v> 2022</c:v>
                  </c:pt>
                  <c:pt idx="84">
                    <c:v>2023</c:v>
                  </c:pt>
                </c:lvl>
              </c:multiLvlStrCache>
            </c:multiLvlStrRef>
          </c:cat>
          <c:val>
            <c:numRef>
              <c:f>'F66'!$E$18:$E$107</c:f>
              <c:numCache>
                <c:formatCode>0.0%</c:formatCode>
                <c:ptCount val="90"/>
                <c:pt idx="0">
                  <c:v>6.4230374843340543E-2</c:v>
                </c:pt>
                <c:pt idx="1">
                  <c:v>6.3468933033741667E-2</c:v>
                </c:pt>
                <c:pt idx="2">
                  <c:v>5.9761813436117167E-2</c:v>
                </c:pt>
                <c:pt idx="3">
                  <c:v>5.2085566481800814E-2</c:v>
                </c:pt>
                <c:pt idx="4">
                  <c:v>5.2839293730360615E-2</c:v>
                </c:pt>
                <c:pt idx="5">
                  <c:v>6.3137258580420033E-2</c:v>
                </c:pt>
                <c:pt idx="6">
                  <c:v>6.1080961346771517E-2</c:v>
                </c:pt>
                <c:pt idx="7">
                  <c:v>4.8861049943561372E-2</c:v>
                </c:pt>
                <c:pt idx="8">
                  <c:v>4.6372082734210819E-2</c:v>
                </c:pt>
                <c:pt idx="9">
                  <c:v>3.5235538464329121E-2</c:v>
                </c:pt>
                <c:pt idx="10">
                  <c:v>2.4936260182824452E-2</c:v>
                </c:pt>
                <c:pt idx="11">
                  <c:v>2.6929185558503321E-2</c:v>
                </c:pt>
                <c:pt idx="12">
                  <c:v>3.5944651125444961E-2</c:v>
                </c:pt>
                <c:pt idx="13">
                  <c:v>4.0170441485882002E-2</c:v>
                </c:pt>
                <c:pt idx="14">
                  <c:v>4.9762091826375587E-2</c:v>
                </c:pt>
                <c:pt idx="15">
                  <c:v>4.9994241315460736E-2</c:v>
                </c:pt>
                <c:pt idx="16">
                  <c:v>4.5293041269164488E-2</c:v>
                </c:pt>
                <c:pt idx="17">
                  <c:v>4.9876477854243866E-2</c:v>
                </c:pt>
                <c:pt idx="18">
                  <c:v>5.3955082372179601E-2</c:v>
                </c:pt>
                <c:pt idx="19">
                  <c:v>6.9343612995421786E-2</c:v>
                </c:pt>
                <c:pt idx="20">
                  <c:v>6.8602838191379717E-2</c:v>
                </c:pt>
                <c:pt idx="21">
                  <c:v>6.8510552552499937E-2</c:v>
                </c:pt>
                <c:pt idx="22">
                  <c:v>7.0951860904536548E-2</c:v>
                </c:pt>
                <c:pt idx="23">
                  <c:v>6.0636955883115309E-2</c:v>
                </c:pt>
                <c:pt idx="24">
                  <c:v>5.3505916395390894E-2</c:v>
                </c:pt>
                <c:pt idx="25">
                  <c:v>4.1993166867807789E-2</c:v>
                </c:pt>
                <c:pt idx="26">
                  <c:v>3.2846715328467155E-2</c:v>
                </c:pt>
                <c:pt idx="27">
                  <c:v>3.7142664281615986E-2</c:v>
                </c:pt>
                <c:pt idx="28">
                  <c:v>3.7407479796391821E-2</c:v>
                </c:pt>
                <c:pt idx="29">
                  <c:v>2.5455278881951038E-2</c:v>
                </c:pt>
                <c:pt idx="30">
                  <c:v>1.4904802383447912E-2</c:v>
                </c:pt>
                <c:pt idx="31">
                  <c:v>1.3297696825711081E-2</c:v>
                </c:pt>
                <c:pt idx="32">
                  <c:v>1.5843575603201689E-2</c:v>
                </c:pt>
                <c:pt idx="33">
                  <c:v>2.1153956527799413E-2</c:v>
                </c:pt>
                <c:pt idx="34">
                  <c:v>1.7966979605050178E-2</c:v>
                </c:pt>
                <c:pt idx="35">
                  <c:v>2.2426602365668482E-2</c:v>
                </c:pt>
                <c:pt idx="36">
                  <c:v>2.6019569855555827E-2</c:v>
                </c:pt>
                <c:pt idx="37">
                  <c:v>3.3987749076286877E-2</c:v>
                </c:pt>
                <c:pt idx="38">
                  <c:v>3.8136490205337804E-2</c:v>
                </c:pt>
                <c:pt idx="39">
                  <c:v>4.8154053922126946E-2</c:v>
                </c:pt>
                <c:pt idx="40">
                  <c:v>5.3465378975909042E-2</c:v>
                </c:pt>
                <c:pt idx="41">
                  <c:v>6.1103735391978498E-2</c:v>
                </c:pt>
                <c:pt idx="42">
                  <c:v>6.3012807481195365E-2</c:v>
                </c:pt>
                <c:pt idx="43">
                  <c:v>5.1410010094760497E-2</c:v>
                </c:pt>
                <c:pt idx="44">
                  <c:v>4.9864890086259363E-2</c:v>
                </c:pt>
                <c:pt idx="45">
                  <c:v>4.9396593947471958E-2</c:v>
                </c:pt>
                <c:pt idx="46">
                  <c:v>4.8680235331531242E-2</c:v>
                </c:pt>
                <c:pt idx="47">
                  <c:v>4.36303372666502E-2</c:v>
                </c:pt>
                <c:pt idx="48">
                  <c:v>3.7772678745000558E-2</c:v>
                </c:pt>
                <c:pt idx="49">
                  <c:v>4.0829849333438507E-2</c:v>
                </c:pt>
                <c:pt idx="50">
                  <c:v>2.5175285868900285E-3</c:v>
                </c:pt>
                <c:pt idx="51">
                  <c:v>-8.4455552364615757E-2</c:v>
                </c:pt>
                <c:pt idx="52">
                  <c:v>-0.1173428922445298</c:v>
                </c:pt>
                <c:pt idx="53">
                  <c:v>-0.148480822996957</c:v>
                </c:pt>
                <c:pt idx="54">
                  <c:v>-0.15847893271319727</c:v>
                </c:pt>
                <c:pt idx="55">
                  <c:v>-0.15046728248329475</c:v>
                </c:pt>
                <c:pt idx="56">
                  <c:v>-0.15252206712114888</c:v>
                </c:pt>
                <c:pt idx="57">
                  <c:v>-0.14999808714947013</c:v>
                </c:pt>
                <c:pt idx="58">
                  <c:v>-0.14611494810580503</c:v>
                </c:pt>
                <c:pt idx="59">
                  <c:v>-0.14321487193190061</c:v>
                </c:pt>
                <c:pt idx="60">
                  <c:v>-0.15337607001650608</c:v>
                </c:pt>
                <c:pt idx="61">
                  <c:v>-0.16688645354917922</c:v>
                </c:pt>
                <c:pt idx="62">
                  <c:v>-0.1350497156312829</c:v>
                </c:pt>
                <c:pt idx="63">
                  <c:v>-5.5122248974193766E-2</c:v>
                </c:pt>
                <c:pt idx="64">
                  <c:v>-6.527771660133022E-3</c:v>
                </c:pt>
                <c:pt idx="65">
                  <c:v>6.9866579594206057E-2</c:v>
                </c:pt>
                <c:pt idx="66">
                  <c:v>0.12565564009563027</c:v>
                </c:pt>
                <c:pt idx="67">
                  <c:v>0.11798428699028418</c:v>
                </c:pt>
                <c:pt idx="68">
                  <c:v>0.1102284645902686</c:v>
                </c:pt>
                <c:pt idx="69">
                  <c:v>0.1135735568137833</c:v>
                </c:pt>
                <c:pt idx="70">
                  <c:v>0.11943531918671757</c:v>
                </c:pt>
                <c:pt idx="71">
                  <c:v>0.13162725215190776</c:v>
                </c:pt>
                <c:pt idx="72">
                  <c:v>0.15220762262303109</c:v>
                </c:pt>
                <c:pt idx="73">
                  <c:v>0.17296181067263433</c:v>
                </c:pt>
                <c:pt idx="74">
                  <c:v>0.17230744184363808</c:v>
                </c:pt>
                <c:pt idx="75">
                  <c:v>0.17016885890143019</c:v>
                </c:pt>
                <c:pt idx="76">
                  <c:v>0.16228031283806552</c:v>
                </c:pt>
                <c:pt idx="77">
                  <c:v>0.12540269252941774</c:v>
                </c:pt>
                <c:pt idx="78">
                  <c:v>7.7985948477751865E-2</c:v>
                </c:pt>
                <c:pt idx="79">
                  <c:v>9.1135876344129896E-2</c:v>
                </c:pt>
                <c:pt idx="80">
                  <c:v>0.1094626676853061</c:v>
                </c:pt>
                <c:pt idx="81">
                  <c:v>0.10962912665308622</c:v>
                </c:pt>
                <c:pt idx="82">
                  <c:v>0.1038847734014372</c:v>
                </c:pt>
                <c:pt idx="83">
                  <c:v>9.2631380021732657E-2</c:v>
                </c:pt>
                <c:pt idx="84">
                  <c:v>9.3096283704018568E-2</c:v>
                </c:pt>
                <c:pt idx="85">
                  <c:v>8.680849083675235E-2</c:v>
                </c:pt>
                <c:pt idx="86">
                  <c:v>9.3600277745631288E-2</c:v>
                </c:pt>
                <c:pt idx="87">
                  <c:v>9.6649286919184174E-2</c:v>
                </c:pt>
                <c:pt idx="88">
                  <c:v>9.6547777989700601E-2</c:v>
                </c:pt>
                <c:pt idx="89">
                  <c:v>9.2551300207912801E-2</c:v>
                </c:pt>
              </c:numCache>
            </c:numRef>
          </c:val>
          <c:smooth val="0"/>
          <c:extLst>
            <c:ext xmlns:c16="http://schemas.microsoft.com/office/drawing/2014/chart" uri="{C3380CC4-5D6E-409C-BE32-E72D297353CC}">
              <c16:uniqueId val="{00000001-A9DC-4650-BD64-D32A76D11B4B}"/>
            </c:ext>
          </c:extLst>
        </c:ser>
        <c:dLbls>
          <c:showLegendKey val="0"/>
          <c:showVal val="0"/>
          <c:showCatName val="0"/>
          <c:showSerName val="0"/>
          <c:showPercent val="0"/>
          <c:showBubbleSize val="0"/>
        </c:dLbls>
        <c:marker val="1"/>
        <c:smooth val="0"/>
        <c:axId val="160153023"/>
        <c:axId val="111147135"/>
      </c:lineChart>
      <c:catAx>
        <c:axId val="32234985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1147967"/>
        <c:crosses val="autoZero"/>
        <c:auto val="1"/>
        <c:lblAlgn val="ctr"/>
        <c:lblOffset val="100"/>
        <c:noMultiLvlLbl val="0"/>
      </c:catAx>
      <c:valAx>
        <c:axId val="1111479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a:t>Variación absoluta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22349855"/>
        <c:crosses val="autoZero"/>
        <c:crossBetween val="between"/>
      </c:valAx>
      <c:valAx>
        <c:axId val="1111471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a:t>Variación</a:t>
                </a:r>
                <a:r>
                  <a:rPr lang="es-MX" baseline="0"/>
                  <a:t> porcentual</a:t>
                </a:r>
                <a:endParaRPr lang="es-MX"/>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60153023"/>
        <c:crosses val="max"/>
        <c:crossBetween val="between"/>
      </c:valAx>
      <c:catAx>
        <c:axId val="160153023"/>
        <c:scaling>
          <c:orientation val="minMax"/>
        </c:scaling>
        <c:delete val="1"/>
        <c:axPos val="b"/>
        <c:numFmt formatCode="General" sourceLinked="1"/>
        <c:majorTickMark val="out"/>
        <c:minorTickMark val="none"/>
        <c:tickLblPos val="nextTo"/>
        <c:crossAx val="1111471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4740043998349701E-3"/>
          <c:y val="5.5678635018380204E-2"/>
          <c:w val="0.96464684596782579"/>
          <c:h val="0.74226929428352761"/>
        </c:manualLayout>
      </c:layout>
      <c:barChart>
        <c:barDir val="col"/>
        <c:grouping val="clustered"/>
        <c:varyColors val="0"/>
        <c:ser>
          <c:idx val="0"/>
          <c:order val="0"/>
          <c:tx>
            <c:strRef>
              <c:f>'F67'!$A$8</c:f>
              <c:strCache>
                <c:ptCount val="1"/>
                <c:pt idx="0">
                  <c:v>2015</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29-48E3-B49D-B419A113F27B}"/>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29-48E3-B49D-B419A113F27B}"/>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29-48E3-B49D-B419A113F27B}"/>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29-48E3-B49D-B419A113F27B}"/>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'F67'!$B$5:$I$5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'F67'!$B$8:$I$8</c:f>
              <c:numCache>
                <c:formatCode>#,##0</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4-A229-48E3-B49D-B419A113F27B}"/>
            </c:ext>
          </c:extLst>
        </c:ser>
        <c:ser>
          <c:idx val="1"/>
          <c:order val="1"/>
          <c:tx>
            <c:strRef>
              <c:f>'F67'!$A$9</c:f>
              <c:strCache>
                <c:ptCount val="1"/>
                <c:pt idx="0">
                  <c:v>2016</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'F67'!$B$5:$I$5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'F67'!$B$9:$I$9</c:f>
              <c:numCache>
                <c:formatCode>#,##0</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5-A229-48E3-B49D-B419A113F27B}"/>
            </c:ext>
          </c:extLst>
        </c:ser>
        <c:ser>
          <c:idx val="2"/>
          <c:order val="2"/>
          <c:tx>
            <c:strRef>
              <c:f>'F67'!$A$10</c:f>
              <c:strCache>
                <c:ptCount val="1"/>
                <c:pt idx="0">
                  <c:v>2017</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A229-48E3-B49D-B419A113F27B}"/>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'F67'!$B$5:$I$5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'F67'!$B$10:$I$10</c:f>
              <c:numCache>
                <c:formatCode>#,##0</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7-A229-48E3-B49D-B419A113F27B}"/>
            </c:ext>
          </c:extLst>
        </c:ser>
        <c:ser>
          <c:idx val="3"/>
          <c:order val="3"/>
          <c:tx>
            <c:strRef>
              <c:f>'F67'!$A$11</c:f>
              <c:strCache>
                <c:ptCount val="1"/>
                <c:pt idx="0">
                  <c:v>2018</c:v>
                </c:pt>
              </c:strCache>
            </c:strRef>
          </c:tx>
          <c:spPr>
            <a:solidFill>
              <a:srgbClr val="DAA6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'F67'!$B$5:$I$5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'F67'!$B$11:$I$11</c:f>
              <c:numCache>
                <c:formatCode>#,##0</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8-A229-48E3-B49D-B419A113F27B}"/>
            </c:ext>
          </c:extLst>
        </c:ser>
        <c:ser>
          <c:idx val="4"/>
          <c:order val="4"/>
          <c:tx>
            <c:strRef>
              <c:f>'F67'!$A$12</c:f>
              <c:strCache>
                <c:ptCount val="1"/>
                <c:pt idx="0">
                  <c:v>2019</c:v>
                </c:pt>
              </c:strCache>
            </c:strRef>
          </c:tx>
          <c:spPr>
            <a:solidFill>
              <a:srgbClr val="6049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'F67'!$B$5:$I$5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'F67'!$B$12:$I$12</c:f>
              <c:numCache>
                <c:formatCode>#,##0</c:formatCode>
                <c:ptCount val="8"/>
                <c:pt idx="0">
                  <c:v>109333</c:v>
                </c:pt>
                <c:pt idx="1">
                  <c:v>363625</c:v>
                </c:pt>
                <c:pt idx="2">
                  <c:v>141943</c:v>
                </c:pt>
                <c:pt idx="3">
                  <c:v>9697</c:v>
                </c:pt>
                <c:pt idx="4">
                  <c:v>458198</c:v>
                </c:pt>
                <c:pt idx="5">
                  <c:v>2683</c:v>
                </c:pt>
                <c:pt idx="6">
                  <c:v>640252</c:v>
                </c:pt>
                <c:pt idx="7">
                  <c:v>86968</c:v>
                </c:pt>
              </c:numCache>
            </c:numRef>
          </c:val>
          <c:extLst>
            <c:ext xmlns:c16="http://schemas.microsoft.com/office/drawing/2014/chart" uri="{C3380CC4-5D6E-409C-BE32-E72D297353CC}">
              <c16:uniqueId val="{00000009-A229-48E3-B49D-B419A113F27B}"/>
            </c:ext>
          </c:extLst>
        </c:ser>
        <c:ser>
          <c:idx val="5"/>
          <c:order val="5"/>
          <c:tx>
            <c:strRef>
              <c:f>'F67'!$A$13</c:f>
              <c:strCache>
                <c:ptCount val="1"/>
                <c:pt idx="0">
                  <c:v>2020</c:v>
                </c:pt>
              </c:strCache>
            </c:strRef>
          </c:tx>
          <c:spPr>
            <a:solidFill>
              <a:srgbClr val="D054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'F67'!$B$5:$I$5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'F67'!$B$13:$I$13</c:f>
              <c:numCache>
                <c:formatCode>#,##0</c:formatCode>
                <c:ptCount val="8"/>
                <c:pt idx="0">
                  <c:v>111767</c:v>
                </c:pt>
                <c:pt idx="1">
                  <c:v>366999</c:v>
                </c:pt>
                <c:pt idx="2">
                  <c:v>133149</c:v>
                </c:pt>
                <c:pt idx="3">
                  <c:v>9984</c:v>
                </c:pt>
                <c:pt idx="4">
                  <c:v>452541</c:v>
                </c:pt>
                <c:pt idx="5">
                  <c:v>2738</c:v>
                </c:pt>
                <c:pt idx="6">
                  <c:v>614772</c:v>
                </c:pt>
                <c:pt idx="7">
                  <c:v>88417</c:v>
                </c:pt>
              </c:numCache>
            </c:numRef>
          </c:val>
          <c:extLst>
            <c:ext xmlns:c16="http://schemas.microsoft.com/office/drawing/2014/chart" uri="{C3380CC4-5D6E-409C-BE32-E72D297353CC}">
              <c16:uniqueId val="{0000000A-A229-48E3-B49D-B419A113F27B}"/>
            </c:ext>
          </c:extLst>
        </c:ser>
        <c:ser>
          <c:idx val="6"/>
          <c:order val="6"/>
          <c:tx>
            <c:strRef>
              <c:f>'F67'!$A$14</c:f>
              <c:strCache>
                <c:ptCount val="1"/>
                <c:pt idx="0">
                  <c:v>2021</c:v>
                </c:pt>
              </c:strCache>
            </c:strRef>
          </c:tx>
          <c:spPr>
            <a:solidFill>
              <a:srgbClr val="70AD47">
                <a:lumMod val="75000"/>
              </a:srgbClr>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'F67'!$B$5:$I$5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'F67'!$B$14:$I$14</c:f>
              <c:numCache>
                <c:formatCode>#,##0</c:formatCode>
                <c:ptCount val="8"/>
                <c:pt idx="0">
                  <c:v>116251</c:v>
                </c:pt>
                <c:pt idx="1">
                  <c:v>388949</c:v>
                </c:pt>
                <c:pt idx="2">
                  <c:v>134547</c:v>
                </c:pt>
                <c:pt idx="3">
                  <c:v>9393</c:v>
                </c:pt>
                <c:pt idx="4">
                  <c:v>480660</c:v>
                </c:pt>
                <c:pt idx="5">
                  <c:v>2624</c:v>
                </c:pt>
                <c:pt idx="6">
                  <c:v>620320</c:v>
                </c:pt>
                <c:pt idx="7">
                  <c:v>97255</c:v>
                </c:pt>
              </c:numCache>
            </c:numRef>
          </c:val>
          <c:extLst>
            <c:ext xmlns:c16="http://schemas.microsoft.com/office/drawing/2014/chart" uri="{C3380CC4-5D6E-409C-BE32-E72D297353CC}">
              <c16:uniqueId val="{0000000B-A229-48E3-B49D-B419A113F27B}"/>
            </c:ext>
          </c:extLst>
        </c:ser>
        <c:ser>
          <c:idx val="7"/>
          <c:order val="7"/>
          <c:tx>
            <c:strRef>
              <c:f>'F67'!$A$15</c:f>
              <c:strCache>
                <c:ptCount val="1"/>
                <c:pt idx="0">
                  <c:v>2022</c:v>
                </c:pt>
              </c:strCache>
            </c:strRef>
          </c:tx>
          <c:invertIfNegative val="0"/>
          <c:dLbls>
            <c:dLbl>
              <c:idx val="0"/>
              <c:spPr>
                <a:noFill/>
                <a:ln>
                  <a:noFill/>
                </a:ln>
                <a:effectLst/>
              </c:spPr>
              <c:txPr>
                <a:bodyPr rot="-5400000" vert="horz" wrap="square" lIns="38100" tIns="19050" rIns="38100" bIns="19050" anchor="ctr">
                  <a:noAutofit/>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C-A229-48E3-B49D-B419A113F27B}"/>
                </c:ext>
              </c:extLst>
            </c:dLbl>
            <c:spPr>
              <a:noFill/>
              <a:ln>
                <a:noFill/>
              </a:ln>
              <a:effectLst/>
            </c:spPr>
            <c:txPr>
              <a:bodyPr rot="-5400000" vert="horz" wrap="square" lIns="38100" tIns="19050" rIns="38100" bIns="19050" anchor="ctr">
                <a:spAutoFit/>
              </a:bodyPr>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'F67'!$B$5:$I$5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'F67'!$B$15:$I$15</c:f>
              <c:numCache>
                <c:formatCode>#,##0</c:formatCode>
                <c:ptCount val="8"/>
                <c:pt idx="0">
                  <c:v>118708</c:v>
                </c:pt>
                <c:pt idx="1">
                  <c:v>399607</c:v>
                </c:pt>
                <c:pt idx="2">
                  <c:v>145346</c:v>
                </c:pt>
                <c:pt idx="3">
                  <c:v>9814</c:v>
                </c:pt>
                <c:pt idx="4">
                  <c:v>508146</c:v>
                </c:pt>
                <c:pt idx="5">
                  <c:v>2500</c:v>
                </c:pt>
                <c:pt idx="6">
                  <c:v>644397</c:v>
                </c:pt>
                <c:pt idx="7">
                  <c:v>104444</c:v>
                </c:pt>
              </c:numCache>
            </c:numRef>
          </c:val>
          <c:extLst>
            <c:ext xmlns:c16="http://schemas.microsoft.com/office/drawing/2014/chart" uri="{C3380CC4-5D6E-409C-BE32-E72D297353CC}">
              <c16:uniqueId val="{0000000D-A229-48E3-B49D-B419A113F27B}"/>
            </c:ext>
          </c:extLst>
        </c:ser>
        <c:ser>
          <c:idx val="8"/>
          <c:order val="8"/>
          <c:tx>
            <c:strRef>
              <c:f>'F67'!$A$16</c:f>
              <c:strCache>
                <c:ptCount val="1"/>
                <c:pt idx="0">
                  <c:v>jun-23</c:v>
                </c:pt>
              </c:strCache>
            </c:strRef>
          </c:tx>
          <c:invertIfNegative val="0"/>
          <c:dLbls>
            <c:spPr>
              <a:noFill/>
              <a:ln>
                <a:noFill/>
              </a:ln>
              <a:effectLst/>
            </c:spPr>
            <c:txPr>
              <a:bodyPr rot="-5400000" vert="horz"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'F67'!$B$5:$I$5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'F67'!$B$16:$I$16</c:f>
              <c:numCache>
                <c:formatCode>#,##0</c:formatCode>
                <c:ptCount val="8"/>
                <c:pt idx="0">
                  <c:v>118854</c:v>
                </c:pt>
                <c:pt idx="1">
                  <c:v>409197</c:v>
                </c:pt>
                <c:pt idx="2">
                  <c:v>152849</c:v>
                </c:pt>
                <c:pt idx="3">
                  <c:v>10060</c:v>
                </c:pt>
                <c:pt idx="4">
                  <c:v>520206</c:v>
                </c:pt>
                <c:pt idx="5">
                  <c:v>2593</c:v>
                </c:pt>
                <c:pt idx="6">
                  <c:v>660628</c:v>
                </c:pt>
                <c:pt idx="7">
                  <c:v>106403</c:v>
                </c:pt>
              </c:numCache>
            </c:numRef>
          </c:val>
          <c:extLst>
            <c:ext xmlns:c16="http://schemas.microsoft.com/office/drawing/2014/chart" uri="{C3380CC4-5D6E-409C-BE32-E72D297353CC}">
              <c16:uniqueId val="{0000000E-A229-48E3-B49D-B419A113F27B}"/>
            </c:ext>
          </c:extLst>
        </c:ser>
        <c:dLbls>
          <c:showLegendKey val="0"/>
          <c:showVal val="0"/>
          <c:showCatName val="0"/>
          <c:showSerName val="0"/>
          <c:showPercent val="0"/>
          <c:showBubbleSize val="0"/>
        </c:dLbls>
        <c:gapWidth val="150"/>
        <c:axId val="60090240"/>
        <c:axId val="60091776"/>
      </c:barChart>
      <c:catAx>
        <c:axId val="60090240"/>
        <c:scaling>
          <c:orientation val="minMax"/>
        </c:scaling>
        <c:delete val="0"/>
        <c:axPos val="b"/>
        <c:numFmt formatCode="General" sourceLinked="0"/>
        <c:majorTickMark val="out"/>
        <c:minorTickMark val="none"/>
        <c:tickLblPos val="nextTo"/>
        <c:crossAx val="60091776"/>
        <c:crosses val="autoZero"/>
        <c:auto val="1"/>
        <c:lblAlgn val="ctr"/>
        <c:lblOffset val="100"/>
        <c:noMultiLvlLbl val="0"/>
      </c:catAx>
      <c:valAx>
        <c:axId val="60091776"/>
        <c:scaling>
          <c:orientation val="minMax"/>
        </c:scaling>
        <c:delete val="1"/>
        <c:axPos val="l"/>
        <c:majorGridlines>
          <c:spPr>
            <a:ln>
              <a:noFill/>
            </a:ln>
          </c:spPr>
        </c:majorGridlines>
        <c:numFmt formatCode="#,##0" sourceLinked="1"/>
        <c:majorTickMark val="out"/>
        <c:minorTickMark val="none"/>
        <c:tickLblPos val="nextTo"/>
        <c:crossAx val="60090240"/>
        <c:crosses val="autoZero"/>
        <c:crossBetween val="between"/>
      </c:valAx>
    </c:plotArea>
    <c:legend>
      <c:legendPos val="r"/>
      <c:layout>
        <c:manualLayout>
          <c:xMode val="edge"/>
          <c:yMode val="edge"/>
          <c:x val="0.1698388539622627"/>
          <c:y val="0.92276006368772923"/>
          <c:w val="0.67243317554386506"/>
          <c:h val="7.3277393882645703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70285921100252"/>
          <c:y val="0.14110467419290948"/>
          <c:w val="0.58901556279406442"/>
          <c:h val="0.80582788671023964"/>
        </c:manualLayout>
      </c:layout>
      <c:pieChart>
        <c:varyColors val="1"/>
        <c:ser>
          <c:idx val="0"/>
          <c:order val="0"/>
          <c:dPt>
            <c:idx val="0"/>
            <c:bubble3D val="0"/>
            <c:spPr>
              <a:solidFill>
                <a:schemeClr val="accent2">
                  <a:lumMod val="50000"/>
                </a:schemeClr>
              </a:solidFill>
              <a:ln>
                <a:noFill/>
              </a:ln>
              <a:effectLst/>
            </c:spPr>
            <c:extLst>
              <c:ext xmlns:c16="http://schemas.microsoft.com/office/drawing/2014/chart" uri="{C3380CC4-5D6E-409C-BE32-E72D297353CC}">
                <c16:uniqueId val="{00000001-23DE-4212-9EAF-B195436A08EE}"/>
              </c:ext>
            </c:extLst>
          </c:dPt>
          <c:dPt>
            <c:idx val="1"/>
            <c:bubble3D val="0"/>
            <c:spPr>
              <a:solidFill>
                <a:schemeClr val="accent2"/>
              </a:solidFill>
              <a:ln>
                <a:noFill/>
              </a:ln>
              <a:effectLst/>
            </c:spPr>
            <c:extLst>
              <c:ext xmlns:c16="http://schemas.microsoft.com/office/drawing/2014/chart" uri="{C3380CC4-5D6E-409C-BE32-E72D297353CC}">
                <c16:uniqueId val="{00000003-23DE-4212-9EAF-B195436A08EE}"/>
              </c:ext>
            </c:extLst>
          </c:dPt>
          <c:dPt>
            <c:idx val="2"/>
            <c:bubble3D val="0"/>
            <c:spPr>
              <a:solidFill>
                <a:srgbClr val="DAA600"/>
              </a:solidFill>
              <a:ln>
                <a:noFill/>
              </a:ln>
              <a:effectLst/>
            </c:spPr>
            <c:extLst>
              <c:ext xmlns:c16="http://schemas.microsoft.com/office/drawing/2014/chart" uri="{C3380CC4-5D6E-409C-BE32-E72D297353CC}">
                <c16:uniqueId val="{00000005-23DE-4212-9EAF-B195436A08EE}"/>
              </c:ext>
            </c:extLst>
          </c:dPt>
          <c:dPt>
            <c:idx val="3"/>
            <c:bubble3D val="0"/>
            <c:spPr>
              <a:solidFill>
                <a:srgbClr val="C00000"/>
              </a:solidFill>
              <a:ln>
                <a:noFill/>
              </a:ln>
              <a:effectLst/>
            </c:spPr>
            <c:extLst>
              <c:ext xmlns:c16="http://schemas.microsoft.com/office/drawing/2014/chart" uri="{C3380CC4-5D6E-409C-BE32-E72D297353CC}">
                <c16:uniqueId val="{00000007-23DE-4212-9EAF-B195436A08EE}"/>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23DE-4212-9EAF-B195436A08EE}"/>
              </c:ext>
            </c:extLst>
          </c:dPt>
          <c:dPt>
            <c:idx val="5"/>
            <c:bubble3D val="0"/>
            <c:spPr>
              <a:solidFill>
                <a:schemeClr val="tx1">
                  <a:lumMod val="85000"/>
                  <a:lumOff val="15000"/>
                </a:schemeClr>
              </a:solidFill>
              <a:ln>
                <a:noFill/>
              </a:ln>
              <a:effectLst/>
            </c:spPr>
            <c:extLst>
              <c:ext xmlns:c16="http://schemas.microsoft.com/office/drawing/2014/chart" uri="{C3380CC4-5D6E-409C-BE32-E72D297353CC}">
                <c16:uniqueId val="{0000000B-23DE-4212-9EAF-B195436A08EE}"/>
              </c:ext>
            </c:extLst>
          </c:dPt>
          <c:dPt>
            <c:idx val="6"/>
            <c:bubble3D val="0"/>
            <c:spPr>
              <a:solidFill>
                <a:srgbClr val="FFCC66"/>
              </a:solidFill>
              <a:ln>
                <a:noFill/>
              </a:ln>
              <a:effectLst/>
            </c:spPr>
            <c:extLst>
              <c:ext xmlns:c16="http://schemas.microsoft.com/office/drawing/2014/chart" uri="{C3380CC4-5D6E-409C-BE32-E72D297353CC}">
                <c16:uniqueId val="{0000000D-23DE-4212-9EAF-B195436A08EE}"/>
              </c:ext>
            </c:extLst>
          </c:dPt>
          <c:dPt>
            <c:idx val="7"/>
            <c:bubble3D val="0"/>
            <c:spPr>
              <a:solidFill>
                <a:srgbClr val="A99C3D"/>
              </a:solidFill>
              <a:ln>
                <a:noFill/>
              </a:ln>
              <a:effectLst/>
            </c:spPr>
            <c:extLst>
              <c:ext xmlns:c16="http://schemas.microsoft.com/office/drawing/2014/chart" uri="{C3380CC4-5D6E-409C-BE32-E72D297353CC}">
                <c16:uniqueId val="{0000000F-23DE-4212-9EAF-B195436A08EE}"/>
              </c:ext>
            </c:extLst>
          </c:dPt>
          <c:dLbls>
            <c:dLbl>
              <c:idx val="0"/>
              <c:layout>
                <c:manualLayout>
                  <c:x val="0.1007617053409038"/>
                  <c:y val="2.9211237756473028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3DE-4212-9EAF-B195436A08EE}"/>
                </c:ext>
              </c:extLst>
            </c:dLbl>
            <c:dLbl>
              <c:idx val="1"/>
              <c:layout>
                <c:manualLayout>
                  <c:x val="7.522699207287116E-2"/>
                  <c:y val="-3.1514896363968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3DE-4212-9EAF-B195436A08EE}"/>
                </c:ext>
              </c:extLst>
            </c:dLbl>
            <c:dLbl>
              <c:idx val="2"/>
              <c:layout>
                <c:manualLayout>
                  <c:x val="4.1568252535043572E-2"/>
                  <c:y val="-7.5495025189800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3DE-4212-9EAF-B195436A08EE}"/>
                </c:ext>
              </c:extLst>
            </c:dLbl>
            <c:dLbl>
              <c:idx val="3"/>
              <c:layout>
                <c:manualLayout>
                  <c:x val="-9.1401124669143047E-3"/>
                  <c:y val="4.6709278305346491E-2"/>
                </c:manualLayout>
              </c:layout>
              <c:showLegendKey val="0"/>
              <c:showVal val="0"/>
              <c:showCatName val="1"/>
              <c:showSerName val="0"/>
              <c:showPercent val="1"/>
              <c:showBubbleSize val="0"/>
              <c:extLst>
                <c:ext xmlns:c15="http://schemas.microsoft.com/office/drawing/2012/chart" uri="{CE6537A1-D6FC-4f65-9D91-7224C49458BB}">
                  <c15:layout>
                    <c:manualLayout>
                      <c:w val="0.24250118042727326"/>
                      <c:h val="0.19767105135249904"/>
                    </c:manualLayout>
                  </c15:layout>
                </c:ext>
                <c:ext xmlns:c16="http://schemas.microsoft.com/office/drawing/2014/chart" uri="{C3380CC4-5D6E-409C-BE32-E72D297353CC}">
                  <c16:uniqueId val="{00000007-23DE-4212-9EAF-B195436A08EE}"/>
                </c:ext>
              </c:extLst>
            </c:dLbl>
            <c:dLbl>
              <c:idx val="4"/>
              <c:layout>
                <c:manualLayout>
                  <c:x val="-0.19266811359914349"/>
                  <c:y val="-7.474717806583295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3DE-4212-9EAF-B195436A08EE}"/>
                </c:ext>
              </c:extLst>
            </c:dLbl>
            <c:dLbl>
              <c:idx val="5"/>
              <c:layout>
                <c:manualLayout>
                  <c:x val="-8.8705678232042243E-2"/>
                  <c:y val="-4.655692614266268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3DE-4212-9EAF-B195436A08EE}"/>
                </c:ext>
              </c:extLst>
            </c:dLbl>
            <c:dLbl>
              <c:idx val="6"/>
              <c:layout>
                <c:manualLayout>
                  <c:x val="-2.609993163555965E-2"/>
                  <c:y val="-0.1428106232483651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3DE-4212-9EAF-B195436A08EE}"/>
                </c:ext>
              </c:extLst>
            </c:dLbl>
            <c:dLbl>
              <c:idx val="7"/>
              <c:layout>
                <c:manualLayout>
                  <c:x val="-4.6247439301466478E-2"/>
                  <c:y val="-1.2481299418378555E-2"/>
                </c:manualLayout>
              </c:layout>
              <c:showLegendKey val="0"/>
              <c:showVal val="0"/>
              <c:showCatName val="1"/>
              <c:showSerName val="0"/>
              <c:showPercent val="1"/>
              <c:showBubbleSize val="0"/>
              <c:extLst>
                <c:ext xmlns:c15="http://schemas.microsoft.com/office/drawing/2012/chart" uri="{CE6537A1-D6FC-4f65-9D91-7224C49458BB}">
                  <c15:layout>
                    <c:manualLayout>
                      <c:w val="0.20755550023513281"/>
                      <c:h val="0.14293785310734464"/>
                    </c:manualLayout>
                  </c15:layout>
                </c:ext>
                <c:ext xmlns:c16="http://schemas.microsoft.com/office/drawing/2014/chart" uri="{C3380CC4-5D6E-409C-BE32-E72D297353CC}">
                  <c16:uniqueId val="{0000000F-23DE-4212-9EAF-B195436A08EE}"/>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1"/>
            <c:showSerName val="0"/>
            <c:showPercent val="1"/>
            <c:showBubbleSize val="0"/>
            <c:showLeaderLines val="1"/>
            <c:leaderLines>
              <c:spPr>
                <a:ln w="6350" cap="flat" cmpd="sng" algn="ctr">
                  <a:solidFill>
                    <a:srgbClr val="BA9B44"/>
                  </a:solidFill>
                  <a:prstDash val="solid"/>
                  <a:round/>
                </a:ln>
                <a:effectLst/>
              </c:spPr>
            </c:leaderLines>
            <c:extLst>
              <c:ext xmlns:c15="http://schemas.microsoft.com/office/drawing/2012/chart" uri="{CE6537A1-D6FC-4f65-9D91-7224C49458BB}"/>
            </c:extLst>
          </c:dLbls>
          <c:cat>
            <c:strRef>
              <c:f>'F68'!$A$5:$A$12</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'F68'!$C$5:$C$12</c:f>
              <c:numCache>
                <c:formatCode>0.00%</c:formatCode>
                <c:ptCount val="8"/>
                <c:pt idx="0">
                  <c:v>6.0003332003897437E-2</c:v>
                </c:pt>
                <c:pt idx="1">
                  <c:v>0.20658272709373532</c:v>
                </c:pt>
                <c:pt idx="2">
                  <c:v>7.7165676321063817E-2</c:v>
                </c:pt>
                <c:pt idx="3">
                  <c:v>5.0787816982113196E-3</c:v>
                </c:pt>
                <c:pt idx="4">
                  <c:v>0.26262551810136359</c:v>
                </c:pt>
                <c:pt idx="5">
                  <c:v>1.3090736524316055E-3</c:v>
                </c:pt>
                <c:pt idx="6">
                  <c:v>0.33351743496281788</c:v>
                </c:pt>
                <c:pt idx="7">
                  <c:v>5.3717456166479029E-2</c:v>
                </c:pt>
              </c:numCache>
            </c:numRef>
          </c:val>
          <c:extLst>
            <c:ext xmlns:c16="http://schemas.microsoft.com/office/drawing/2014/chart" uri="{C3380CC4-5D6E-409C-BE32-E72D297353CC}">
              <c16:uniqueId val="{00000010-23DE-4212-9EAF-B195436A08E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6350" cap="flat" cmpd="sng" algn="ctr">
      <a:solidFill>
        <a:srgbClr val="D9D9D9"/>
      </a:solidFill>
      <a:prstDash val="solid"/>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2249382434443965E-2"/>
          <c:y val="2.2408529371931329E-2"/>
          <c:w val="0.95839243498817972"/>
          <c:h val="0.91302245839959661"/>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4141-4597-9352-01CEC6EE81D3}"/>
              </c:ext>
            </c:extLst>
          </c:dPt>
          <c:dPt>
            <c:idx val="5"/>
            <c:invertIfNegative val="0"/>
            <c:bubble3D val="0"/>
            <c:extLst>
              <c:ext xmlns:c16="http://schemas.microsoft.com/office/drawing/2014/chart" uri="{C3380CC4-5D6E-409C-BE32-E72D297353CC}">
                <c16:uniqueId val="{00000001-4141-4597-9352-01CEC6EE81D3}"/>
              </c:ext>
            </c:extLst>
          </c:dPt>
          <c:dPt>
            <c:idx val="6"/>
            <c:invertIfNegative val="0"/>
            <c:bubble3D val="0"/>
            <c:extLst>
              <c:ext xmlns:c16="http://schemas.microsoft.com/office/drawing/2014/chart" uri="{C3380CC4-5D6E-409C-BE32-E72D297353CC}">
                <c16:uniqueId val="{00000002-4141-4597-9352-01CEC6EE81D3}"/>
              </c:ext>
            </c:extLst>
          </c:dPt>
          <c:dPt>
            <c:idx val="7"/>
            <c:invertIfNegative val="0"/>
            <c:bubble3D val="0"/>
            <c:extLst>
              <c:ext xmlns:c16="http://schemas.microsoft.com/office/drawing/2014/chart" uri="{C3380CC4-5D6E-409C-BE32-E72D297353CC}">
                <c16:uniqueId val="{00000003-4141-4597-9352-01CEC6EE81D3}"/>
              </c:ext>
            </c:extLst>
          </c:dPt>
          <c:dPt>
            <c:idx val="8"/>
            <c:invertIfNegative val="0"/>
            <c:bubble3D val="0"/>
            <c:extLst>
              <c:ext xmlns:c16="http://schemas.microsoft.com/office/drawing/2014/chart" uri="{C3380CC4-5D6E-409C-BE32-E72D297353CC}">
                <c16:uniqueId val="{00000004-4141-4597-9352-01CEC6EE81D3}"/>
              </c:ext>
            </c:extLst>
          </c:dPt>
          <c:dPt>
            <c:idx val="9"/>
            <c:invertIfNegative val="0"/>
            <c:bubble3D val="0"/>
            <c:spPr>
              <a:solidFill>
                <a:srgbClr val="7C878E"/>
              </a:solidFill>
              <a:ln>
                <a:noFill/>
              </a:ln>
              <a:effectLst/>
            </c:spPr>
            <c:extLst>
              <c:ext xmlns:c16="http://schemas.microsoft.com/office/drawing/2014/chart" uri="{C3380CC4-5D6E-409C-BE32-E72D297353CC}">
                <c16:uniqueId val="{00000006-4141-4597-9352-01CEC6EE81D3}"/>
              </c:ext>
            </c:extLst>
          </c:dPt>
          <c:dPt>
            <c:idx val="10"/>
            <c:invertIfNegative val="0"/>
            <c:bubble3D val="0"/>
            <c:spPr>
              <a:solidFill>
                <a:srgbClr val="FFC000"/>
              </a:solidFill>
              <a:ln>
                <a:noFill/>
              </a:ln>
              <a:effectLst/>
            </c:spPr>
            <c:extLst>
              <c:ext xmlns:c16="http://schemas.microsoft.com/office/drawing/2014/chart" uri="{C3380CC4-5D6E-409C-BE32-E72D297353CC}">
                <c16:uniqueId val="{00000008-4141-4597-9352-01CEC6EE81D3}"/>
              </c:ext>
            </c:extLst>
          </c:dPt>
          <c:dPt>
            <c:idx val="17"/>
            <c:invertIfNegative val="0"/>
            <c:bubble3D val="0"/>
            <c:extLst>
              <c:ext xmlns:c16="http://schemas.microsoft.com/office/drawing/2014/chart" uri="{C3380CC4-5D6E-409C-BE32-E72D297353CC}">
                <c16:uniqueId val="{00000009-4141-4597-9352-01CEC6EE81D3}"/>
              </c:ext>
            </c:extLst>
          </c:dPt>
          <c:dPt>
            <c:idx val="18"/>
            <c:invertIfNegative val="0"/>
            <c:bubble3D val="0"/>
            <c:extLst>
              <c:ext xmlns:c16="http://schemas.microsoft.com/office/drawing/2014/chart" uri="{C3380CC4-5D6E-409C-BE32-E72D297353CC}">
                <c16:uniqueId val="{0000000A-4141-4597-9352-01CEC6EE81D3}"/>
              </c:ext>
            </c:extLst>
          </c:dPt>
          <c:dLbls>
            <c:dLbl>
              <c:idx val="0"/>
              <c:layout>
                <c:manualLayout>
                  <c:x val="0"/>
                  <c:y val="1.970443349753694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41-4597-9352-01CEC6EE81D3}"/>
                </c:ext>
              </c:extLst>
            </c:dLbl>
            <c:dLbl>
              <c:idx val="1"/>
              <c:layout>
                <c:manualLayout>
                  <c:x val="0"/>
                  <c:y val="1.57635467980295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141-4597-9352-01CEC6EE81D3}"/>
                </c:ext>
              </c:extLst>
            </c:dLbl>
            <c:dLbl>
              <c:idx val="2"/>
              <c:layout>
                <c:manualLayout>
                  <c:x val="-3.5581016488877145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141-4597-9352-01CEC6EE81D3}"/>
                </c:ext>
              </c:extLst>
            </c:dLbl>
            <c:dLbl>
              <c:idx val="3"/>
              <c:layout>
                <c:manualLayout>
                  <c:x val="1.9408051376626839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141-4597-9352-01CEC6EE81D3}"/>
                </c:ext>
              </c:extLst>
            </c:dLbl>
            <c:dLbl>
              <c:idx val="4"/>
              <c:layout>
                <c:manualLayout>
                  <c:x val="-3.8816102753253677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141-4597-9352-01CEC6EE81D3}"/>
                </c:ext>
              </c:extLst>
            </c:dLbl>
            <c:dLbl>
              <c:idx val="5"/>
              <c:layout>
                <c:manualLayout>
                  <c:x val="-7.1162032977754291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41-4597-9352-01CEC6EE81D3}"/>
                </c:ext>
              </c:extLst>
            </c:dLbl>
            <c:dLbl>
              <c:idx val="6"/>
              <c:layout>
                <c:manualLayout>
                  <c:x val="0"/>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41-4597-9352-01CEC6EE81D3}"/>
                </c:ext>
              </c:extLst>
            </c:dLbl>
            <c:dLbl>
              <c:idx val="7"/>
              <c:layout>
                <c:manualLayout>
                  <c:x val="0"/>
                  <c:y val="1.97044334975369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41-4597-9352-01CEC6EE81D3}"/>
                </c:ext>
              </c:extLst>
            </c:dLbl>
            <c:dLbl>
              <c:idx val="8"/>
              <c:layout>
                <c:manualLayout>
                  <c:x val="3.8816102753253677E-3"/>
                  <c:y val="1.18226600985221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41-4597-9352-01CEC6EE81D3}"/>
                </c:ext>
              </c:extLst>
            </c:dLbl>
            <c:dLbl>
              <c:idx val="9"/>
              <c:layout>
                <c:manualLayout>
                  <c:x val="-1.8511281897525915E-3"/>
                  <c:y val="9.27398340954957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141-4597-9352-01CEC6EE81D3}"/>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'F69'!$A$6:$A$16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45078</c:v>
                </c:pt>
              </c:numCache>
            </c:numRef>
          </c:cat>
          <c:val>
            <c:numRef>
              <c:f>'F69'!$B$6:$B$16</c:f>
              <c:numCache>
                <c:formatCode>#,##0</c:formatCode>
                <c:ptCount val="11"/>
                <c:pt idx="0">
                  <c:v>70246</c:v>
                </c:pt>
                <c:pt idx="1">
                  <c:v>77509</c:v>
                </c:pt>
                <c:pt idx="2">
                  <c:v>82606</c:v>
                </c:pt>
                <c:pt idx="3">
                  <c:v>89558</c:v>
                </c:pt>
                <c:pt idx="4">
                  <c:v>96726</c:v>
                </c:pt>
                <c:pt idx="5">
                  <c:v>104065</c:v>
                </c:pt>
                <c:pt idx="6">
                  <c:v>109333</c:v>
                </c:pt>
                <c:pt idx="7">
                  <c:v>111767</c:v>
                </c:pt>
                <c:pt idx="8">
                  <c:v>116251</c:v>
                </c:pt>
                <c:pt idx="9">
                  <c:v>118708</c:v>
                </c:pt>
                <c:pt idx="10">
                  <c:v>118854</c:v>
                </c:pt>
              </c:numCache>
            </c:numRef>
          </c:val>
          <c:extLst>
            <c:ext xmlns:c16="http://schemas.microsoft.com/office/drawing/2014/chart" uri="{C3380CC4-5D6E-409C-BE32-E72D297353CC}">
              <c16:uniqueId val="{0000000F-4141-4597-9352-01CEC6EE81D3}"/>
            </c:ext>
          </c:extLst>
        </c:ser>
        <c:dLbls>
          <c:dLblPos val="outEnd"/>
          <c:showLegendKey val="0"/>
          <c:showVal val="1"/>
          <c:showCatName val="0"/>
          <c:showSerName val="0"/>
          <c:showPercent val="0"/>
          <c:showBubbleSize val="0"/>
        </c:dLbls>
        <c:gapWidth val="80"/>
        <c:overlap val="-27"/>
        <c:axId val="62213504"/>
        <c:axId val="62237696"/>
      </c:barChart>
      <c:catAx>
        <c:axId val="622135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1000"/>
            </a:pPr>
            <a:endParaRPr lang="es-MX"/>
          </a:p>
        </c:txPr>
        <c:crossAx val="62237696"/>
        <c:crosses val="autoZero"/>
        <c:auto val="1"/>
        <c:lblAlgn val="ctr"/>
        <c:lblOffset val="100"/>
        <c:noMultiLvlLbl val="0"/>
      </c:catAx>
      <c:valAx>
        <c:axId val="62237696"/>
        <c:scaling>
          <c:orientation val="minMax"/>
        </c:scaling>
        <c:delete val="1"/>
        <c:axPos val="l"/>
        <c:numFmt formatCode="#,##0" sourceLinked="1"/>
        <c:majorTickMark val="out"/>
        <c:minorTickMark val="none"/>
        <c:tickLblPos val="nextTo"/>
        <c:crossAx val="6221350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11726441631506"/>
          <c:y val="0.1825259937745877"/>
          <c:w val="0.60472732067510548"/>
          <c:h val="0.8166403133903134"/>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BE77-4AA7-9ECF-0981CC2AF90E}"/>
              </c:ext>
            </c:extLst>
          </c:dPt>
          <c:dPt>
            <c:idx val="1"/>
            <c:bubble3D val="0"/>
            <c:spPr>
              <a:solidFill>
                <a:schemeClr val="accent5"/>
              </a:solidFill>
              <a:ln>
                <a:noFill/>
              </a:ln>
              <a:effectLst/>
            </c:spPr>
            <c:extLst>
              <c:ext xmlns:c16="http://schemas.microsoft.com/office/drawing/2014/chart" uri="{C3380CC4-5D6E-409C-BE32-E72D297353CC}">
                <c16:uniqueId val="{00000003-BE77-4AA7-9ECF-0981CC2AF90E}"/>
              </c:ext>
            </c:extLst>
          </c:dPt>
          <c:dPt>
            <c:idx val="2"/>
            <c:bubble3D val="0"/>
            <c:spPr>
              <a:solidFill>
                <a:schemeClr val="accent4"/>
              </a:solidFill>
              <a:ln>
                <a:noFill/>
              </a:ln>
              <a:effectLst/>
            </c:spPr>
            <c:extLst>
              <c:ext xmlns:c16="http://schemas.microsoft.com/office/drawing/2014/chart" uri="{C3380CC4-5D6E-409C-BE32-E72D297353CC}">
                <c16:uniqueId val="{00000005-BE77-4AA7-9ECF-0981CC2AF90E}"/>
              </c:ext>
            </c:extLst>
          </c:dPt>
          <c:dPt>
            <c:idx val="3"/>
            <c:bubble3D val="0"/>
            <c:spPr>
              <a:solidFill>
                <a:schemeClr val="accent6">
                  <a:lumMod val="50000"/>
                </a:schemeClr>
              </a:solidFill>
              <a:ln>
                <a:noFill/>
              </a:ln>
              <a:effectLst/>
            </c:spPr>
            <c:extLst>
              <c:ext xmlns:c16="http://schemas.microsoft.com/office/drawing/2014/chart" uri="{C3380CC4-5D6E-409C-BE32-E72D297353CC}">
                <c16:uniqueId val="{00000007-BE77-4AA7-9ECF-0981CC2AF90E}"/>
              </c:ext>
            </c:extLst>
          </c:dPt>
          <c:dPt>
            <c:idx val="4"/>
            <c:bubble3D val="0"/>
            <c:spPr>
              <a:solidFill>
                <a:srgbClr val="A99C3D"/>
              </a:solidFill>
              <a:ln>
                <a:noFill/>
              </a:ln>
              <a:effectLst/>
            </c:spPr>
            <c:extLst>
              <c:ext xmlns:c16="http://schemas.microsoft.com/office/drawing/2014/chart" uri="{C3380CC4-5D6E-409C-BE32-E72D297353CC}">
                <c16:uniqueId val="{00000009-BE77-4AA7-9ECF-0981CC2AF90E}"/>
              </c:ext>
            </c:extLst>
          </c:dPt>
          <c:dPt>
            <c:idx val="5"/>
            <c:bubble3D val="0"/>
            <c:spPr>
              <a:solidFill>
                <a:schemeClr val="accent4">
                  <a:lumMod val="60000"/>
                </a:schemeClr>
              </a:solidFill>
              <a:ln>
                <a:noFill/>
              </a:ln>
              <a:effectLst/>
            </c:spPr>
            <c:extLst>
              <c:ext xmlns:c16="http://schemas.microsoft.com/office/drawing/2014/chart" uri="{C3380CC4-5D6E-409C-BE32-E72D297353CC}">
                <c16:uniqueId val="{0000000B-BE77-4AA7-9ECF-0981CC2AF90E}"/>
              </c:ext>
            </c:extLst>
          </c:dPt>
          <c:dPt>
            <c:idx val="6"/>
            <c:bubble3D val="0"/>
            <c:spPr>
              <a:solidFill>
                <a:schemeClr val="accent6">
                  <a:lumMod val="80000"/>
                  <a:lumOff val="20000"/>
                </a:schemeClr>
              </a:solidFill>
              <a:ln>
                <a:noFill/>
              </a:ln>
              <a:effectLst/>
            </c:spPr>
            <c:extLst>
              <c:ext xmlns:c16="http://schemas.microsoft.com/office/drawing/2014/chart" uri="{C3380CC4-5D6E-409C-BE32-E72D297353CC}">
                <c16:uniqueId val="{0000000D-BE77-4AA7-9ECF-0981CC2AF90E}"/>
              </c:ext>
            </c:extLst>
          </c:dPt>
          <c:dLbls>
            <c:dLbl>
              <c:idx val="0"/>
              <c:layout>
                <c:manualLayout>
                  <c:x val="6.5418243174148683E-2"/>
                  <c:y val="-8.9080617107756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E77-4AA7-9ECF-0981CC2AF90E}"/>
                </c:ext>
              </c:extLst>
            </c:dLbl>
            <c:dLbl>
              <c:idx val="1"/>
              <c:layout>
                <c:manualLayout>
                  <c:x val="-4.4061935439888178E-2"/>
                  <c:y val="5.82536294661840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E77-4AA7-9ECF-0981CC2AF90E}"/>
                </c:ext>
              </c:extLst>
            </c:dLbl>
            <c:dLbl>
              <c:idx val="2"/>
              <c:layout>
                <c:manualLayout>
                  <c:x val="-5.3100862392200972E-2"/>
                  <c:y val="2.5804249587941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E77-4AA7-9ECF-0981CC2AF90E}"/>
                </c:ext>
              </c:extLst>
            </c:dLbl>
            <c:dLbl>
              <c:idx val="3"/>
              <c:layout>
                <c:manualLayout>
                  <c:x val="-7.2780447898558212E-2"/>
                  <c:y val="-3.93503676416030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E77-4AA7-9ECF-0981CC2AF90E}"/>
                </c:ext>
              </c:extLst>
            </c:dLbl>
            <c:dLbl>
              <c:idx val="4"/>
              <c:layout>
                <c:manualLayout>
                  <c:x val="0.15678835600095442"/>
                  <c:y val="-8.967036858315853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E77-4AA7-9ECF-0981CC2AF90E}"/>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6350" cap="flat" cmpd="sng" algn="ctr">
                  <a:solidFill>
                    <a:schemeClr val="accent4">
                      <a:lumMod val="75000"/>
                    </a:schemeClr>
                  </a:solidFill>
                  <a:prstDash val="solid"/>
                  <a:round/>
                </a:ln>
                <a:effectLst/>
              </c:spPr>
            </c:leaderLines>
            <c:extLst>
              <c:ext xmlns:c15="http://schemas.microsoft.com/office/drawing/2012/chart" uri="{CE6537A1-D6FC-4f65-9D91-7224C49458BB}"/>
            </c:extLst>
          </c:dLbls>
          <c:cat>
            <c:strRef>
              <c:f>'F70'!$A$6:$A$10</c:f>
              <c:strCache>
                <c:ptCount val="5"/>
                <c:pt idx="0">
                  <c:v>Agricultura</c:v>
                </c:pt>
                <c:pt idx="1">
                  <c:v>Caza</c:v>
                </c:pt>
                <c:pt idx="2">
                  <c:v>Ganadería</c:v>
                </c:pt>
                <c:pt idx="3">
                  <c:v>Pesca</c:v>
                </c:pt>
                <c:pt idx="4">
                  <c:v>Silvicultura</c:v>
                </c:pt>
              </c:strCache>
            </c:strRef>
          </c:cat>
          <c:val>
            <c:numRef>
              <c:f>'F70'!$B$6:$B$10</c:f>
              <c:numCache>
                <c:formatCode>0.00%</c:formatCode>
                <c:ptCount val="5"/>
                <c:pt idx="0">
                  <c:v>0.79220724586467428</c:v>
                </c:pt>
                <c:pt idx="1">
                  <c:v>4.0385683275278916E-4</c:v>
                </c:pt>
                <c:pt idx="2">
                  <c:v>0.2010197385027008</c:v>
                </c:pt>
                <c:pt idx="3">
                  <c:v>2.1202483719521431E-3</c:v>
                </c:pt>
                <c:pt idx="4">
                  <c:v>4.2489104279199693E-3</c:v>
                </c:pt>
              </c:numCache>
            </c:numRef>
          </c:val>
          <c:extLst>
            <c:ext xmlns:c16="http://schemas.microsoft.com/office/drawing/2014/chart" uri="{C3380CC4-5D6E-409C-BE32-E72D297353CC}">
              <c16:uniqueId val="{0000000E-BE77-4AA7-9ECF-0981CC2AF90E}"/>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1348597583880836E-2"/>
          <c:y val="3.3086304619452042E-2"/>
          <c:w val="0.95331331743468539"/>
          <c:h val="0.8708966907610856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783B-43F3-BAD2-30F43618E867}"/>
              </c:ext>
            </c:extLst>
          </c:dPt>
          <c:dPt>
            <c:idx val="5"/>
            <c:invertIfNegative val="0"/>
            <c:bubble3D val="0"/>
            <c:extLst>
              <c:ext xmlns:c16="http://schemas.microsoft.com/office/drawing/2014/chart" uri="{C3380CC4-5D6E-409C-BE32-E72D297353CC}">
                <c16:uniqueId val="{00000001-783B-43F3-BAD2-30F43618E867}"/>
              </c:ext>
            </c:extLst>
          </c:dPt>
          <c:dPt>
            <c:idx val="6"/>
            <c:invertIfNegative val="0"/>
            <c:bubble3D val="0"/>
            <c:extLst>
              <c:ext xmlns:c16="http://schemas.microsoft.com/office/drawing/2014/chart" uri="{C3380CC4-5D6E-409C-BE32-E72D297353CC}">
                <c16:uniqueId val="{00000002-783B-43F3-BAD2-30F43618E867}"/>
              </c:ext>
            </c:extLst>
          </c:dPt>
          <c:dPt>
            <c:idx val="7"/>
            <c:invertIfNegative val="0"/>
            <c:bubble3D val="0"/>
            <c:extLst>
              <c:ext xmlns:c16="http://schemas.microsoft.com/office/drawing/2014/chart" uri="{C3380CC4-5D6E-409C-BE32-E72D297353CC}">
                <c16:uniqueId val="{00000003-783B-43F3-BAD2-30F43618E867}"/>
              </c:ext>
            </c:extLst>
          </c:dPt>
          <c:dPt>
            <c:idx val="8"/>
            <c:invertIfNegative val="0"/>
            <c:bubble3D val="0"/>
            <c:extLst>
              <c:ext xmlns:c16="http://schemas.microsoft.com/office/drawing/2014/chart" uri="{C3380CC4-5D6E-409C-BE32-E72D297353CC}">
                <c16:uniqueId val="{00000004-783B-43F3-BAD2-30F43618E867}"/>
              </c:ext>
            </c:extLst>
          </c:dPt>
          <c:dPt>
            <c:idx val="9"/>
            <c:invertIfNegative val="0"/>
            <c:bubble3D val="0"/>
            <c:spPr>
              <a:solidFill>
                <a:srgbClr val="7C878E"/>
              </a:solidFill>
              <a:ln>
                <a:noFill/>
              </a:ln>
              <a:effectLst/>
            </c:spPr>
            <c:extLst>
              <c:ext xmlns:c16="http://schemas.microsoft.com/office/drawing/2014/chart" uri="{C3380CC4-5D6E-409C-BE32-E72D297353CC}">
                <c16:uniqueId val="{00000006-783B-43F3-BAD2-30F43618E867}"/>
              </c:ext>
            </c:extLst>
          </c:dPt>
          <c:dPt>
            <c:idx val="10"/>
            <c:invertIfNegative val="0"/>
            <c:bubble3D val="0"/>
            <c:spPr>
              <a:solidFill>
                <a:srgbClr val="FFC000"/>
              </a:solidFill>
              <a:ln>
                <a:noFill/>
              </a:ln>
              <a:effectLst/>
            </c:spPr>
            <c:extLst>
              <c:ext xmlns:c16="http://schemas.microsoft.com/office/drawing/2014/chart" uri="{C3380CC4-5D6E-409C-BE32-E72D297353CC}">
                <c16:uniqueId val="{00000008-783B-43F3-BAD2-30F43618E867}"/>
              </c:ext>
            </c:extLst>
          </c:dPt>
          <c:dPt>
            <c:idx val="17"/>
            <c:invertIfNegative val="0"/>
            <c:bubble3D val="0"/>
            <c:extLst>
              <c:ext xmlns:c16="http://schemas.microsoft.com/office/drawing/2014/chart" uri="{C3380CC4-5D6E-409C-BE32-E72D297353CC}">
                <c16:uniqueId val="{00000009-783B-43F3-BAD2-30F43618E867}"/>
              </c:ext>
            </c:extLst>
          </c:dPt>
          <c:dPt>
            <c:idx val="18"/>
            <c:invertIfNegative val="0"/>
            <c:bubble3D val="0"/>
            <c:extLst>
              <c:ext xmlns:c16="http://schemas.microsoft.com/office/drawing/2014/chart" uri="{C3380CC4-5D6E-409C-BE32-E72D297353CC}">
                <c16:uniqueId val="{0000000A-783B-43F3-BAD2-30F43618E867}"/>
              </c:ext>
            </c:extLst>
          </c:dPt>
          <c:dLbls>
            <c:dLbl>
              <c:idx val="0"/>
              <c:layout>
                <c:manualLayout>
                  <c:x val="0"/>
                  <c:y val="1.96078431372548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3B-43F3-BAD2-30F43618E867}"/>
                </c:ext>
              </c:extLst>
            </c:dLbl>
            <c:dLbl>
              <c:idx val="1"/>
              <c:layout>
                <c:manualLayout>
                  <c:x val="2.1898061935305881E-3"/>
                  <c:y val="2.54901960784313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83B-43F3-BAD2-30F43618E867}"/>
                </c:ext>
              </c:extLst>
            </c:dLbl>
            <c:dLbl>
              <c:idx val="2"/>
              <c:layout>
                <c:manualLayout>
                  <c:x val="-4.379612387061217E-3"/>
                  <c:y val="2.51632700324223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83B-43F3-BAD2-30F43618E867}"/>
                </c:ext>
              </c:extLst>
            </c:dLbl>
            <c:dLbl>
              <c:idx val="3"/>
              <c:layout>
                <c:manualLayout>
                  <c:x val="4.3796123870611763E-3"/>
                  <c:y val="1.56862745098039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83B-43F3-BAD2-30F43618E867}"/>
                </c:ext>
              </c:extLst>
            </c:dLbl>
            <c:dLbl>
              <c:idx val="4"/>
              <c:layout>
                <c:manualLayout>
                  <c:x val="2.1898061935305881E-3"/>
                  <c:y val="1.5686274509803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83B-43F3-BAD2-30F43618E867}"/>
                </c:ext>
              </c:extLst>
            </c:dLbl>
            <c:dLbl>
              <c:idx val="5"/>
              <c:layout>
                <c:manualLayout>
                  <c:x val="2.1898822124872376E-3"/>
                  <c:y val="1.51750964067905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3B-43F3-BAD2-30F43618E867}"/>
                </c:ext>
              </c:extLst>
            </c:dLbl>
            <c:dLbl>
              <c:idx val="6"/>
              <c:layout>
                <c:manualLayout>
                  <c:x val="2.1898822124871617E-3"/>
                  <c:y val="1.97500546067725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3B-43F3-BAD2-30F43618E867}"/>
                </c:ext>
              </c:extLst>
            </c:dLbl>
            <c:dLbl>
              <c:idx val="7"/>
              <c:layout>
                <c:manualLayout>
                  <c:x val="0"/>
                  <c:y val="8.59155865884649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3B-43F3-BAD2-30F43618E867}"/>
                </c:ext>
              </c:extLst>
            </c:dLbl>
            <c:dLbl>
              <c:idx val="8"/>
              <c:layout>
                <c:manualLayout>
                  <c:x val="2.1898061935305881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3B-43F3-BAD2-30F43618E867}"/>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'F71'!$A$6:$A$16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45078</c:v>
                </c:pt>
              </c:numCache>
            </c:numRef>
          </c:cat>
          <c:val>
            <c:numRef>
              <c:f>'F71'!$B$6:$B$16</c:f>
              <c:numCache>
                <c:formatCode>#,##0</c:formatCode>
                <c:ptCount val="11"/>
                <c:pt idx="0">
                  <c:v>347298</c:v>
                </c:pt>
                <c:pt idx="1">
                  <c:v>363344</c:v>
                </c:pt>
                <c:pt idx="2">
                  <c:v>385457</c:v>
                </c:pt>
                <c:pt idx="3">
                  <c:v>407270</c:v>
                </c:pt>
                <c:pt idx="4">
                  <c:v>435724</c:v>
                </c:pt>
                <c:pt idx="5">
                  <c:v>452017</c:v>
                </c:pt>
                <c:pt idx="6">
                  <c:v>458198</c:v>
                </c:pt>
                <c:pt idx="7">
                  <c:v>452541</c:v>
                </c:pt>
                <c:pt idx="8">
                  <c:v>480660</c:v>
                </c:pt>
                <c:pt idx="9">
                  <c:v>508146</c:v>
                </c:pt>
                <c:pt idx="10">
                  <c:v>520206</c:v>
                </c:pt>
              </c:numCache>
            </c:numRef>
          </c:val>
          <c:extLst>
            <c:ext xmlns:c16="http://schemas.microsoft.com/office/drawing/2014/chart" uri="{C3380CC4-5D6E-409C-BE32-E72D297353CC}">
              <c16:uniqueId val="{0000000F-783B-43F3-BAD2-30F43618E867}"/>
            </c:ext>
          </c:extLst>
        </c:ser>
        <c:dLbls>
          <c:dLblPos val="outEnd"/>
          <c:showLegendKey val="0"/>
          <c:showVal val="1"/>
          <c:showCatName val="0"/>
          <c:showSerName val="0"/>
          <c:showPercent val="0"/>
          <c:showBubbleSize val="0"/>
        </c:dLbls>
        <c:gapWidth val="80"/>
        <c:overlap val="-27"/>
        <c:axId val="61280640"/>
        <c:axId val="61296640"/>
      </c:barChart>
      <c:catAx>
        <c:axId val="61280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1296640"/>
        <c:crosses val="autoZero"/>
        <c:auto val="1"/>
        <c:lblAlgn val="ctr"/>
        <c:lblOffset val="100"/>
        <c:noMultiLvlLbl val="0"/>
      </c:catAx>
      <c:valAx>
        <c:axId val="61296640"/>
        <c:scaling>
          <c:orientation val="minMax"/>
        </c:scaling>
        <c:delete val="1"/>
        <c:axPos val="l"/>
        <c:numFmt formatCode="#,##0" sourceLinked="1"/>
        <c:majorTickMark val="out"/>
        <c:minorTickMark val="none"/>
        <c:tickLblPos val="nextTo"/>
        <c:crossAx val="6128064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7048995005652"/>
          <c:y val="0.16387517168637511"/>
          <c:w val="0.6245257381104875"/>
          <c:h val="0.7004966686856452"/>
        </c:manualLayout>
      </c:layout>
      <c:pieChart>
        <c:varyColors val="1"/>
        <c:ser>
          <c:idx val="0"/>
          <c:order val="0"/>
          <c:explosion val="1"/>
          <c:dPt>
            <c:idx val="0"/>
            <c:bubble3D val="0"/>
            <c:spPr>
              <a:solidFill>
                <a:srgbClr val="C8BC66"/>
              </a:solidFill>
            </c:spPr>
            <c:extLst>
              <c:ext xmlns:c16="http://schemas.microsoft.com/office/drawing/2014/chart" uri="{C3380CC4-5D6E-409C-BE32-E72D297353CC}">
                <c16:uniqueId val="{00000001-ED28-4CB9-A594-87117F55B817}"/>
              </c:ext>
            </c:extLst>
          </c:dPt>
          <c:dPt>
            <c:idx val="1"/>
            <c:bubble3D val="0"/>
            <c:spPr>
              <a:solidFill>
                <a:srgbClr val="FFD581"/>
              </a:solidFill>
            </c:spPr>
            <c:extLst>
              <c:ext xmlns:c16="http://schemas.microsoft.com/office/drawing/2014/chart" uri="{C3380CC4-5D6E-409C-BE32-E72D297353CC}">
                <c16:uniqueId val="{00000003-ED28-4CB9-A594-87117F55B817}"/>
              </c:ext>
            </c:extLst>
          </c:dPt>
          <c:dPt>
            <c:idx val="2"/>
            <c:bubble3D val="0"/>
            <c:spPr>
              <a:solidFill>
                <a:srgbClr val="DAA600"/>
              </a:solidFill>
            </c:spPr>
            <c:extLst>
              <c:ext xmlns:c16="http://schemas.microsoft.com/office/drawing/2014/chart" uri="{C3380CC4-5D6E-409C-BE32-E72D297353CC}">
                <c16:uniqueId val="{00000005-ED28-4CB9-A594-87117F55B817}"/>
              </c:ext>
            </c:extLst>
          </c:dPt>
          <c:dPt>
            <c:idx val="3"/>
            <c:bubble3D val="0"/>
            <c:spPr>
              <a:solidFill>
                <a:srgbClr val="8A8032"/>
              </a:solidFill>
            </c:spPr>
            <c:extLst>
              <c:ext xmlns:c16="http://schemas.microsoft.com/office/drawing/2014/chart" uri="{C3380CC4-5D6E-409C-BE32-E72D297353CC}">
                <c16:uniqueId val="{00000007-ED28-4CB9-A594-87117F55B817}"/>
              </c:ext>
            </c:extLst>
          </c:dPt>
          <c:dPt>
            <c:idx val="4"/>
            <c:bubble3D val="0"/>
            <c:spPr>
              <a:solidFill>
                <a:srgbClr val="ED7D31">
                  <a:lumMod val="50000"/>
                </a:srgbClr>
              </a:solidFill>
            </c:spPr>
            <c:extLst>
              <c:ext xmlns:c16="http://schemas.microsoft.com/office/drawing/2014/chart" uri="{C3380CC4-5D6E-409C-BE32-E72D297353CC}">
                <c16:uniqueId val="{00000009-ED28-4CB9-A594-87117F55B817}"/>
              </c:ext>
            </c:extLst>
          </c:dPt>
          <c:dPt>
            <c:idx val="5"/>
            <c:bubble3D val="0"/>
            <c:spPr>
              <a:solidFill>
                <a:srgbClr val="9E6900"/>
              </a:solidFill>
            </c:spPr>
            <c:extLst>
              <c:ext xmlns:c16="http://schemas.microsoft.com/office/drawing/2014/chart" uri="{C3380CC4-5D6E-409C-BE32-E72D297353CC}">
                <c16:uniqueId val="{0000000B-ED28-4CB9-A594-87117F55B817}"/>
              </c:ext>
            </c:extLst>
          </c:dPt>
          <c:dPt>
            <c:idx val="6"/>
            <c:bubble3D val="0"/>
            <c:spPr>
              <a:solidFill>
                <a:srgbClr val="663300"/>
              </a:solidFill>
            </c:spPr>
            <c:extLst>
              <c:ext xmlns:c16="http://schemas.microsoft.com/office/drawing/2014/chart" uri="{C3380CC4-5D6E-409C-BE32-E72D297353CC}">
                <c16:uniqueId val="{0000000D-ED28-4CB9-A594-87117F55B817}"/>
              </c:ext>
            </c:extLst>
          </c:dPt>
          <c:dPt>
            <c:idx val="7"/>
            <c:bubble3D val="0"/>
            <c:spPr>
              <a:solidFill>
                <a:srgbClr val="FFC301"/>
              </a:solidFill>
            </c:spPr>
            <c:extLst>
              <c:ext xmlns:c16="http://schemas.microsoft.com/office/drawing/2014/chart" uri="{C3380CC4-5D6E-409C-BE32-E72D297353CC}">
                <c16:uniqueId val="{0000000F-ED28-4CB9-A594-87117F55B817}"/>
              </c:ext>
            </c:extLst>
          </c:dPt>
          <c:dPt>
            <c:idx val="8"/>
            <c:bubble3D val="0"/>
            <c:spPr>
              <a:solidFill>
                <a:srgbClr val="F0975A"/>
              </a:solidFill>
            </c:spPr>
            <c:extLst>
              <c:ext xmlns:c16="http://schemas.microsoft.com/office/drawing/2014/chart" uri="{C3380CC4-5D6E-409C-BE32-E72D297353CC}">
                <c16:uniqueId val="{00000011-ED28-4CB9-A594-87117F55B817}"/>
              </c:ext>
            </c:extLst>
          </c:dPt>
          <c:dPt>
            <c:idx val="9"/>
            <c:bubble3D val="0"/>
            <c:spPr>
              <a:solidFill>
                <a:srgbClr val="ED7D31">
                  <a:lumMod val="75000"/>
                </a:srgbClr>
              </a:solidFill>
            </c:spPr>
            <c:extLst>
              <c:ext xmlns:c16="http://schemas.microsoft.com/office/drawing/2014/chart" uri="{C3380CC4-5D6E-409C-BE32-E72D297353CC}">
                <c16:uniqueId val="{00000013-ED28-4CB9-A594-87117F55B817}"/>
              </c:ext>
            </c:extLst>
          </c:dPt>
          <c:dLbls>
            <c:dLbl>
              <c:idx val="0"/>
              <c:layout>
                <c:manualLayout>
                  <c:x val="-4.5275899336112396E-2"/>
                  <c:y val="-0.1297765639304129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D28-4CB9-A594-87117F55B817}"/>
                </c:ext>
              </c:extLst>
            </c:dLbl>
            <c:dLbl>
              <c:idx val="1"/>
              <c:layout>
                <c:manualLayout>
                  <c:x val="-3.7450755195353978E-3"/>
                  <c:y val="-0.3551891266326148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069001235183218"/>
                      <c:h val="0.28977856671181768"/>
                    </c:manualLayout>
                  </c15:layout>
                </c:ext>
                <c:ext xmlns:c16="http://schemas.microsoft.com/office/drawing/2014/chart" uri="{C3380CC4-5D6E-409C-BE32-E72D297353CC}">
                  <c16:uniqueId val="{00000003-ED28-4CB9-A594-87117F55B817}"/>
                </c:ext>
              </c:extLst>
            </c:dLbl>
            <c:dLbl>
              <c:idx val="2"/>
              <c:layout>
                <c:manualLayout>
                  <c:x val="8.7021819363921143E-2"/>
                  <c:y val="-7.792097645721386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686274509803918"/>
                      <c:h val="0.14104611851031362"/>
                    </c:manualLayout>
                  </c15:layout>
                </c:ext>
                <c:ext xmlns:c16="http://schemas.microsoft.com/office/drawing/2014/chart" uri="{C3380CC4-5D6E-409C-BE32-E72D297353CC}">
                  <c16:uniqueId val="{00000005-ED28-4CB9-A594-87117F55B817}"/>
                </c:ext>
              </c:extLst>
            </c:dLbl>
            <c:dLbl>
              <c:idx val="3"/>
              <c:layout>
                <c:manualLayout>
                  <c:x val="9.0423942069766866E-2"/>
                  <c:y val="1.674530626211496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D28-4CB9-A594-87117F55B817}"/>
                </c:ext>
              </c:extLst>
            </c:dLbl>
            <c:dLbl>
              <c:idx val="4"/>
              <c:layout>
                <c:manualLayout>
                  <c:x val="0.15390850579057339"/>
                  <c:y val="6.602172306625912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D28-4CB9-A594-87117F55B817}"/>
                </c:ext>
              </c:extLst>
            </c:dLbl>
            <c:dLbl>
              <c:idx val="5"/>
              <c:layout>
                <c:manualLayout>
                  <c:x val="-2.4771853282004312E-2"/>
                  <c:y val="5.9033440666223146E-2"/>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0298039215686275"/>
                      <c:h val="0.22031170577230805"/>
                    </c:manualLayout>
                  </c15:layout>
                </c:ext>
                <c:ext xmlns:c16="http://schemas.microsoft.com/office/drawing/2014/chart" uri="{C3380CC4-5D6E-409C-BE32-E72D297353CC}">
                  <c16:uniqueId val="{0000000B-ED28-4CB9-A594-87117F55B817}"/>
                </c:ext>
              </c:extLst>
            </c:dLbl>
            <c:dLbl>
              <c:idx val="6"/>
              <c:layout>
                <c:manualLayout>
                  <c:x val="-3.6844989964489733E-3"/>
                  <c:y val="4.6771836448549235E-3"/>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15674509803921566"/>
                      <c:h val="0.14804014091578371"/>
                    </c:manualLayout>
                  </c15:layout>
                </c:ext>
                <c:ext xmlns:c16="http://schemas.microsoft.com/office/drawing/2014/chart" uri="{C3380CC4-5D6E-409C-BE32-E72D297353CC}">
                  <c16:uniqueId val="{0000000D-ED28-4CB9-A594-87117F55B817}"/>
                </c:ext>
              </c:extLst>
            </c:dLbl>
            <c:dLbl>
              <c:idx val="7"/>
              <c:layout>
                <c:manualLayout>
                  <c:x val="1.543924656461784E-7"/>
                  <c:y val="-0.18500878107773663"/>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62498687664042"/>
                      <c:h val="0.17525129375646742"/>
                    </c:manualLayout>
                  </c15:layout>
                </c:ext>
                <c:ext xmlns:c16="http://schemas.microsoft.com/office/drawing/2014/chart" uri="{C3380CC4-5D6E-409C-BE32-E72D297353CC}">
                  <c16:uniqueId val="{0000000F-ED28-4CB9-A594-87117F55B817}"/>
                </c:ext>
              </c:extLst>
            </c:dLbl>
            <c:dLbl>
              <c:idx val="8"/>
              <c:layout>
                <c:manualLayout>
                  <c:x val="3.8659024239617104E-2"/>
                  <c:y val="-0.25144832252686505"/>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6598255365138179"/>
                      <c:h val="0.16335613213305383"/>
                    </c:manualLayout>
                  </c15:layout>
                </c:ext>
                <c:ext xmlns:c16="http://schemas.microsoft.com/office/drawing/2014/chart" uri="{C3380CC4-5D6E-409C-BE32-E72D297353CC}">
                  <c16:uniqueId val="{00000011-ED28-4CB9-A594-87117F55B817}"/>
                </c:ext>
              </c:extLst>
            </c:dLbl>
            <c:dLbl>
              <c:idx val="9"/>
              <c:layout>
                <c:manualLayout>
                  <c:x val="0.17008862127528176"/>
                  <c:y val="-0.1000396695076593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ED28-4CB9-A594-87117F55B817}"/>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'F72'!$A$5:$A$14</c:f>
              <c:strCache>
                <c:ptCount val="10"/>
                <c:pt idx="0">
                  <c:v>Elaboración de alimentos.</c:v>
                </c:pt>
                <c:pt idx="1">
                  <c:v>Fabricación y ensamble de maquinaria, equipos, aparatos y accesorios y artículos eléctricos, electrónicos y sus partes.</c:v>
                </c:pt>
                <c:pt idx="2">
                  <c:v>Fabricación de productos metálicos, excepto maquinaria y equipo.</c:v>
                </c:pt>
                <c:pt idx="3">
                  <c:v>Industria química.</c:v>
                </c:pt>
                <c:pt idx="4">
                  <c:v>Fabricación de productos de hule y plástico.</c:v>
                </c:pt>
                <c:pt idx="5">
                  <c:v>Construcción, reconstrucción y ensamble de equipo de transporte y sus partes.</c:v>
                </c:pt>
                <c:pt idx="6">
                  <c:v>Elaboración de bebidas.</c:v>
                </c:pt>
                <c:pt idx="7">
                  <c:v>Fabricación, ensamble y reparación de maquinaria, equipo y sus partes; excepto los eléctricos.</c:v>
                </c:pt>
                <c:pt idx="8">
                  <c:v>Fabricación y/o reparación de muebles de madera y sus partes; excepto de metal y de plástico moldeado.</c:v>
                </c:pt>
                <c:pt idx="9">
                  <c:v>Otros</c:v>
                </c:pt>
              </c:strCache>
            </c:strRef>
          </c:cat>
          <c:val>
            <c:numRef>
              <c:f>'F72'!$B$5:$B$14</c:f>
              <c:numCache>
                <c:formatCode>0.00%</c:formatCode>
                <c:ptCount val="10"/>
                <c:pt idx="0">
                  <c:v>0.2058472989546449</c:v>
                </c:pt>
                <c:pt idx="1">
                  <c:v>0.15038081067884645</c:v>
                </c:pt>
                <c:pt idx="2">
                  <c:v>0.1025324582953676</c:v>
                </c:pt>
                <c:pt idx="3">
                  <c:v>8.7498029626724802E-2</c:v>
                </c:pt>
                <c:pt idx="4">
                  <c:v>8.6663744747273203E-2</c:v>
                </c:pt>
                <c:pt idx="5">
                  <c:v>5.3411533123416489E-2</c:v>
                </c:pt>
                <c:pt idx="6">
                  <c:v>5.2804081460036983E-2</c:v>
                </c:pt>
                <c:pt idx="7">
                  <c:v>4.6437372886894805E-2</c:v>
                </c:pt>
                <c:pt idx="8">
                  <c:v>4.0866502885395402E-2</c:v>
                </c:pt>
                <c:pt idx="9">
                  <c:v>0.17355816734139937</c:v>
                </c:pt>
              </c:numCache>
            </c:numRef>
          </c:val>
          <c:extLst>
            <c:ext xmlns:c16="http://schemas.microsoft.com/office/drawing/2014/chart" uri="{C3380CC4-5D6E-409C-BE32-E72D297353CC}">
              <c16:uniqueId val="{00000014-ED28-4CB9-A594-87117F55B817}"/>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solidFill>
        <a:sysClr val="window" lastClr="FFFFFF">
          <a:lumMod val="95000"/>
        </a:sysClr>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944274341702389E-2"/>
          <c:y val="4.1198501872659173E-2"/>
          <c:w val="0.94121249234537663"/>
          <c:h val="0.80176206906720926"/>
        </c:manualLayout>
      </c:layout>
      <c:barChart>
        <c:barDir val="col"/>
        <c:grouping val="clustered"/>
        <c:varyColors val="0"/>
        <c:ser>
          <c:idx val="1"/>
          <c:order val="0"/>
          <c:tx>
            <c:strRef>
              <c:f>'F6'!$D$4</c:f>
              <c:strCache>
                <c:ptCount val="1"/>
                <c:pt idx="0">
                  <c:v>Nacional</c:v>
                </c:pt>
              </c:strCache>
            </c:strRef>
          </c:tx>
          <c:spPr>
            <a:solidFill>
              <a:schemeClr val="tx1">
                <a:lumMod val="50000"/>
                <a:lumOff val="50000"/>
              </a:schemeClr>
            </a:solidFill>
            <a:ln>
              <a:noFill/>
            </a:ln>
            <a:effectLst/>
          </c:spPr>
          <c:invertIfNegative val="0"/>
          <c:dLbls>
            <c:dLbl>
              <c:idx val="0"/>
              <c:layout>
                <c:manualLayout>
                  <c:x val="-4.8989589712186161E-3"/>
                  <c:y val="7.99439676781975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9F-48D2-BFFD-300CEE62569A}"/>
                </c:ext>
              </c:extLst>
            </c:dLbl>
            <c:dLbl>
              <c:idx val="8"/>
              <c:layout>
                <c:manualLayout>
                  <c:x val="4.8989589712186161E-3"/>
                  <c:y val="0.1173971511987967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9F-48D2-BFFD-300CEE62569A}"/>
                </c:ext>
              </c:extLst>
            </c:dLbl>
            <c:dLbl>
              <c:idx val="9"/>
              <c:layout>
                <c:manualLayout>
                  <c:x val="0"/>
                  <c:y val="9.49252410864371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9F-48D2-BFFD-300CEE6256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'F6'!$B$5:$B$14</c:f>
              <c:strCache>
                <c:ptCount val="10"/>
                <c:pt idx="0">
                  <c:v>I </c:v>
                </c:pt>
                <c:pt idx="1">
                  <c:v>II </c:v>
                </c:pt>
                <c:pt idx="2">
                  <c:v>III</c:v>
                </c:pt>
                <c:pt idx="3">
                  <c:v>IV</c:v>
                </c:pt>
                <c:pt idx="4">
                  <c:v>V</c:v>
                </c:pt>
                <c:pt idx="5">
                  <c:v>VI</c:v>
                </c:pt>
                <c:pt idx="6">
                  <c:v>VII</c:v>
                </c:pt>
                <c:pt idx="7">
                  <c:v>VIII</c:v>
                </c:pt>
                <c:pt idx="8">
                  <c:v>IX</c:v>
                </c:pt>
                <c:pt idx="9">
                  <c:v>X</c:v>
                </c:pt>
              </c:strCache>
            </c:strRef>
          </c:cat>
          <c:val>
            <c:numRef>
              <c:f>'F6'!$D$5:$D$14</c:f>
              <c:numCache>
                <c:formatCode>0.0%</c:formatCode>
                <c:ptCount val="10"/>
                <c:pt idx="0">
                  <c:v>0.1226100973489041</c:v>
                </c:pt>
                <c:pt idx="1">
                  <c:v>0.1412782647029264</c:v>
                </c:pt>
                <c:pt idx="2">
                  <c:v>0.1577500239014146</c:v>
                </c:pt>
                <c:pt idx="3">
                  <c:v>0.16724959707293713</c:v>
                </c:pt>
                <c:pt idx="4">
                  <c:v>0.18139642755615129</c:v>
                </c:pt>
                <c:pt idx="5">
                  <c:v>0.18876687405723702</c:v>
                </c:pt>
                <c:pt idx="6">
                  <c:v>0.19791523961480748</c:v>
                </c:pt>
                <c:pt idx="7">
                  <c:v>0.20824071810545883</c:v>
                </c:pt>
                <c:pt idx="8">
                  <c:v>0.2190265541681872</c:v>
                </c:pt>
                <c:pt idx="9">
                  <c:v>0.20884998238797484</c:v>
                </c:pt>
              </c:numCache>
            </c:numRef>
          </c:val>
          <c:extLst>
            <c:ext xmlns:c16="http://schemas.microsoft.com/office/drawing/2014/chart" uri="{C3380CC4-5D6E-409C-BE32-E72D297353CC}">
              <c16:uniqueId val="{00000003-689F-48D2-BFFD-300CEE62569A}"/>
            </c:ext>
          </c:extLst>
        </c:ser>
        <c:ser>
          <c:idx val="0"/>
          <c:order val="1"/>
          <c:tx>
            <c:strRef>
              <c:f>'F6'!$C$4</c:f>
              <c:strCache>
                <c:ptCount val="1"/>
                <c:pt idx="0">
                  <c:v>Jalisco</c:v>
                </c:pt>
              </c:strCache>
            </c:strRef>
          </c:tx>
          <c:spPr>
            <a:solidFill>
              <a:srgbClr val="FFC000"/>
            </a:solidFill>
            <a:ln>
              <a:noFill/>
            </a:ln>
            <a:effectLst/>
          </c:spPr>
          <c:invertIfNegative val="0"/>
          <c:dLbls>
            <c:dLbl>
              <c:idx val="0"/>
              <c:layout>
                <c:manualLayout>
                  <c:x val="1.469687691365584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9F-48D2-BFFD-300CEE62569A}"/>
                </c:ext>
              </c:extLst>
            </c:dLbl>
            <c:dLbl>
              <c:idx val="2"/>
              <c:layout>
                <c:manualLayout>
                  <c:x val="2.449479485609308E-3"/>
                  <c:y val="1.8726591760299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9F-48D2-BFFD-300CEE62569A}"/>
                </c:ext>
              </c:extLst>
            </c:dLbl>
            <c:dLbl>
              <c:idx val="5"/>
              <c:layout>
                <c:manualLayout>
                  <c:x val="4.8989589712185259E-3"/>
                  <c:y val="2.6217228464419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9F-48D2-BFFD-300CEE62569A}"/>
                </c:ext>
              </c:extLst>
            </c:dLbl>
            <c:dLbl>
              <c:idx val="9"/>
              <c:layout>
                <c:manualLayout>
                  <c:x val="9.797917942437051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9F-48D2-BFFD-300CEE6256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'F6'!$B$5:$B$14</c:f>
              <c:strCache>
                <c:ptCount val="10"/>
                <c:pt idx="0">
                  <c:v>I </c:v>
                </c:pt>
                <c:pt idx="1">
                  <c:v>II </c:v>
                </c:pt>
                <c:pt idx="2">
                  <c:v>III</c:v>
                </c:pt>
                <c:pt idx="3">
                  <c:v>IV</c:v>
                </c:pt>
                <c:pt idx="4">
                  <c:v>V</c:v>
                </c:pt>
                <c:pt idx="5">
                  <c:v>VI</c:v>
                </c:pt>
                <c:pt idx="6">
                  <c:v>VII</c:v>
                </c:pt>
                <c:pt idx="7">
                  <c:v>VIII</c:v>
                </c:pt>
                <c:pt idx="8">
                  <c:v>IX</c:v>
                </c:pt>
                <c:pt idx="9">
                  <c:v>X</c:v>
                </c:pt>
              </c:strCache>
            </c:strRef>
          </c:cat>
          <c:val>
            <c:numRef>
              <c:f>'F6'!$C$5:$C$14</c:f>
              <c:numCache>
                <c:formatCode>0.0%</c:formatCode>
                <c:ptCount val="10"/>
                <c:pt idx="0">
                  <c:v>0.13258581040471154</c:v>
                </c:pt>
                <c:pt idx="1">
                  <c:v>0.13982998776042091</c:v>
                </c:pt>
                <c:pt idx="2">
                  <c:v>0.1619300144584066</c:v>
                </c:pt>
                <c:pt idx="3">
                  <c:v>0.17107515052590286</c:v>
                </c:pt>
                <c:pt idx="4">
                  <c:v>0.17327244747442955</c:v>
                </c:pt>
                <c:pt idx="5">
                  <c:v>0.17681154679053068</c:v>
                </c:pt>
                <c:pt idx="6">
                  <c:v>0.19683402150999191</c:v>
                </c:pt>
                <c:pt idx="7">
                  <c:v>0.19625811322058442</c:v>
                </c:pt>
                <c:pt idx="8">
                  <c:v>0.19367011646363247</c:v>
                </c:pt>
                <c:pt idx="9">
                  <c:v>0.18976169194929784</c:v>
                </c:pt>
              </c:numCache>
            </c:numRef>
          </c:val>
          <c:extLst>
            <c:ext xmlns:c16="http://schemas.microsoft.com/office/drawing/2014/chart" uri="{C3380CC4-5D6E-409C-BE32-E72D297353CC}">
              <c16:uniqueId val="{00000008-689F-48D2-BFFD-300CEE62569A}"/>
            </c:ext>
          </c:extLst>
        </c:ser>
        <c:dLbls>
          <c:showLegendKey val="0"/>
          <c:showVal val="0"/>
          <c:showCatName val="0"/>
          <c:showSerName val="0"/>
          <c:showPercent val="0"/>
          <c:showBubbleSize val="0"/>
        </c:dLbls>
        <c:gapWidth val="219"/>
        <c:overlap val="-27"/>
        <c:axId val="515878863"/>
        <c:axId val="562416847"/>
      </c:barChart>
      <c:catAx>
        <c:axId val="515878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62416847"/>
        <c:crosses val="autoZero"/>
        <c:auto val="1"/>
        <c:lblAlgn val="ctr"/>
        <c:lblOffset val="100"/>
        <c:noMultiLvlLbl val="0"/>
      </c:catAx>
      <c:valAx>
        <c:axId val="562416847"/>
        <c:scaling>
          <c:orientation val="minMax"/>
        </c:scaling>
        <c:delete val="1"/>
        <c:axPos val="l"/>
        <c:numFmt formatCode="0.0%" sourceLinked="1"/>
        <c:majorTickMark val="none"/>
        <c:minorTickMark val="none"/>
        <c:tickLblPos val="nextTo"/>
        <c:crossAx val="515878863"/>
        <c:crosses val="autoZero"/>
        <c:crossBetween val="between"/>
      </c:valAx>
      <c:spPr>
        <a:noFill/>
        <a:ln>
          <a:noFill/>
        </a:ln>
        <a:effectLst/>
      </c:spPr>
    </c:plotArea>
    <c:legend>
      <c:legendPos val="b"/>
      <c:layout>
        <c:manualLayout>
          <c:xMode val="edge"/>
          <c:yMode val="edge"/>
          <c:x val="0.31198653750644922"/>
          <c:y val="0.90655607655784598"/>
          <c:w val="0.34173401931617092"/>
          <c:h val="5.973605827361467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3385775371955055E-2"/>
          <c:y val="4.6622598243693018E-2"/>
          <c:w val="0.95712607848474907"/>
          <c:h val="0.860216973629364"/>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5EEA-4819-BF3E-DAB4A3BEA114}"/>
              </c:ext>
            </c:extLst>
          </c:dPt>
          <c:dPt>
            <c:idx val="5"/>
            <c:invertIfNegative val="0"/>
            <c:bubble3D val="0"/>
            <c:extLst>
              <c:ext xmlns:c16="http://schemas.microsoft.com/office/drawing/2014/chart" uri="{C3380CC4-5D6E-409C-BE32-E72D297353CC}">
                <c16:uniqueId val="{00000001-5EEA-4819-BF3E-DAB4A3BEA114}"/>
              </c:ext>
            </c:extLst>
          </c:dPt>
          <c:dPt>
            <c:idx val="6"/>
            <c:invertIfNegative val="0"/>
            <c:bubble3D val="0"/>
            <c:extLst>
              <c:ext xmlns:c16="http://schemas.microsoft.com/office/drawing/2014/chart" uri="{C3380CC4-5D6E-409C-BE32-E72D297353CC}">
                <c16:uniqueId val="{00000002-5EEA-4819-BF3E-DAB4A3BEA114}"/>
              </c:ext>
            </c:extLst>
          </c:dPt>
          <c:dPt>
            <c:idx val="7"/>
            <c:invertIfNegative val="0"/>
            <c:bubble3D val="0"/>
            <c:extLst>
              <c:ext xmlns:c16="http://schemas.microsoft.com/office/drawing/2014/chart" uri="{C3380CC4-5D6E-409C-BE32-E72D297353CC}">
                <c16:uniqueId val="{00000003-5EEA-4819-BF3E-DAB4A3BEA114}"/>
              </c:ext>
            </c:extLst>
          </c:dPt>
          <c:dPt>
            <c:idx val="8"/>
            <c:invertIfNegative val="0"/>
            <c:bubble3D val="0"/>
            <c:extLst>
              <c:ext xmlns:c16="http://schemas.microsoft.com/office/drawing/2014/chart" uri="{C3380CC4-5D6E-409C-BE32-E72D297353CC}">
                <c16:uniqueId val="{00000004-5EEA-4819-BF3E-DAB4A3BEA114}"/>
              </c:ext>
            </c:extLst>
          </c:dPt>
          <c:dPt>
            <c:idx val="9"/>
            <c:invertIfNegative val="0"/>
            <c:bubble3D val="0"/>
            <c:spPr>
              <a:solidFill>
                <a:srgbClr val="7C878E"/>
              </a:solidFill>
              <a:ln>
                <a:noFill/>
              </a:ln>
              <a:effectLst/>
            </c:spPr>
            <c:extLst>
              <c:ext xmlns:c16="http://schemas.microsoft.com/office/drawing/2014/chart" uri="{C3380CC4-5D6E-409C-BE32-E72D297353CC}">
                <c16:uniqueId val="{00000006-5EEA-4819-BF3E-DAB4A3BEA114}"/>
              </c:ext>
            </c:extLst>
          </c:dPt>
          <c:dPt>
            <c:idx val="10"/>
            <c:invertIfNegative val="0"/>
            <c:bubble3D val="0"/>
            <c:spPr>
              <a:solidFill>
                <a:srgbClr val="FFC000"/>
              </a:solidFill>
              <a:ln>
                <a:noFill/>
              </a:ln>
              <a:effectLst/>
            </c:spPr>
            <c:extLst>
              <c:ext xmlns:c16="http://schemas.microsoft.com/office/drawing/2014/chart" uri="{C3380CC4-5D6E-409C-BE32-E72D297353CC}">
                <c16:uniqueId val="{00000008-5EEA-4819-BF3E-DAB4A3BEA114}"/>
              </c:ext>
            </c:extLst>
          </c:dPt>
          <c:dPt>
            <c:idx val="17"/>
            <c:invertIfNegative val="0"/>
            <c:bubble3D val="0"/>
            <c:extLst>
              <c:ext xmlns:c16="http://schemas.microsoft.com/office/drawing/2014/chart" uri="{C3380CC4-5D6E-409C-BE32-E72D297353CC}">
                <c16:uniqueId val="{00000009-5EEA-4819-BF3E-DAB4A3BEA114}"/>
              </c:ext>
            </c:extLst>
          </c:dPt>
          <c:dPt>
            <c:idx val="18"/>
            <c:invertIfNegative val="0"/>
            <c:bubble3D val="0"/>
            <c:extLst>
              <c:ext xmlns:c16="http://schemas.microsoft.com/office/drawing/2014/chart" uri="{C3380CC4-5D6E-409C-BE32-E72D297353CC}">
                <c16:uniqueId val="{0000000A-5EEA-4819-BF3E-DAB4A3BEA114}"/>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EA-4819-BF3E-DAB4A3BEA114}"/>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EA-4819-BF3E-DAB4A3BEA114}"/>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EEA-4819-BF3E-DAB4A3BEA114}"/>
                </c:ext>
              </c:extLst>
            </c:dLbl>
            <c:dLbl>
              <c:idx val="3"/>
              <c:layout>
                <c:manualLayout>
                  <c:x val="-3.6510558623311218E-17"/>
                  <c:y val="1.411899329442466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EEA-4819-BF3E-DAB4A3BEA114}"/>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EEA-4819-BF3E-DAB4A3BEA114}"/>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EA-4819-BF3E-DAB4A3BEA114}"/>
                </c:ext>
              </c:extLst>
            </c:dLbl>
            <c:dLbl>
              <c:idx val="6"/>
              <c:layout>
                <c:manualLayout>
                  <c:x val="-6.1758373017745507E-3"/>
                  <c:y val="1.54348442931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EA-4819-BF3E-DAB4A3BEA114}"/>
                </c:ext>
              </c:extLst>
            </c:dLbl>
            <c:dLbl>
              <c:idx val="7"/>
              <c:layout>
                <c:manualLayout>
                  <c:x val="-9.7841064174072224E-3"/>
                  <c:y val="2.98311627065942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EA-4819-BF3E-DAB4A3BEA114}"/>
                </c:ext>
              </c:extLst>
            </c:dLbl>
            <c:dLbl>
              <c:idx val="8"/>
              <c:layout>
                <c:manualLayout>
                  <c:x val="0"/>
                  <c:y val="7.69328391458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EA-4819-BF3E-DAB4A3BEA114}"/>
                </c:ext>
              </c:extLst>
            </c:dLbl>
            <c:dLbl>
              <c:idx val="9"/>
              <c:layout>
                <c:manualLayout>
                  <c:x val="-1.4604223449324487E-16"/>
                  <c:y val="7.69328391458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EA-4819-BF3E-DAB4A3BEA114}"/>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'F73'!$A$6:$A$16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45078</c:v>
                </c:pt>
              </c:numCache>
            </c:numRef>
          </c:cat>
          <c:val>
            <c:numRef>
              <c:f>'F73'!$B$6:$B$16</c:f>
              <c:numCache>
                <c:formatCode>#,##0</c:formatCode>
                <c:ptCount val="11"/>
                <c:pt idx="0">
                  <c:v>282499</c:v>
                </c:pt>
                <c:pt idx="1">
                  <c:v>295797</c:v>
                </c:pt>
                <c:pt idx="2">
                  <c:v>312586</c:v>
                </c:pt>
                <c:pt idx="3">
                  <c:v>334254</c:v>
                </c:pt>
                <c:pt idx="4">
                  <c:v>343480</c:v>
                </c:pt>
                <c:pt idx="5">
                  <c:v>354114</c:v>
                </c:pt>
                <c:pt idx="6">
                  <c:v>363625</c:v>
                </c:pt>
                <c:pt idx="7">
                  <c:v>366999</c:v>
                </c:pt>
                <c:pt idx="8">
                  <c:v>388949</c:v>
                </c:pt>
                <c:pt idx="9">
                  <c:v>399607</c:v>
                </c:pt>
                <c:pt idx="10">
                  <c:v>409197</c:v>
                </c:pt>
              </c:numCache>
            </c:numRef>
          </c:val>
          <c:extLst>
            <c:ext xmlns:c16="http://schemas.microsoft.com/office/drawing/2014/chart" uri="{C3380CC4-5D6E-409C-BE32-E72D297353CC}">
              <c16:uniqueId val="{0000000F-5EEA-4819-BF3E-DAB4A3BEA114}"/>
            </c:ext>
          </c:extLst>
        </c:ser>
        <c:dLbls>
          <c:dLblPos val="outEnd"/>
          <c:showLegendKey val="0"/>
          <c:showVal val="1"/>
          <c:showCatName val="0"/>
          <c:showSerName val="0"/>
          <c:showPercent val="0"/>
          <c:showBubbleSize val="0"/>
        </c:dLbls>
        <c:gapWidth val="80"/>
        <c:overlap val="-27"/>
        <c:axId val="87621632"/>
        <c:axId val="87625088"/>
      </c:barChart>
      <c:catAx>
        <c:axId val="87621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900"/>
            </a:pPr>
            <a:endParaRPr lang="es-MX"/>
          </a:p>
        </c:txPr>
        <c:crossAx val="87625088"/>
        <c:crosses val="autoZero"/>
        <c:auto val="1"/>
        <c:lblAlgn val="ctr"/>
        <c:lblOffset val="100"/>
        <c:noMultiLvlLbl val="0"/>
      </c:catAx>
      <c:valAx>
        <c:axId val="87625088"/>
        <c:scaling>
          <c:orientation val="minMax"/>
        </c:scaling>
        <c:delete val="1"/>
        <c:axPos val="l"/>
        <c:numFmt formatCode="#,##0" sourceLinked="1"/>
        <c:majorTickMark val="out"/>
        <c:minorTickMark val="none"/>
        <c:tickLblPos val="nextTo"/>
        <c:crossAx val="876216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5906398104266"/>
          <c:y val="0.14448076901779683"/>
          <c:w val="0.58291417739827989"/>
          <c:h val="0.6731789869549889"/>
        </c:manualLayout>
      </c:layout>
      <c:pieChart>
        <c:varyColors val="1"/>
        <c:ser>
          <c:idx val="0"/>
          <c:order val="0"/>
          <c:spPr>
            <a:ln>
              <a:noFill/>
            </a:ln>
          </c:spPr>
          <c:dPt>
            <c:idx val="0"/>
            <c:bubble3D val="0"/>
            <c:spPr>
              <a:solidFill>
                <a:srgbClr val="C8BC66"/>
              </a:solidFill>
              <a:ln>
                <a:noFill/>
              </a:ln>
            </c:spPr>
            <c:extLst>
              <c:ext xmlns:c16="http://schemas.microsoft.com/office/drawing/2014/chart" uri="{C3380CC4-5D6E-409C-BE32-E72D297353CC}">
                <c16:uniqueId val="{00000001-3EFB-4E7F-972D-82D516C90771}"/>
              </c:ext>
            </c:extLst>
          </c:dPt>
          <c:dPt>
            <c:idx val="1"/>
            <c:bubble3D val="0"/>
            <c:spPr>
              <a:solidFill>
                <a:srgbClr val="FBD1AF"/>
              </a:solidFill>
              <a:ln>
                <a:noFill/>
              </a:ln>
            </c:spPr>
            <c:extLst>
              <c:ext xmlns:c16="http://schemas.microsoft.com/office/drawing/2014/chart" uri="{C3380CC4-5D6E-409C-BE32-E72D297353CC}">
                <c16:uniqueId val="{00000003-3EFB-4E7F-972D-82D516C90771}"/>
              </c:ext>
            </c:extLst>
          </c:dPt>
          <c:dPt>
            <c:idx val="2"/>
            <c:bubble3D val="0"/>
            <c:spPr>
              <a:solidFill>
                <a:srgbClr val="C89800"/>
              </a:solidFill>
              <a:ln>
                <a:noFill/>
              </a:ln>
            </c:spPr>
            <c:extLst>
              <c:ext xmlns:c16="http://schemas.microsoft.com/office/drawing/2014/chart" uri="{C3380CC4-5D6E-409C-BE32-E72D297353CC}">
                <c16:uniqueId val="{00000005-3EFB-4E7F-972D-82D516C90771}"/>
              </c:ext>
            </c:extLst>
          </c:dPt>
          <c:dPt>
            <c:idx val="3"/>
            <c:bubble3D val="0"/>
            <c:spPr>
              <a:solidFill>
                <a:srgbClr val="663300"/>
              </a:solidFill>
              <a:ln>
                <a:noFill/>
              </a:ln>
            </c:spPr>
            <c:extLst>
              <c:ext xmlns:c16="http://schemas.microsoft.com/office/drawing/2014/chart" uri="{C3380CC4-5D6E-409C-BE32-E72D297353CC}">
                <c16:uniqueId val="{00000007-3EFB-4E7F-972D-82D516C90771}"/>
              </c:ext>
            </c:extLst>
          </c:dPt>
          <c:dPt>
            <c:idx val="4"/>
            <c:bubble3D val="0"/>
            <c:spPr>
              <a:solidFill>
                <a:srgbClr val="8A5C00"/>
              </a:solidFill>
              <a:ln>
                <a:noFill/>
              </a:ln>
            </c:spPr>
            <c:extLst>
              <c:ext xmlns:c16="http://schemas.microsoft.com/office/drawing/2014/chart" uri="{C3380CC4-5D6E-409C-BE32-E72D297353CC}">
                <c16:uniqueId val="{00000009-3EFB-4E7F-972D-82D516C90771}"/>
              </c:ext>
            </c:extLst>
          </c:dPt>
          <c:dPt>
            <c:idx val="5"/>
            <c:bubble3D val="0"/>
            <c:spPr>
              <a:solidFill>
                <a:srgbClr val="ED7D31"/>
              </a:solidFill>
              <a:ln>
                <a:noFill/>
              </a:ln>
            </c:spPr>
            <c:extLst>
              <c:ext xmlns:c16="http://schemas.microsoft.com/office/drawing/2014/chart" uri="{C3380CC4-5D6E-409C-BE32-E72D297353CC}">
                <c16:uniqueId val="{0000000B-3EFB-4E7F-972D-82D516C90771}"/>
              </c:ext>
            </c:extLst>
          </c:dPt>
          <c:dPt>
            <c:idx val="6"/>
            <c:bubble3D val="0"/>
            <c:spPr>
              <a:solidFill>
                <a:srgbClr val="FBBB27"/>
              </a:solidFill>
              <a:ln>
                <a:noFill/>
              </a:ln>
            </c:spPr>
            <c:extLst>
              <c:ext xmlns:c16="http://schemas.microsoft.com/office/drawing/2014/chart" uri="{C3380CC4-5D6E-409C-BE32-E72D297353CC}">
                <c16:uniqueId val="{0000000D-3EFB-4E7F-972D-82D516C90771}"/>
              </c:ext>
            </c:extLst>
          </c:dPt>
          <c:dPt>
            <c:idx val="7"/>
            <c:bubble3D val="0"/>
            <c:spPr>
              <a:solidFill>
                <a:srgbClr val="FFD581"/>
              </a:solidFill>
              <a:ln>
                <a:noFill/>
              </a:ln>
            </c:spPr>
            <c:extLst>
              <c:ext xmlns:c16="http://schemas.microsoft.com/office/drawing/2014/chart" uri="{C3380CC4-5D6E-409C-BE32-E72D297353CC}">
                <c16:uniqueId val="{0000000F-3EFB-4E7F-972D-82D516C90771}"/>
              </c:ext>
            </c:extLst>
          </c:dPt>
          <c:dPt>
            <c:idx val="8"/>
            <c:bubble3D val="0"/>
            <c:spPr>
              <a:solidFill>
                <a:srgbClr val="7C878E"/>
              </a:solidFill>
              <a:ln>
                <a:noFill/>
              </a:ln>
            </c:spPr>
            <c:extLst>
              <c:ext xmlns:c16="http://schemas.microsoft.com/office/drawing/2014/chart" uri="{C3380CC4-5D6E-409C-BE32-E72D297353CC}">
                <c16:uniqueId val="{00000011-3EFB-4E7F-972D-82D516C90771}"/>
              </c:ext>
            </c:extLst>
          </c:dPt>
          <c:dLbls>
            <c:dLbl>
              <c:idx val="0"/>
              <c:layout>
                <c:manualLayout>
                  <c:x val="6.1051771851781365E-2"/>
                  <c:y val="5.8274780750874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EFB-4E7F-972D-82D516C90771}"/>
                </c:ext>
              </c:extLst>
            </c:dLbl>
            <c:dLbl>
              <c:idx val="1"/>
              <c:layout>
                <c:manualLayout>
                  <c:x val="1.8857766228484805E-2"/>
                  <c:y val="-7.74336550076130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3EFB-4E7F-972D-82D516C90771}"/>
                </c:ext>
              </c:extLst>
            </c:dLbl>
            <c:dLbl>
              <c:idx val="2"/>
              <c:layout>
                <c:manualLayout>
                  <c:x val="5.0554670092220269E-2"/>
                  <c:y val="2.52866176191870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3EFB-4E7F-972D-82D516C90771}"/>
                </c:ext>
              </c:extLst>
            </c:dLbl>
            <c:dLbl>
              <c:idx val="3"/>
              <c:layout>
                <c:manualLayout>
                  <c:x val="1.2128838880034219E-2"/>
                  <c:y val="1.312910284463894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3EFB-4E7F-972D-82D516C90771}"/>
                </c:ext>
              </c:extLst>
            </c:dLbl>
            <c:dLbl>
              <c:idx val="4"/>
              <c:layout>
                <c:manualLayout>
                  <c:x val="8.3298046958631689E-3"/>
                  <c:y val="8.42781577904512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3EFB-4E7F-972D-82D516C90771}"/>
                </c:ext>
              </c:extLst>
            </c:dLbl>
            <c:dLbl>
              <c:idx val="5"/>
              <c:layout>
                <c:manualLayout>
                  <c:x val="-1.6117230059233531E-2"/>
                  <c:y val="-5.028859904546942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3EFB-4E7F-972D-82D516C90771}"/>
                </c:ext>
              </c:extLst>
            </c:dLbl>
            <c:dLbl>
              <c:idx val="6"/>
              <c:layout>
                <c:manualLayout>
                  <c:x val="-4.1896583168795742E-2"/>
                  <c:y val="-4.40086838160547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3EFB-4E7F-972D-82D516C90771}"/>
                </c:ext>
              </c:extLst>
            </c:dLbl>
            <c:dLbl>
              <c:idx val="7"/>
              <c:layout>
                <c:manualLayout>
                  <c:x val="5.5845564621642842E-2"/>
                  <c:y val="-3.24285394303830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3EFB-4E7F-972D-82D516C90771}"/>
                </c:ext>
              </c:extLst>
            </c:dLbl>
            <c:dLbl>
              <c:idx val="8"/>
              <c:layout>
                <c:manualLayout>
                  <c:x val="0.15591534441880567"/>
                  <c:y val="-3.27023208532193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3EFB-4E7F-972D-82D516C90771}"/>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'F74'!$A$6:$A$14</c:f>
              <c:strCache>
                <c:ptCount val="9"/>
                <c:pt idx="0">
                  <c:v>Compraventa de alimentos, bebidas y productos del tabaco.</c:v>
                </c:pt>
                <c:pt idx="1">
                  <c:v>Compraventa de prendas de vestir y artículos de uso personal.</c:v>
                </c:pt>
                <c:pt idx="2">
                  <c:v>Compraventa de materias primas, materiales y auxiliares.</c:v>
                </c:pt>
                <c:pt idx="3">
                  <c:v>Compraventa de maquinaria, equipo, instrumentos, aparatos, herramientas.</c:v>
                </c:pt>
                <c:pt idx="4">
                  <c:v>Compraventa en tiendas de autoservicios y departamentos especializados.</c:v>
                </c:pt>
                <c:pt idx="5">
                  <c:v>Compraventa de equipo de transporte; sus refacciones y accesorios.</c:v>
                </c:pt>
                <c:pt idx="6">
                  <c:v>Compraventa de gases, combustibles y lubricantes.</c:v>
                </c:pt>
                <c:pt idx="7">
                  <c:v>Compraventa de artículos para el hogar.</c:v>
                </c:pt>
                <c:pt idx="8">
                  <c:v>Compraventa de inmuebles y artículos diversos.</c:v>
                </c:pt>
              </c:strCache>
            </c:strRef>
          </c:cat>
          <c:val>
            <c:numRef>
              <c:f>'F74'!$B$6:$B$14</c:f>
              <c:numCache>
                <c:formatCode>0.00%</c:formatCode>
                <c:ptCount val="9"/>
                <c:pt idx="0">
                  <c:v>0.2004633465054729</c:v>
                </c:pt>
                <c:pt idx="1">
                  <c:v>0.17677793336705791</c:v>
                </c:pt>
                <c:pt idx="2">
                  <c:v>0.15422400457481361</c:v>
                </c:pt>
                <c:pt idx="3">
                  <c:v>0.12369592152435135</c:v>
                </c:pt>
                <c:pt idx="4">
                  <c:v>0.11710252030195725</c:v>
                </c:pt>
                <c:pt idx="5">
                  <c:v>8.8458615287990872E-2</c:v>
                </c:pt>
                <c:pt idx="6">
                  <c:v>5.5359643399145154E-2</c:v>
                </c:pt>
                <c:pt idx="7">
                  <c:v>4.9501829192296135E-2</c:v>
                </c:pt>
                <c:pt idx="8">
                  <c:v>3.4416185846914811E-2</c:v>
                </c:pt>
              </c:numCache>
            </c:numRef>
          </c:val>
          <c:extLst>
            <c:ext xmlns:c16="http://schemas.microsoft.com/office/drawing/2014/chart" uri="{C3380CC4-5D6E-409C-BE32-E72D297353CC}">
              <c16:uniqueId val="{00000012-3EFB-4E7F-972D-82D516C9077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543391146452946E-2"/>
          <c:y val="1.3390166975252856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8329-4E5D-8061-15BA7497B647}"/>
              </c:ext>
            </c:extLst>
          </c:dPt>
          <c:dPt>
            <c:idx val="5"/>
            <c:invertIfNegative val="0"/>
            <c:bubble3D val="0"/>
            <c:extLst>
              <c:ext xmlns:c16="http://schemas.microsoft.com/office/drawing/2014/chart" uri="{C3380CC4-5D6E-409C-BE32-E72D297353CC}">
                <c16:uniqueId val="{00000001-8329-4E5D-8061-15BA7497B647}"/>
              </c:ext>
            </c:extLst>
          </c:dPt>
          <c:dPt>
            <c:idx val="6"/>
            <c:invertIfNegative val="0"/>
            <c:bubble3D val="0"/>
            <c:extLst>
              <c:ext xmlns:c16="http://schemas.microsoft.com/office/drawing/2014/chart" uri="{C3380CC4-5D6E-409C-BE32-E72D297353CC}">
                <c16:uniqueId val="{00000002-8329-4E5D-8061-15BA7497B647}"/>
              </c:ext>
            </c:extLst>
          </c:dPt>
          <c:dPt>
            <c:idx val="7"/>
            <c:invertIfNegative val="0"/>
            <c:bubble3D val="0"/>
            <c:extLst>
              <c:ext xmlns:c16="http://schemas.microsoft.com/office/drawing/2014/chart" uri="{C3380CC4-5D6E-409C-BE32-E72D297353CC}">
                <c16:uniqueId val="{00000003-8329-4E5D-8061-15BA7497B647}"/>
              </c:ext>
            </c:extLst>
          </c:dPt>
          <c:dPt>
            <c:idx val="8"/>
            <c:invertIfNegative val="0"/>
            <c:bubble3D val="0"/>
            <c:extLst>
              <c:ext xmlns:c16="http://schemas.microsoft.com/office/drawing/2014/chart" uri="{C3380CC4-5D6E-409C-BE32-E72D297353CC}">
                <c16:uniqueId val="{00000004-8329-4E5D-8061-15BA7497B647}"/>
              </c:ext>
            </c:extLst>
          </c:dPt>
          <c:dPt>
            <c:idx val="9"/>
            <c:invertIfNegative val="0"/>
            <c:bubble3D val="0"/>
            <c:spPr>
              <a:solidFill>
                <a:srgbClr val="7C878E"/>
              </a:solidFill>
              <a:ln>
                <a:noFill/>
              </a:ln>
              <a:effectLst/>
            </c:spPr>
            <c:extLst>
              <c:ext xmlns:c16="http://schemas.microsoft.com/office/drawing/2014/chart" uri="{C3380CC4-5D6E-409C-BE32-E72D297353CC}">
                <c16:uniqueId val="{00000006-8329-4E5D-8061-15BA7497B647}"/>
              </c:ext>
            </c:extLst>
          </c:dPt>
          <c:dPt>
            <c:idx val="10"/>
            <c:invertIfNegative val="0"/>
            <c:bubble3D val="0"/>
            <c:spPr>
              <a:solidFill>
                <a:srgbClr val="FFC000"/>
              </a:solidFill>
              <a:ln>
                <a:noFill/>
              </a:ln>
              <a:effectLst/>
            </c:spPr>
            <c:extLst>
              <c:ext xmlns:c16="http://schemas.microsoft.com/office/drawing/2014/chart" uri="{C3380CC4-5D6E-409C-BE32-E72D297353CC}">
                <c16:uniqueId val="{00000008-8329-4E5D-8061-15BA7497B647}"/>
              </c:ext>
            </c:extLst>
          </c:dPt>
          <c:dPt>
            <c:idx val="17"/>
            <c:invertIfNegative val="0"/>
            <c:bubble3D val="0"/>
            <c:extLst>
              <c:ext xmlns:c16="http://schemas.microsoft.com/office/drawing/2014/chart" uri="{C3380CC4-5D6E-409C-BE32-E72D297353CC}">
                <c16:uniqueId val="{00000009-8329-4E5D-8061-15BA7497B647}"/>
              </c:ext>
            </c:extLst>
          </c:dPt>
          <c:dPt>
            <c:idx val="18"/>
            <c:invertIfNegative val="0"/>
            <c:bubble3D val="0"/>
            <c:extLst>
              <c:ext xmlns:c16="http://schemas.microsoft.com/office/drawing/2014/chart" uri="{C3380CC4-5D6E-409C-BE32-E72D297353CC}">
                <c16:uniqueId val="{0000000A-8329-4E5D-8061-15BA7497B647}"/>
              </c:ext>
            </c:extLst>
          </c:dPt>
          <c:dLbls>
            <c:dLbl>
              <c:idx val="0"/>
              <c:layout>
                <c:manualLayout>
                  <c:x val="5.9790732436472305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29-4E5D-8061-15BA7497B647}"/>
                </c:ext>
              </c:extLst>
            </c:dLbl>
            <c:dLbl>
              <c:idx val="1"/>
              <c:layout>
                <c:manualLayout>
                  <c:x val="3.9860488290981381E-3"/>
                  <c:y val="1.37772625266414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329-4E5D-8061-15BA7497B647}"/>
                </c:ext>
              </c:extLst>
            </c:dLbl>
            <c:dLbl>
              <c:idx val="2"/>
              <c:layout>
                <c:manualLayout>
                  <c:x val="-3.6445846167094991E-17"/>
                  <c:y val="1.95528584585511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329-4E5D-8061-15BA7497B647}"/>
                </c:ext>
              </c:extLst>
            </c:dLbl>
            <c:dLbl>
              <c:idx val="3"/>
              <c:layout>
                <c:manualLayout>
                  <c:x val="3.9759564210130865E-3"/>
                  <c:y val="1.95528584585511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329-4E5D-8061-15BA7497B647}"/>
                </c:ext>
              </c:extLst>
            </c:dLbl>
            <c:dLbl>
              <c:idx val="4"/>
              <c:layout>
                <c:manualLayout>
                  <c:x val="5.9639346315196297E-3"/>
                  <c:y val="1.5642286766840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329-4E5D-8061-15BA7497B647}"/>
                </c:ext>
              </c:extLst>
            </c:dLbl>
            <c:dLbl>
              <c:idx val="5"/>
              <c:layout>
                <c:manualLayout>
                  <c:x val="1.9930244145490781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29-4E5D-8061-15BA7497B647}"/>
                </c:ext>
              </c:extLst>
            </c:dLbl>
            <c:dLbl>
              <c:idx val="6"/>
              <c:layout>
                <c:manualLayout>
                  <c:x val="0"/>
                  <c:y val="1.37772625266414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29-4E5D-8061-15BA7497B647}"/>
                </c:ext>
              </c:extLst>
            </c:dLbl>
            <c:dLbl>
              <c:idx val="7"/>
              <c:layout>
                <c:manualLayout>
                  <c:x val="0"/>
                  <c:y val="1.40515170659547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29-4E5D-8061-15BA7497B647}"/>
                </c:ext>
              </c:extLst>
            </c:dLbl>
            <c:dLbl>
              <c:idx val="8"/>
              <c:layout>
                <c:manualLayout>
                  <c:x val="0"/>
                  <c:y val="1.56422867668409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29-4E5D-8061-15BA7497B647}"/>
                </c:ext>
              </c:extLst>
            </c:dLbl>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'F75'!$A$6:$A$16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45078</c:v>
                </c:pt>
              </c:numCache>
            </c:numRef>
          </c:cat>
          <c:val>
            <c:numRef>
              <c:f>'F75'!$B$6:$B$16</c:f>
              <c:numCache>
                <c:formatCode>#,##0</c:formatCode>
                <c:ptCount val="11"/>
                <c:pt idx="0">
                  <c:v>523456</c:v>
                </c:pt>
                <c:pt idx="1">
                  <c:v>540644</c:v>
                </c:pt>
                <c:pt idx="2">
                  <c:v>551836</c:v>
                </c:pt>
                <c:pt idx="3">
                  <c:v>575641</c:v>
                </c:pt>
                <c:pt idx="4">
                  <c:v>605107</c:v>
                </c:pt>
                <c:pt idx="5">
                  <c:v>614655</c:v>
                </c:pt>
                <c:pt idx="6">
                  <c:v>640252</c:v>
                </c:pt>
                <c:pt idx="7">
                  <c:v>614772</c:v>
                </c:pt>
                <c:pt idx="8">
                  <c:v>620320</c:v>
                </c:pt>
                <c:pt idx="9">
                  <c:v>644397</c:v>
                </c:pt>
                <c:pt idx="10">
                  <c:v>660628</c:v>
                </c:pt>
              </c:numCache>
            </c:numRef>
          </c:val>
          <c:extLst>
            <c:ext xmlns:c16="http://schemas.microsoft.com/office/drawing/2014/chart" uri="{C3380CC4-5D6E-409C-BE32-E72D297353CC}">
              <c16:uniqueId val="{0000000F-8329-4E5D-8061-15BA7497B647}"/>
            </c:ext>
          </c:extLst>
        </c:ser>
        <c:dLbls>
          <c:dLblPos val="outEnd"/>
          <c:showLegendKey val="0"/>
          <c:showVal val="1"/>
          <c:showCatName val="0"/>
          <c:showSerName val="0"/>
          <c:showPercent val="0"/>
          <c:showBubbleSize val="0"/>
        </c:dLbls>
        <c:gapWidth val="80"/>
        <c:overlap val="-27"/>
        <c:axId val="62133760"/>
        <c:axId val="62137472"/>
      </c:barChart>
      <c:catAx>
        <c:axId val="62133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900"/>
            </a:pPr>
            <a:endParaRPr lang="es-MX"/>
          </a:p>
        </c:txPr>
        <c:crossAx val="62137472"/>
        <c:crosses val="autoZero"/>
        <c:auto val="1"/>
        <c:lblAlgn val="ctr"/>
        <c:lblOffset val="100"/>
        <c:noMultiLvlLbl val="0"/>
      </c:catAx>
      <c:valAx>
        <c:axId val="62137472"/>
        <c:scaling>
          <c:orientation val="minMax"/>
        </c:scaling>
        <c:delete val="1"/>
        <c:axPos val="l"/>
        <c:numFmt formatCode="#,##0" sourceLinked="1"/>
        <c:majorTickMark val="out"/>
        <c:minorTickMark val="none"/>
        <c:tickLblPos val="nextTo"/>
        <c:crossAx val="621337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C8BC66"/>
              </a:solidFill>
            </c:spPr>
            <c:extLst>
              <c:ext xmlns:c16="http://schemas.microsoft.com/office/drawing/2014/chart" uri="{C3380CC4-5D6E-409C-BE32-E72D297353CC}">
                <c16:uniqueId val="{00000001-3A01-420D-8179-7CF24012501D}"/>
              </c:ext>
            </c:extLst>
          </c:dPt>
          <c:dPt>
            <c:idx val="1"/>
            <c:bubble3D val="0"/>
            <c:spPr>
              <a:solidFill>
                <a:srgbClr val="FBBB27"/>
              </a:solidFill>
            </c:spPr>
            <c:extLst>
              <c:ext xmlns:c16="http://schemas.microsoft.com/office/drawing/2014/chart" uri="{C3380CC4-5D6E-409C-BE32-E72D297353CC}">
                <c16:uniqueId val="{00000003-3A01-420D-8179-7CF24012501D}"/>
              </c:ext>
            </c:extLst>
          </c:dPt>
          <c:dPt>
            <c:idx val="2"/>
            <c:bubble3D val="0"/>
            <c:spPr>
              <a:solidFill>
                <a:srgbClr val="FAD496"/>
              </a:solidFill>
            </c:spPr>
            <c:extLst>
              <c:ext xmlns:c16="http://schemas.microsoft.com/office/drawing/2014/chart" uri="{C3380CC4-5D6E-409C-BE32-E72D297353CC}">
                <c16:uniqueId val="{00000005-3A01-420D-8179-7CF24012501D}"/>
              </c:ext>
            </c:extLst>
          </c:dPt>
          <c:dPt>
            <c:idx val="3"/>
            <c:bubble3D val="0"/>
            <c:spPr>
              <a:solidFill>
                <a:srgbClr val="663300"/>
              </a:solidFill>
            </c:spPr>
            <c:extLst>
              <c:ext xmlns:c16="http://schemas.microsoft.com/office/drawing/2014/chart" uri="{C3380CC4-5D6E-409C-BE32-E72D297353CC}">
                <c16:uniqueId val="{00000007-3A01-420D-8179-7CF24012501D}"/>
              </c:ext>
            </c:extLst>
          </c:dPt>
          <c:dPt>
            <c:idx val="4"/>
            <c:bubble3D val="0"/>
            <c:spPr>
              <a:solidFill>
                <a:srgbClr val="95682B"/>
              </a:solidFill>
            </c:spPr>
            <c:extLst>
              <c:ext xmlns:c16="http://schemas.microsoft.com/office/drawing/2014/chart" uri="{C3380CC4-5D6E-409C-BE32-E72D297353CC}">
                <c16:uniqueId val="{00000009-3A01-420D-8179-7CF24012501D}"/>
              </c:ext>
            </c:extLst>
          </c:dPt>
          <c:dPt>
            <c:idx val="5"/>
            <c:bubble3D val="0"/>
            <c:spPr>
              <a:solidFill>
                <a:srgbClr val="B5B367"/>
              </a:solidFill>
            </c:spPr>
            <c:extLst>
              <c:ext xmlns:c16="http://schemas.microsoft.com/office/drawing/2014/chart" uri="{C3380CC4-5D6E-409C-BE32-E72D297353CC}">
                <c16:uniqueId val="{0000000B-3A01-420D-8179-7CF24012501D}"/>
              </c:ext>
            </c:extLst>
          </c:dPt>
          <c:dPt>
            <c:idx val="6"/>
            <c:bubble3D val="0"/>
            <c:spPr>
              <a:solidFill>
                <a:srgbClr val="FFF915"/>
              </a:solidFill>
            </c:spPr>
            <c:extLst>
              <c:ext xmlns:c16="http://schemas.microsoft.com/office/drawing/2014/chart" uri="{C3380CC4-5D6E-409C-BE32-E72D297353CC}">
                <c16:uniqueId val="{0000000D-3A01-420D-8179-7CF24012501D}"/>
              </c:ext>
            </c:extLst>
          </c:dPt>
          <c:dPt>
            <c:idx val="7"/>
            <c:bubble3D val="0"/>
            <c:spPr>
              <a:solidFill>
                <a:srgbClr val="CC9900"/>
              </a:solidFill>
            </c:spPr>
            <c:extLst>
              <c:ext xmlns:c16="http://schemas.microsoft.com/office/drawing/2014/chart" uri="{C3380CC4-5D6E-409C-BE32-E72D297353CC}">
                <c16:uniqueId val="{0000000F-3A01-420D-8179-7CF24012501D}"/>
              </c:ext>
            </c:extLst>
          </c:dPt>
          <c:dPt>
            <c:idx val="8"/>
            <c:bubble3D val="0"/>
            <c:spPr>
              <a:solidFill>
                <a:srgbClr val="9D9139"/>
              </a:solidFill>
            </c:spPr>
            <c:extLst>
              <c:ext xmlns:c16="http://schemas.microsoft.com/office/drawing/2014/chart" uri="{C3380CC4-5D6E-409C-BE32-E72D297353CC}">
                <c16:uniqueId val="{00000011-3A01-420D-8179-7CF24012501D}"/>
              </c:ext>
            </c:extLst>
          </c:dPt>
          <c:dPt>
            <c:idx val="9"/>
            <c:bubble3D val="0"/>
            <c:explosion val="1"/>
            <c:spPr>
              <a:solidFill>
                <a:srgbClr val="ED7D31"/>
              </a:solidFill>
            </c:spPr>
            <c:extLst>
              <c:ext xmlns:c16="http://schemas.microsoft.com/office/drawing/2014/chart" uri="{C3380CC4-5D6E-409C-BE32-E72D297353CC}">
                <c16:uniqueId val="{00000013-3A01-420D-8179-7CF24012501D}"/>
              </c:ext>
            </c:extLst>
          </c:dPt>
          <c:dPt>
            <c:idx val="10"/>
            <c:bubble3D val="0"/>
            <c:spPr>
              <a:solidFill>
                <a:srgbClr val="393D3F"/>
              </a:solidFill>
            </c:spPr>
            <c:extLst>
              <c:ext xmlns:c16="http://schemas.microsoft.com/office/drawing/2014/chart" uri="{C3380CC4-5D6E-409C-BE32-E72D297353CC}">
                <c16:uniqueId val="{00000015-3A01-420D-8179-7CF24012501D}"/>
              </c:ext>
            </c:extLst>
          </c:dPt>
          <c:dPt>
            <c:idx val="11"/>
            <c:bubble3D val="0"/>
            <c:spPr>
              <a:solidFill>
                <a:schemeClr val="bg1">
                  <a:lumMod val="65000"/>
                </a:schemeClr>
              </a:solidFill>
            </c:spPr>
            <c:extLst>
              <c:ext xmlns:c16="http://schemas.microsoft.com/office/drawing/2014/chart" uri="{C3380CC4-5D6E-409C-BE32-E72D297353CC}">
                <c16:uniqueId val="{00000017-3A01-420D-8179-7CF24012501D}"/>
              </c:ext>
            </c:extLst>
          </c:dPt>
          <c:dPt>
            <c:idx val="12"/>
            <c:bubble3D val="0"/>
            <c:spPr>
              <a:solidFill>
                <a:schemeClr val="bg1">
                  <a:lumMod val="50000"/>
                </a:schemeClr>
              </a:solidFill>
            </c:spPr>
            <c:extLst>
              <c:ext xmlns:c16="http://schemas.microsoft.com/office/drawing/2014/chart" uri="{C3380CC4-5D6E-409C-BE32-E72D297353CC}">
                <c16:uniqueId val="{00000019-3A01-420D-8179-7CF24012501D}"/>
              </c:ext>
            </c:extLst>
          </c:dPt>
          <c:dPt>
            <c:idx val="13"/>
            <c:bubble3D val="0"/>
            <c:spPr>
              <a:solidFill>
                <a:schemeClr val="bg2">
                  <a:lumMod val="75000"/>
                </a:schemeClr>
              </a:solidFill>
            </c:spPr>
            <c:extLst>
              <c:ext xmlns:c16="http://schemas.microsoft.com/office/drawing/2014/chart" uri="{C3380CC4-5D6E-409C-BE32-E72D297353CC}">
                <c16:uniqueId val="{0000001B-3A01-420D-8179-7CF24012501D}"/>
              </c:ext>
            </c:extLst>
          </c:dPt>
          <c:dLbls>
            <c:dLbl>
              <c:idx val="0"/>
              <c:layout>
                <c:manualLayout>
                  <c:x val="3.7714816040513625E-2"/>
                  <c:y val="-2.6370154827026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A01-420D-8179-7CF24012501D}"/>
                </c:ext>
              </c:extLst>
            </c:dLbl>
            <c:dLbl>
              <c:idx val="1"/>
              <c:layout>
                <c:manualLayout>
                  <c:x val="-4.1211740474693503E-2"/>
                  <c:y val="-3.06021282241115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3A01-420D-8179-7CF24012501D}"/>
                </c:ext>
              </c:extLst>
            </c:dLbl>
            <c:dLbl>
              <c:idx val="2"/>
              <c:layout>
                <c:manualLayout>
                  <c:x val="-4.6076992486482109E-2"/>
                  <c:y val="0.1162510708856703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3A01-420D-8179-7CF24012501D}"/>
                </c:ext>
              </c:extLst>
            </c:dLbl>
            <c:dLbl>
              <c:idx val="3"/>
              <c:layout>
                <c:manualLayout>
                  <c:x val="-9.6948938448369881E-2"/>
                  <c:y val="8.2234132833808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3A01-420D-8179-7CF24012501D}"/>
                </c:ext>
              </c:extLst>
            </c:dLbl>
            <c:dLbl>
              <c:idx val="4"/>
              <c:layout>
                <c:manualLayout>
                  <c:x val="-0.10515480681831922"/>
                  <c:y val="2.5624584104929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3A01-420D-8179-7CF24012501D}"/>
                </c:ext>
              </c:extLst>
            </c:dLbl>
            <c:dLbl>
              <c:idx val="5"/>
              <c:layout>
                <c:manualLayout>
                  <c:x val="-5.0434942155367687E-2"/>
                  <c:y val="-5.18401477913020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3A01-420D-8179-7CF24012501D}"/>
                </c:ext>
              </c:extLst>
            </c:dLbl>
            <c:dLbl>
              <c:idx val="6"/>
              <c:layout>
                <c:manualLayout>
                  <c:x val="-2.3236120024778327E-3"/>
                  <c:y val="-4.2671474771136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3A01-420D-8179-7CF24012501D}"/>
                </c:ext>
              </c:extLst>
            </c:dLbl>
            <c:dLbl>
              <c:idx val="7"/>
              <c:layout>
                <c:manualLayout>
                  <c:x val="3.6773067185485182E-2"/>
                  <c:y val="2.255992419965546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3A01-420D-8179-7CF24012501D}"/>
                </c:ext>
              </c:extLst>
            </c:dLbl>
            <c:dLbl>
              <c:idx val="8"/>
              <c:layout>
                <c:manualLayout>
                  <c:x val="5.4334387295348709E-2"/>
                  <c:y val="0.115364067812467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3A01-420D-8179-7CF24012501D}"/>
                </c:ext>
              </c:extLst>
            </c:dLbl>
            <c:dLbl>
              <c:idx val="9"/>
              <c:layout>
                <c:manualLayout>
                  <c:x val="5.9471091350174289E-2"/>
                  <c:y val="0.1764389101754147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3A01-420D-8179-7CF24012501D}"/>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'F76'!$A$6:$A$15</c:f>
              <c:strCache>
                <c:ptCount val="10"/>
                <c:pt idx="0">
                  <c:v>Servicios de administración pública y seguridad social.</c:v>
                </c:pt>
                <c:pt idx="1">
                  <c:v>Servicios profesionales y técnicos.</c:v>
                </c:pt>
                <c:pt idx="2">
                  <c:v>Preparación y servicio de alimentos y bebidas.</c:v>
                </c:pt>
                <c:pt idx="3">
                  <c:v>Servicios personales para el hogar y diversos.</c:v>
                </c:pt>
                <c:pt idx="4">
                  <c:v>Servicios de enseñanza, investigación científica y difusión cultural.</c:v>
                </c:pt>
                <c:pt idx="5">
                  <c:v>Servicios de alojamiento temporal.</c:v>
                </c:pt>
                <c:pt idx="6">
                  <c:v>Servicios médicos, asistencia social y veterinarios.</c:v>
                </c:pt>
                <c:pt idx="7">
                  <c:v>Servicios recreativos y de esparcimiento.</c:v>
                </c:pt>
                <c:pt idx="8">
                  <c:v>Servicios financieros y de seguros (bancos, financieras).</c:v>
                </c:pt>
                <c:pt idx="9">
                  <c:v>Otros</c:v>
                </c:pt>
              </c:strCache>
            </c:strRef>
          </c:cat>
          <c:val>
            <c:numRef>
              <c:f>'F76'!$B$6:$B$15</c:f>
              <c:numCache>
                <c:formatCode>0.00%</c:formatCode>
                <c:ptCount val="10"/>
                <c:pt idx="0">
                  <c:v>0.29263518954691597</c:v>
                </c:pt>
                <c:pt idx="1">
                  <c:v>0.25745048650677838</c:v>
                </c:pt>
                <c:pt idx="2">
                  <c:v>8.6666020816556374E-2</c:v>
                </c:pt>
                <c:pt idx="3">
                  <c:v>7.7075146678614898E-2</c:v>
                </c:pt>
                <c:pt idx="4">
                  <c:v>7.4188499427817162E-2</c:v>
                </c:pt>
                <c:pt idx="5">
                  <c:v>5.439369811754876E-2</c:v>
                </c:pt>
                <c:pt idx="6">
                  <c:v>5.3807891884691539E-2</c:v>
                </c:pt>
                <c:pt idx="7">
                  <c:v>3.1883298921632143E-2</c:v>
                </c:pt>
                <c:pt idx="8">
                  <c:v>3.1730414090834783E-2</c:v>
                </c:pt>
                <c:pt idx="9">
                  <c:v>4.0169354008609992E-2</c:v>
                </c:pt>
              </c:numCache>
            </c:numRef>
          </c:val>
          <c:extLst>
            <c:ext xmlns:c16="http://schemas.microsoft.com/office/drawing/2014/chart" uri="{C3380CC4-5D6E-409C-BE32-E72D297353CC}">
              <c16:uniqueId val="{0000001C-3A01-420D-8179-7CF24012501D}"/>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solidFill>
        <a:sysClr val="window" lastClr="FFFFFF">
          <a:lumMod val="95000"/>
        </a:sysClr>
      </a:solid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426565185247239"/>
          <c:y val="0.17578853362179567"/>
          <c:w val="0.56048117190543623"/>
          <c:h val="0.69343890719730317"/>
        </c:manualLayout>
      </c:layout>
      <c:pieChart>
        <c:varyColors val="1"/>
        <c:ser>
          <c:idx val="0"/>
          <c:order val="0"/>
          <c:dPt>
            <c:idx val="0"/>
            <c:bubble3D val="0"/>
            <c:spPr>
              <a:solidFill>
                <a:srgbClr val="FFC000"/>
              </a:solidFill>
              <a:ln w="19050">
                <a:solidFill>
                  <a:schemeClr val="lt1"/>
                </a:solidFill>
              </a:ln>
              <a:effectLst/>
            </c:spPr>
            <c:extLst>
              <c:ext xmlns:c16="http://schemas.microsoft.com/office/drawing/2014/chart" uri="{C3380CC4-5D6E-409C-BE32-E72D297353CC}">
                <c16:uniqueId val="{00000001-B81B-4D51-A7F3-DF10E02605E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81B-4D51-A7F3-DF10E02605EC}"/>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B81B-4D51-A7F3-DF10E02605EC}"/>
              </c:ext>
            </c:extLst>
          </c:dPt>
          <c:dPt>
            <c:idx val="3"/>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7-B81B-4D51-A7F3-DF10E02605EC}"/>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9-B81B-4D51-A7F3-DF10E02605E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81B-4D51-A7F3-DF10E02605EC}"/>
              </c:ext>
            </c:extLst>
          </c:dPt>
          <c:dPt>
            <c:idx val="6"/>
            <c:bubble3D val="0"/>
            <c:spPr>
              <a:solidFill>
                <a:srgbClr val="7030A0"/>
              </a:solidFill>
              <a:ln w="19050">
                <a:solidFill>
                  <a:schemeClr val="lt1"/>
                </a:solidFill>
              </a:ln>
              <a:effectLst/>
            </c:spPr>
            <c:extLst>
              <c:ext xmlns:c16="http://schemas.microsoft.com/office/drawing/2014/chart" uri="{C3380CC4-5D6E-409C-BE32-E72D297353CC}">
                <c16:uniqueId val="{0000000D-B81B-4D51-A7F3-DF10E02605E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81B-4D51-A7F3-DF10E02605EC}"/>
              </c:ext>
            </c:extLst>
          </c:dPt>
          <c:dLbls>
            <c:dLbl>
              <c:idx val="0"/>
              <c:layout>
                <c:manualLayout>
                  <c:x val="6.4543546140143557E-2"/>
                  <c:y val="8.2276687245080304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81B-4D51-A7F3-DF10E02605EC}"/>
                </c:ext>
              </c:extLst>
            </c:dLbl>
            <c:dLbl>
              <c:idx val="1"/>
              <c:layout>
                <c:manualLayout>
                  <c:x val="8.9902641986864637E-2"/>
                  <c:y val="2.977153551737510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81B-4D51-A7F3-DF10E02605EC}"/>
                </c:ext>
              </c:extLst>
            </c:dLbl>
            <c:dLbl>
              <c:idx val="2"/>
              <c:layout>
                <c:manualLayout>
                  <c:x val="5.7105273605505193E-2"/>
                  <c:y val="-0.16107300214096204"/>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81B-4D51-A7F3-DF10E02605EC}"/>
                </c:ext>
              </c:extLst>
            </c:dLbl>
            <c:dLbl>
              <c:idx val="3"/>
              <c:layout>
                <c:manualLayout>
                  <c:x val="0.1030007663150532"/>
                  <c:y val="-5.599554873627940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81B-4D51-A7F3-DF10E02605EC}"/>
                </c:ext>
              </c:extLst>
            </c:dLbl>
            <c:dLbl>
              <c:idx val="4"/>
              <c:layout>
                <c:manualLayout>
                  <c:x val="0.19673153757573686"/>
                  <c:y val="-1.9255087760712241E-4"/>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2754005904668428"/>
                      <c:h val="0.16056338028169012"/>
                    </c:manualLayout>
                  </c15:layout>
                </c:ext>
                <c:ext xmlns:c16="http://schemas.microsoft.com/office/drawing/2014/chart" uri="{C3380CC4-5D6E-409C-BE32-E72D297353CC}">
                  <c16:uniqueId val="{00000009-B81B-4D51-A7F3-DF10E02605EC}"/>
                </c:ext>
              </c:extLst>
            </c:dLbl>
            <c:dLbl>
              <c:idx val="5"/>
              <c:layout>
                <c:manualLayout>
                  <c:x val="-6.3512397331783585E-2"/>
                  <c:y val="-2.954054190763627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81B-4D51-A7F3-DF10E02605EC}"/>
                </c:ext>
              </c:extLst>
            </c:dLbl>
            <c:dLbl>
              <c:idx val="6"/>
              <c:layout>
                <c:manualLayout>
                  <c:x val="-6.2509076990376208E-2"/>
                  <c:y val="4.641951006124234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81B-4D51-A7F3-DF10E02605EC}"/>
                </c:ext>
              </c:extLst>
            </c:dLbl>
            <c:dLbl>
              <c:idx val="7"/>
              <c:layout>
                <c:manualLayout>
                  <c:x val="-9.1478148242421106E-2"/>
                  <c:y val="1.4811528840585425E-4"/>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B81B-4D51-A7F3-DF10E02605E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'F77'!$B$17:$B$24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'F77'!$C$17:$C$24</c:f>
              <c:numCache>
                <c:formatCode>0.00%</c:formatCode>
                <c:ptCount val="8"/>
                <c:pt idx="0">
                  <c:v>6.9361029153839654E-2</c:v>
                </c:pt>
                <c:pt idx="1">
                  <c:v>0.19975488208821343</c:v>
                </c:pt>
                <c:pt idx="2">
                  <c:v>0.10962113408000983</c:v>
                </c:pt>
                <c:pt idx="3">
                  <c:v>6.4394660321367338E-3</c:v>
                </c:pt>
                <c:pt idx="4">
                  <c:v>0.25925486544545828</c:v>
                </c:pt>
                <c:pt idx="5">
                  <c:v>1.8656955263420675E-3</c:v>
                </c:pt>
                <c:pt idx="6">
                  <c:v>0.28608384022613664</c:v>
                </c:pt>
                <c:pt idx="7">
                  <c:v>6.7619087447863366E-2</c:v>
                </c:pt>
              </c:numCache>
            </c:numRef>
          </c:val>
          <c:extLst>
            <c:ext xmlns:c16="http://schemas.microsoft.com/office/drawing/2014/chart" uri="{C3380CC4-5D6E-409C-BE32-E72D297353CC}">
              <c16:uniqueId val="{00000010-B81B-4D51-A7F3-DF10E02605EC}"/>
            </c:ext>
          </c:extLst>
        </c:ser>
        <c:dLbls>
          <c:showLegendKey val="0"/>
          <c:showVal val="0"/>
          <c:showCatName val="0"/>
          <c:showSerName val="0"/>
          <c:showPercent val="0"/>
          <c:showBubbleSize val="0"/>
          <c:showLeaderLines val="1"/>
        </c:dLbls>
        <c:firstSliceAng val="0"/>
      </c:pieChart>
    </c:plotArea>
    <c:plotVisOnly val="1"/>
    <c:dispBlanksAs val="gap"/>
    <c:showDLblsOverMax val="0"/>
    <c:extLst/>
  </c:chart>
  <c:spPr>
    <a:ln>
      <a:solidFill>
        <a:sysClr val="window" lastClr="FFFFFF">
          <a:lumMod val="85000"/>
        </a:sysClr>
      </a:solidFill>
    </a:ln>
  </c:spPr>
  <c:txPr>
    <a:bodyPr/>
    <a:lstStyle/>
    <a:p>
      <a:pPr>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132989955202969"/>
          <c:y val="0.17524830063968555"/>
          <c:w val="0.55478400726225008"/>
          <c:h val="0.70384362129614564"/>
        </c:manualLayout>
      </c:layout>
      <c:pieChart>
        <c:varyColors val="1"/>
        <c:ser>
          <c:idx val="0"/>
          <c:order val="0"/>
          <c:tx>
            <c:strRef>
              <c:f>'F78'!$C$6</c:f>
              <c:strCache>
                <c:ptCount val="1"/>
                <c:pt idx="0">
                  <c:v>Mujeres</c:v>
                </c:pt>
              </c:strCache>
            </c:strRef>
          </c:tx>
          <c:dPt>
            <c:idx val="0"/>
            <c:bubble3D val="0"/>
            <c:spPr>
              <a:solidFill>
                <a:srgbClr val="FFC000"/>
              </a:solidFill>
              <a:ln w="19050">
                <a:solidFill>
                  <a:schemeClr val="lt1"/>
                </a:solidFill>
              </a:ln>
              <a:effectLst/>
            </c:spPr>
            <c:extLst>
              <c:ext xmlns:c16="http://schemas.microsoft.com/office/drawing/2014/chart" uri="{C3380CC4-5D6E-409C-BE32-E72D297353CC}">
                <c16:uniqueId val="{00000001-A86C-4D44-869A-0A7F4A68264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86C-4D44-869A-0A7F4A682648}"/>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A86C-4D44-869A-0A7F4A682648}"/>
              </c:ext>
            </c:extLst>
          </c:dPt>
          <c:dPt>
            <c:idx val="3"/>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7-A86C-4D44-869A-0A7F4A682648}"/>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9-A86C-4D44-869A-0A7F4A68264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86C-4D44-869A-0A7F4A682648}"/>
              </c:ext>
            </c:extLst>
          </c:dPt>
          <c:dPt>
            <c:idx val="6"/>
            <c:bubble3D val="0"/>
            <c:spPr>
              <a:solidFill>
                <a:srgbClr val="7030A0"/>
              </a:solidFill>
              <a:ln w="19050">
                <a:solidFill>
                  <a:schemeClr val="lt1"/>
                </a:solidFill>
              </a:ln>
              <a:effectLst/>
            </c:spPr>
            <c:extLst>
              <c:ext xmlns:c16="http://schemas.microsoft.com/office/drawing/2014/chart" uri="{C3380CC4-5D6E-409C-BE32-E72D297353CC}">
                <c16:uniqueId val="{0000000D-A86C-4D44-869A-0A7F4A682648}"/>
              </c:ext>
            </c:extLst>
          </c:dPt>
          <c:dPt>
            <c:idx val="7"/>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F-A86C-4D44-869A-0A7F4A682648}"/>
              </c:ext>
            </c:extLst>
          </c:dPt>
          <c:dLbls>
            <c:dLbl>
              <c:idx val="0"/>
              <c:layout>
                <c:manualLayout>
                  <c:x val="8.5495621458532539E-2"/>
                  <c:y val="3.357854035222008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A86C-4D44-869A-0A7F4A682648}"/>
                </c:ext>
              </c:extLst>
            </c:dLbl>
            <c:dLbl>
              <c:idx val="1"/>
              <c:layout>
                <c:manualLayout>
                  <c:x val="4.0230186179998621E-2"/>
                  <c:y val="-1.02692024111711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A86C-4D44-869A-0A7F4A682648}"/>
                </c:ext>
              </c:extLst>
            </c:dLbl>
            <c:dLbl>
              <c:idx val="2"/>
              <c:layout>
                <c:manualLayout>
                  <c:x val="4.9649175532447569E-2"/>
                  <c:y val="-9.66231094774823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86C-4D44-869A-0A7F4A682648}"/>
                </c:ext>
              </c:extLst>
            </c:dLbl>
            <c:dLbl>
              <c:idx val="3"/>
              <c:layout>
                <c:manualLayout>
                  <c:x val="5.019497562804659E-2"/>
                  <c:y val="0.1000142379462841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86C-4D44-869A-0A7F4A682648}"/>
                </c:ext>
              </c:extLst>
            </c:dLbl>
            <c:dLbl>
              <c:idx val="4"/>
              <c:layout>
                <c:manualLayout>
                  <c:x val="-1.0618901644927972E-4"/>
                  <c:y val="-1.263214689170277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A86C-4D44-869A-0A7F4A682648}"/>
                </c:ext>
              </c:extLst>
            </c:dLbl>
            <c:dLbl>
              <c:idx val="5"/>
              <c:layout>
                <c:manualLayout>
                  <c:x val="-0.18985293823004948"/>
                  <c:y val="-4.23885076463943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A86C-4D44-869A-0A7F4A682648}"/>
                </c:ext>
              </c:extLst>
            </c:dLbl>
            <c:dLbl>
              <c:idx val="6"/>
              <c:layout>
                <c:manualLayout>
                  <c:x val="-4.5063507248509826E-2"/>
                  <c:y val="-5.930895521548012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A86C-4D44-869A-0A7F4A682648}"/>
                </c:ext>
              </c:extLst>
            </c:dLbl>
            <c:dLbl>
              <c:idx val="7"/>
              <c:layout>
                <c:manualLayout>
                  <c:x val="-0.14749988961660171"/>
                  <c:y val="-3.0104769131044342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327227414330218"/>
                      <c:h val="0.11818761965539244"/>
                    </c:manualLayout>
                  </c15:layout>
                </c:ext>
                <c:ext xmlns:c16="http://schemas.microsoft.com/office/drawing/2014/chart" uri="{C3380CC4-5D6E-409C-BE32-E72D297353CC}">
                  <c16:uniqueId val="{0000000F-A86C-4D44-869A-0A7F4A6826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'F78'!$A$7:$A$14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'F78'!$C$7:$C$14</c:f>
              <c:numCache>
                <c:formatCode>0.00%</c:formatCode>
                <c:ptCount val="8"/>
                <c:pt idx="0">
                  <c:v>4.6452332133247808E-2</c:v>
                </c:pt>
                <c:pt idx="1">
                  <c:v>0.21647021600303543</c:v>
                </c:pt>
                <c:pt idx="2">
                  <c:v>3.0166516501484966E-2</c:v>
                </c:pt>
                <c:pt idx="3">
                  <c:v>3.1083574648162362E-3</c:v>
                </c:pt>
                <c:pt idx="4">
                  <c:v>0.26750660294224882</c:v>
                </c:pt>
                <c:pt idx="5">
                  <c:v>5.0302246050902902E-4</c:v>
                </c:pt>
                <c:pt idx="6">
                  <c:v>0.40220662481816416</c:v>
                </c:pt>
                <c:pt idx="7">
                  <c:v>3.3586327676493527E-2</c:v>
                </c:pt>
              </c:numCache>
            </c:numRef>
          </c:val>
          <c:extLst>
            <c:ext xmlns:c16="http://schemas.microsoft.com/office/drawing/2014/chart" uri="{C3380CC4-5D6E-409C-BE32-E72D297353CC}">
              <c16:uniqueId val="{00000010-A86C-4D44-869A-0A7F4A682648}"/>
            </c:ext>
          </c:extLst>
        </c:ser>
        <c:dLbls>
          <c:showLegendKey val="0"/>
          <c:showVal val="0"/>
          <c:showCatName val="0"/>
          <c:showSerName val="0"/>
          <c:showPercent val="0"/>
          <c:showBubbleSize val="0"/>
          <c:showLeaderLines val="1"/>
        </c:dLbls>
        <c:firstSliceAng val="0"/>
      </c:pieChart>
    </c:plotArea>
    <c:plotVisOnly val="1"/>
    <c:dispBlanksAs val="gap"/>
    <c:showDLblsOverMax val="0"/>
    <c:extLst/>
  </c:chart>
  <c:spPr>
    <a:ln>
      <a:solidFill>
        <a:sysClr val="window" lastClr="FFFFFF">
          <a:lumMod val="85000"/>
        </a:sysClr>
      </a:solidFill>
    </a:ln>
  </c:spPr>
  <c:txPr>
    <a:bodyPr/>
    <a:lstStyle/>
    <a:p>
      <a:pPr>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706733986495962"/>
          <c:y val="9.0868680099707069E-2"/>
          <c:w val="0.62143783935405017"/>
          <c:h val="0.7873148641719591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614-472C-8CE8-C8A36000442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614-472C-8CE8-C8A360004421}"/>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5-B614-472C-8CE8-C8A36000442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614-472C-8CE8-C8A360004421}"/>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9-B614-472C-8CE8-C8A360004421}"/>
              </c:ext>
            </c:extLst>
          </c:dPt>
          <c:dPt>
            <c:idx val="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B-B614-472C-8CE8-C8A360004421}"/>
              </c:ext>
            </c:extLst>
          </c:dPt>
          <c:dPt>
            <c:idx val="6"/>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D-B614-472C-8CE8-C8A36000442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614-472C-8CE8-C8A360004421}"/>
              </c:ext>
            </c:extLst>
          </c:dPt>
          <c:dPt>
            <c:idx val="8"/>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11-B614-472C-8CE8-C8A360004421}"/>
              </c:ext>
            </c:extLst>
          </c:dPt>
          <c:dLbls>
            <c:dLbl>
              <c:idx val="0"/>
              <c:layout>
                <c:manualLayout>
                  <c:x val="-0.11675977477853065"/>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614-472C-8CE8-C8A360004421}"/>
                </c:ext>
              </c:extLst>
            </c:dLbl>
            <c:dLbl>
              <c:idx val="1"/>
              <c:layout>
                <c:manualLayout>
                  <c:x val="0.16783050495484086"/>
                  <c:y val="-8.9609671912523597E-3"/>
                </c:manualLayout>
              </c:layout>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30560814249363866"/>
                      <c:h val="0.12791747259832367"/>
                    </c:manualLayout>
                  </c15:layout>
                </c:ext>
                <c:ext xmlns:c16="http://schemas.microsoft.com/office/drawing/2014/chart" uri="{C3380CC4-5D6E-409C-BE32-E72D297353CC}">
                  <c16:uniqueId val="{00000003-B614-472C-8CE8-C8A360004421}"/>
                </c:ext>
              </c:extLst>
            </c:dLbl>
            <c:dLbl>
              <c:idx val="2"/>
              <c:layout>
                <c:manualLayout>
                  <c:x val="9.3008946874100315E-2"/>
                  <c:y val="0.1213581685265508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614-472C-8CE8-C8A360004421}"/>
                </c:ext>
              </c:extLst>
            </c:dLbl>
            <c:dLbl>
              <c:idx val="3"/>
              <c:layout>
                <c:manualLayout>
                  <c:x val="-1.1399516393687632E-3"/>
                  <c:y val="-2.95882788074725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614-472C-8CE8-C8A360004421}"/>
                </c:ext>
              </c:extLst>
            </c:dLbl>
            <c:dLbl>
              <c:idx val="4"/>
              <c:layout>
                <c:manualLayout>
                  <c:x val="4.0335797719941498E-3"/>
                  <c:y val="1.463622656452276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614-472C-8CE8-C8A360004421}"/>
                </c:ext>
              </c:extLst>
            </c:dLbl>
            <c:dLbl>
              <c:idx val="5"/>
              <c:layout>
                <c:manualLayout>
                  <c:x val="-9.6281220572619258E-2"/>
                  <c:y val="-1.031592520954223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B614-472C-8CE8-C8A360004421}"/>
                </c:ext>
              </c:extLst>
            </c:dLbl>
            <c:dLbl>
              <c:idx val="6"/>
              <c:layout>
                <c:manualLayout>
                  <c:x val="-1.3469976558273727E-2"/>
                  <c:y val="-5.161577239982333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B614-472C-8CE8-C8A360004421}"/>
                </c:ext>
              </c:extLst>
            </c:dLbl>
            <c:dLbl>
              <c:idx val="7"/>
              <c:layout>
                <c:manualLayout>
                  <c:x val="2.2244946439892957E-2"/>
                  <c:y val="-0.1727092068057204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B614-472C-8CE8-C8A360004421}"/>
                </c:ext>
              </c:extLst>
            </c:dLbl>
            <c:dLbl>
              <c:idx val="8"/>
              <c:layout>
                <c:manualLayout>
                  <c:x val="-6.9934916092574281E-2"/>
                  <c:y val="1.931496100432741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B614-472C-8CE8-C8A36000442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'F79'!$B$18:$B$26</c:f>
              <c:strCache>
                <c:ptCount val="9"/>
                <c:pt idx="0">
                  <c:v>Menores de 15 años de edad</c:v>
                </c:pt>
                <c:pt idx="1">
                  <c:v>Mayor o igual a 15 y menor a 20 años de edad</c:v>
                </c:pt>
                <c:pt idx="2">
                  <c:v>Mayor o igual a 20 y menor a 25 años de edad</c:v>
                </c:pt>
                <c:pt idx="3">
                  <c:v>Mayor o igual a 25 y menor a 30 años de edad</c:v>
                </c:pt>
                <c:pt idx="4">
                  <c:v>Mayor o igual a 30 y menor a 35 años de edad</c:v>
                </c:pt>
                <c:pt idx="5">
                  <c:v>Mayor o igual a 35 y menor a 40 años de edad</c:v>
                </c:pt>
                <c:pt idx="6">
                  <c:v>Mayor o igual a 40 y menor a 45 años de edad</c:v>
                </c:pt>
                <c:pt idx="7">
                  <c:v>Mayor o igual a 45 y menor a 50 años de edad</c:v>
                </c:pt>
                <c:pt idx="8">
                  <c:v>50 o más años</c:v>
                </c:pt>
              </c:strCache>
            </c:strRef>
          </c:cat>
          <c:val>
            <c:numRef>
              <c:f>'F79'!$C$18:$C$26</c:f>
              <c:numCache>
                <c:formatCode>0.00%</c:formatCode>
                <c:ptCount val="9"/>
                <c:pt idx="0">
                  <c:v>1.9184264864018902E-5</c:v>
                </c:pt>
                <c:pt idx="1">
                  <c:v>2.5059193554087006E-2</c:v>
                </c:pt>
                <c:pt idx="2">
                  <c:v>0.12222396114681516</c:v>
                </c:pt>
                <c:pt idx="3">
                  <c:v>0.1569338496256544</c:v>
                </c:pt>
                <c:pt idx="4">
                  <c:v>0.15115029861822807</c:v>
                </c:pt>
                <c:pt idx="5">
                  <c:v>0.13467252964726195</c:v>
                </c:pt>
                <c:pt idx="6">
                  <c:v>0.12039085415415061</c:v>
                </c:pt>
                <c:pt idx="7">
                  <c:v>0.10503485982865422</c:v>
                </c:pt>
                <c:pt idx="8">
                  <c:v>0.18451526916028455</c:v>
                </c:pt>
              </c:numCache>
            </c:numRef>
          </c:val>
          <c:extLst>
            <c:ext xmlns:c16="http://schemas.microsoft.com/office/drawing/2014/chart" uri="{C3380CC4-5D6E-409C-BE32-E72D297353CC}">
              <c16:uniqueId val="{00000012-B614-472C-8CE8-C8A36000442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bg1"/>
    </a:solidFill>
    <a:ln w="9525" cap="flat" cmpd="sng" algn="ctr">
      <a:solidFill>
        <a:schemeClr val="bg1">
          <a:lumMod val="95000"/>
        </a:schemeClr>
      </a:solidFill>
      <a:round/>
    </a:ln>
    <a:effectLst/>
  </c:spPr>
  <c:txPr>
    <a:bodyPr/>
    <a:lstStyle/>
    <a:p>
      <a:pPr>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19050">
              <a:solidFill>
                <a:srgbClr val="FFC000">
                  <a:alpha val="92000"/>
                </a:srgbClr>
              </a:solidFill>
            </a:ln>
          </c:spPr>
          <c:marker>
            <c:symbol val="none"/>
          </c:marker>
          <c:dLbls>
            <c:dLbl>
              <c:idx val="282"/>
              <c:layout>
                <c:manualLayout>
                  <c:x val="-1.2016837039871713E-2"/>
                  <c:y val="0.2842738407699037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D43-4D64-82B6-B6443096EFE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'F80-81'!$A$7:$A$289</c:f>
              <c:numCache>
                <c:formatCode>mm/dd/yyyy</c:formatCode>
                <c:ptCount val="283"/>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numCache>
            </c:numRef>
          </c:cat>
          <c:val>
            <c:numRef>
              <c:f>'F80-81'!$F$7:$F$289</c:f>
              <c:numCache>
                <c:formatCode>#,###.00</c:formatCode>
                <c:ptCount val="283"/>
                <c:pt idx="0">
                  <c:v>306.917634628234</c:v>
                </c:pt>
                <c:pt idx="1">
                  <c:v>324.48129496467197</c:v>
                </c:pt>
                <c:pt idx="2">
                  <c:v>327.39848630239601</c:v>
                </c:pt>
                <c:pt idx="3">
                  <c:v>327.140532878503</c:v>
                </c:pt>
                <c:pt idx="4">
                  <c:v>330.43621122137603</c:v>
                </c:pt>
                <c:pt idx="5">
                  <c:v>334.50004911475702</c:v>
                </c:pt>
                <c:pt idx="6">
                  <c:v>337.876772290887</c:v>
                </c:pt>
                <c:pt idx="7">
                  <c:v>339.87517060288701</c:v>
                </c:pt>
                <c:pt idx="8">
                  <c:v>338.53920723865502</c:v>
                </c:pt>
                <c:pt idx="9">
                  <c:v>338.04570482077298</c:v>
                </c:pt>
                <c:pt idx="10">
                  <c:v>341.28068935863899</c:v>
                </c:pt>
                <c:pt idx="11">
                  <c:v>337.95815640108202</c:v>
                </c:pt>
                <c:pt idx="12">
                  <c:v>340.73497889010702</c:v>
                </c:pt>
                <c:pt idx="13">
                  <c:v>357.88709865174701</c:v>
                </c:pt>
                <c:pt idx="14">
                  <c:v>355.43005875670201</c:v>
                </c:pt>
                <c:pt idx="15">
                  <c:v>355.396974924478</c:v>
                </c:pt>
                <c:pt idx="16">
                  <c:v>359.46282172297498</c:v>
                </c:pt>
                <c:pt idx="17">
                  <c:v>358.37931894382899</c:v>
                </c:pt>
                <c:pt idx="18">
                  <c:v>364.21386674258201</c:v>
                </c:pt>
                <c:pt idx="19">
                  <c:v>362.32203024477599</c:v>
                </c:pt>
                <c:pt idx="20">
                  <c:v>362.364223110149</c:v>
                </c:pt>
                <c:pt idx="21">
                  <c:v>359.89485017336898</c:v>
                </c:pt>
                <c:pt idx="22">
                  <c:v>359.45102682401898</c:v>
                </c:pt>
                <c:pt idx="23">
                  <c:v>359.85858143283002</c:v>
                </c:pt>
                <c:pt idx="24">
                  <c:v>361.216691196863</c:v>
                </c:pt>
                <c:pt idx="25">
                  <c:v>375.21768828301703</c:v>
                </c:pt>
                <c:pt idx="26">
                  <c:v>374.27440601334501</c:v>
                </c:pt>
                <c:pt idx="27">
                  <c:v>370.31334047274999</c:v>
                </c:pt>
                <c:pt idx="28">
                  <c:v>368.07702515218898</c:v>
                </c:pt>
                <c:pt idx="29">
                  <c:v>374.37648358328698</c:v>
                </c:pt>
                <c:pt idx="30">
                  <c:v>372.65905212028099</c:v>
                </c:pt>
                <c:pt idx="31">
                  <c:v>375.59351322173899</c:v>
                </c:pt>
                <c:pt idx="32">
                  <c:v>374.24464017530801</c:v>
                </c:pt>
                <c:pt idx="33">
                  <c:v>370.27056475141899</c:v>
                </c:pt>
                <c:pt idx="34">
                  <c:v>367.16034547699098</c:v>
                </c:pt>
                <c:pt idx="35">
                  <c:v>367.83799733555202</c:v>
                </c:pt>
                <c:pt idx="36">
                  <c:v>368.23994352495498</c:v>
                </c:pt>
                <c:pt idx="37">
                  <c:v>380.43493380131702</c:v>
                </c:pt>
                <c:pt idx="38">
                  <c:v>379.59608481896299</c:v>
                </c:pt>
                <c:pt idx="39">
                  <c:v>377.07255918813598</c:v>
                </c:pt>
                <c:pt idx="40">
                  <c:v>377.51996861326103</c:v>
                </c:pt>
                <c:pt idx="41">
                  <c:v>387.27691178269703</c:v>
                </c:pt>
                <c:pt idx="42">
                  <c:v>393.91724583673403</c:v>
                </c:pt>
                <c:pt idx="43">
                  <c:v>396.64423317982897</c:v>
                </c:pt>
                <c:pt idx="44">
                  <c:v>395.29238111428498</c:v>
                </c:pt>
                <c:pt idx="45">
                  <c:v>389.59131785935301</c:v>
                </c:pt>
                <c:pt idx="46">
                  <c:v>386.78610116745699</c:v>
                </c:pt>
                <c:pt idx="47">
                  <c:v>387.15639139765602</c:v>
                </c:pt>
                <c:pt idx="48">
                  <c:v>387.02579307909201</c:v>
                </c:pt>
                <c:pt idx="49">
                  <c:v>399.55442574717102</c:v>
                </c:pt>
                <c:pt idx="50">
                  <c:v>396.835837353361</c:v>
                </c:pt>
                <c:pt idx="51">
                  <c:v>395.791732997076</c:v>
                </c:pt>
                <c:pt idx="52">
                  <c:v>396.673420805349</c:v>
                </c:pt>
                <c:pt idx="53">
                  <c:v>404.35044504671703</c:v>
                </c:pt>
                <c:pt idx="54">
                  <c:v>404.43174374257302</c:v>
                </c:pt>
                <c:pt idx="55">
                  <c:v>406.18942497879101</c:v>
                </c:pt>
                <c:pt idx="56">
                  <c:v>403.83274494153602</c:v>
                </c:pt>
                <c:pt idx="57">
                  <c:v>398.641438923544</c:v>
                </c:pt>
                <c:pt idx="58">
                  <c:v>395.01063129139601</c:v>
                </c:pt>
                <c:pt idx="59">
                  <c:v>393.85103171362499</c:v>
                </c:pt>
                <c:pt idx="60">
                  <c:v>394.11666656293897</c:v>
                </c:pt>
                <c:pt idx="61">
                  <c:v>406.85608004162702</c:v>
                </c:pt>
                <c:pt idx="62">
                  <c:v>404.80374464730897</c:v>
                </c:pt>
                <c:pt idx="63">
                  <c:v>406.587231819968</c:v>
                </c:pt>
                <c:pt idx="64">
                  <c:v>405.90523963111002</c:v>
                </c:pt>
                <c:pt idx="65">
                  <c:v>409.28136499983998</c:v>
                </c:pt>
                <c:pt idx="66">
                  <c:v>410.83082822627802</c:v>
                </c:pt>
                <c:pt idx="67">
                  <c:v>413.72743726873802</c:v>
                </c:pt>
                <c:pt idx="68">
                  <c:v>413.82000891397001</c:v>
                </c:pt>
                <c:pt idx="69">
                  <c:v>409.336158837509</c:v>
                </c:pt>
                <c:pt idx="70">
                  <c:v>406.43618381559799</c:v>
                </c:pt>
                <c:pt idx="71">
                  <c:v>405.630108908941</c:v>
                </c:pt>
                <c:pt idx="72">
                  <c:v>404.02628758230298</c:v>
                </c:pt>
                <c:pt idx="73">
                  <c:v>414.06836164040999</c:v>
                </c:pt>
                <c:pt idx="74">
                  <c:v>413.01327161280199</c:v>
                </c:pt>
                <c:pt idx="75">
                  <c:v>412.64340592859497</c:v>
                </c:pt>
                <c:pt idx="76">
                  <c:v>414.94644267188602</c:v>
                </c:pt>
                <c:pt idx="77">
                  <c:v>420.58971690871903</c:v>
                </c:pt>
                <c:pt idx="78">
                  <c:v>419.571411574801</c:v>
                </c:pt>
                <c:pt idx="79">
                  <c:v>422.51441993541903</c:v>
                </c:pt>
                <c:pt idx="80">
                  <c:v>419.80284638418999</c:v>
                </c:pt>
                <c:pt idx="81">
                  <c:v>412.18057975700799</c:v>
                </c:pt>
                <c:pt idx="82">
                  <c:v>408.89762884219499</c:v>
                </c:pt>
                <c:pt idx="83">
                  <c:v>409.70485438276597</c:v>
                </c:pt>
                <c:pt idx="84">
                  <c:v>408.98459908939998</c:v>
                </c:pt>
                <c:pt idx="85">
                  <c:v>419.15194528439099</c:v>
                </c:pt>
                <c:pt idx="86">
                  <c:v>418.12565176070802</c:v>
                </c:pt>
                <c:pt idx="87">
                  <c:v>415.56251673161398</c:v>
                </c:pt>
                <c:pt idx="88">
                  <c:v>417.41118815929502</c:v>
                </c:pt>
                <c:pt idx="89">
                  <c:v>423.77317221523401</c:v>
                </c:pt>
                <c:pt idx="90">
                  <c:v>424.01717962444297</c:v>
                </c:pt>
                <c:pt idx="91">
                  <c:v>427.892882869478</c:v>
                </c:pt>
                <c:pt idx="92">
                  <c:v>425.63243489109999</c:v>
                </c:pt>
                <c:pt idx="93">
                  <c:v>417.87097035862303</c:v>
                </c:pt>
                <c:pt idx="94">
                  <c:v>414.53479558061002</c:v>
                </c:pt>
                <c:pt idx="95">
                  <c:v>415.23294372416802</c:v>
                </c:pt>
                <c:pt idx="96">
                  <c:v>414.56790321860302</c:v>
                </c:pt>
                <c:pt idx="97">
                  <c:v>425.27049615122399</c:v>
                </c:pt>
                <c:pt idx="98">
                  <c:v>423.99046084395297</c:v>
                </c:pt>
                <c:pt idx="99">
                  <c:v>424.37700178129302</c:v>
                </c:pt>
                <c:pt idx="100">
                  <c:v>422.464030685176</c:v>
                </c:pt>
                <c:pt idx="101">
                  <c:v>428.11945978399399</c:v>
                </c:pt>
                <c:pt idx="102">
                  <c:v>426.528950446669</c:v>
                </c:pt>
                <c:pt idx="103">
                  <c:v>427.52689943325203</c:v>
                </c:pt>
                <c:pt idx="104">
                  <c:v>424.65192215067202</c:v>
                </c:pt>
                <c:pt idx="105">
                  <c:v>418.93208445940098</c:v>
                </c:pt>
                <c:pt idx="106">
                  <c:v>415.58789024598201</c:v>
                </c:pt>
                <c:pt idx="107">
                  <c:v>414.84816013454503</c:v>
                </c:pt>
                <c:pt idx="108">
                  <c:v>412.79046669625001</c:v>
                </c:pt>
                <c:pt idx="109">
                  <c:v>421.45351548742701</c:v>
                </c:pt>
                <c:pt idx="110">
                  <c:v>421.81441908130699</c:v>
                </c:pt>
                <c:pt idx="111">
                  <c:v>417.24062856534499</c:v>
                </c:pt>
                <c:pt idx="112">
                  <c:v>416.82558806604999</c:v>
                </c:pt>
                <c:pt idx="113">
                  <c:v>422.490880360115</c:v>
                </c:pt>
                <c:pt idx="114">
                  <c:v>420.98352675095998</c:v>
                </c:pt>
                <c:pt idx="115">
                  <c:v>421.44326681534</c:v>
                </c:pt>
                <c:pt idx="116">
                  <c:v>420.27374499043202</c:v>
                </c:pt>
                <c:pt idx="117">
                  <c:v>417.61546833596401</c:v>
                </c:pt>
                <c:pt idx="118">
                  <c:v>413.74134146009499</c:v>
                </c:pt>
                <c:pt idx="119">
                  <c:v>414.67361626709902</c:v>
                </c:pt>
                <c:pt idx="120">
                  <c:v>412.39287779532799</c:v>
                </c:pt>
                <c:pt idx="121">
                  <c:v>421.84839211923401</c:v>
                </c:pt>
                <c:pt idx="122">
                  <c:v>419.65096242873801</c:v>
                </c:pt>
                <c:pt idx="123">
                  <c:v>412.87190687797198</c:v>
                </c:pt>
                <c:pt idx="124">
                  <c:v>414.03412817441102</c:v>
                </c:pt>
                <c:pt idx="125">
                  <c:v>424.21561365193202</c:v>
                </c:pt>
                <c:pt idx="126">
                  <c:v>422.903751906146</c:v>
                </c:pt>
                <c:pt idx="127">
                  <c:v>438.056179958472</c:v>
                </c:pt>
                <c:pt idx="128">
                  <c:v>446.52047685340102</c:v>
                </c:pt>
                <c:pt idx="129">
                  <c:v>439.15169436717099</c:v>
                </c:pt>
                <c:pt idx="130">
                  <c:v>430.89334714823298</c:v>
                </c:pt>
                <c:pt idx="131">
                  <c:v>427.77790177933002</c:v>
                </c:pt>
                <c:pt idx="132">
                  <c:v>425.49805502631602</c:v>
                </c:pt>
                <c:pt idx="133">
                  <c:v>437.22790804200099</c:v>
                </c:pt>
                <c:pt idx="134">
                  <c:v>434.20272381909302</c:v>
                </c:pt>
                <c:pt idx="135">
                  <c:v>441.14306929201501</c:v>
                </c:pt>
                <c:pt idx="136">
                  <c:v>441.90621287927797</c:v>
                </c:pt>
                <c:pt idx="137">
                  <c:v>438.38153542736802</c:v>
                </c:pt>
                <c:pt idx="138">
                  <c:v>439.06877879111198</c:v>
                </c:pt>
                <c:pt idx="139">
                  <c:v>444.052150049315</c:v>
                </c:pt>
                <c:pt idx="140">
                  <c:v>441.97780013077499</c:v>
                </c:pt>
                <c:pt idx="141">
                  <c:v>448.218200366411</c:v>
                </c:pt>
                <c:pt idx="142">
                  <c:v>443.097751669003</c:v>
                </c:pt>
                <c:pt idx="143">
                  <c:v>439.88521827810803</c:v>
                </c:pt>
                <c:pt idx="144">
                  <c:v>437.47009251153901</c:v>
                </c:pt>
                <c:pt idx="145">
                  <c:v>441.31786389962798</c:v>
                </c:pt>
                <c:pt idx="146">
                  <c:v>439.26291612057901</c:v>
                </c:pt>
                <c:pt idx="147">
                  <c:v>442.552964149753</c:v>
                </c:pt>
                <c:pt idx="148">
                  <c:v>444.45326464810199</c:v>
                </c:pt>
                <c:pt idx="149">
                  <c:v>442.18113798649802</c:v>
                </c:pt>
                <c:pt idx="150">
                  <c:v>439.873962504681</c:v>
                </c:pt>
                <c:pt idx="151">
                  <c:v>443.67818589308303</c:v>
                </c:pt>
                <c:pt idx="152">
                  <c:v>447.91106581164399</c:v>
                </c:pt>
                <c:pt idx="153">
                  <c:v>437.87567970630698</c:v>
                </c:pt>
                <c:pt idx="154">
                  <c:v>439.20433281093</c:v>
                </c:pt>
                <c:pt idx="155">
                  <c:v>437.35725080613099</c:v>
                </c:pt>
                <c:pt idx="156">
                  <c:v>431.11843232856103</c:v>
                </c:pt>
                <c:pt idx="157">
                  <c:v>444.36692796564603</c:v>
                </c:pt>
                <c:pt idx="158">
                  <c:v>442.032707817507</c:v>
                </c:pt>
                <c:pt idx="159">
                  <c:v>440.97353617984197</c:v>
                </c:pt>
                <c:pt idx="160">
                  <c:v>440.71374255155899</c:v>
                </c:pt>
                <c:pt idx="161">
                  <c:v>437.82094824220502</c:v>
                </c:pt>
                <c:pt idx="162">
                  <c:v>439.61067032489302</c:v>
                </c:pt>
                <c:pt idx="163">
                  <c:v>440.41637368646798</c:v>
                </c:pt>
                <c:pt idx="164">
                  <c:v>439.90337678770499</c:v>
                </c:pt>
                <c:pt idx="165">
                  <c:v>441.85972102685503</c:v>
                </c:pt>
                <c:pt idx="166">
                  <c:v>433.08723177299498</c:v>
                </c:pt>
                <c:pt idx="167">
                  <c:v>432.41223744776698</c:v>
                </c:pt>
                <c:pt idx="168">
                  <c:v>431.55299369527597</c:v>
                </c:pt>
                <c:pt idx="169">
                  <c:v>440.74436288011401</c:v>
                </c:pt>
                <c:pt idx="170">
                  <c:v>439.20699924032903</c:v>
                </c:pt>
                <c:pt idx="171">
                  <c:v>440.330918068453</c:v>
                </c:pt>
                <c:pt idx="172">
                  <c:v>442.39365072250001</c:v>
                </c:pt>
                <c:pt idx="173">
                  <c:v>439.17184045198701</c:v>
                </c:pt>
                <c:pt idx="174">
                  <c:v>440.092718496705</c:v>
                </c:pt>
                <c:pt idx="175">
                  <c:v>440.48623157377</c:v>
                </c:pt>
                <c:pt idx="176">
                  <c:v>439.902684746163</c:v>
                </c:pt>
                <c:pt idx="177">
                  <c:v>441.62324759963099</c:v>
                </c:pt>
                <c:pt idx="178">
                  <c:v>433.56392512690201</c:v>
                </c:pt>
                <c:pt idx="179">
                  <c:v>431.79460045627002</c:v>
                </c:pt>
                <c:pt idx="180">
                  <c:v>429.65940104690202</c:v>
                </c:pt>
                <c:pt idx="181">
                  <c:v>442.86838418265199</c:v>
                </c:pt>
                <c:pt idx="182">
                  <c:v>442.76425645458698</c:v>
                </c:pt>
                <c:pt idx="183">
                  <c:v>443.01722493426502</c:v>
                </c:pt>
                <c:pt idx="184">
                  <c:v>443.82978680975401</c:v>
                </c:pt>
                <c:pt idx="185">
                  <c:v>442.54851407641701</c:v>
                </c:pt>
                <c:pt idx="186">
                  <c:v>442.76479868861497</c:v>
                </c:pt>
                <c:pt idx="187">
                  <c:v>449.25916294071402</c:v>
                </c:pt>
                <c:pt idx="188">
                  <c:v>453.28498310342098</c:v>
                </c:pt>
                <c:pt idx="189">
                  <c:v>442.76808543714299</c:v>
                </c:pt>
                <c:pt idx="190">
                  <c:v>439.55679200268497</c:v>
                </c:pt>
                <c:pt idx="191">
                  <c:v>439.70006466251999</c:v>
                </c:pt>
                <c:pt idx="192">
                  <c:v>433.53863045969001</c:v>
                </c:pt>
                <c:pt idx="193">
                  <c:v>444.68635669664502</c:v>
                </c:pt>
                <c:pt idx="194">
                  <c:v>443.86161814605299</c:v>
                </c:pt>
                <c:pt idx="195">
                  <c:v>447.57252553675897</c:v>
                </c:pt>
                <c:pt idx="196">
                  <c:v>446.84854486299298</c:v>
                </c:pt>
                <c:pt idx="197">
                  <c:v>448.79261067994901</c:v>
                </c:pt>
                <c:pt idx="198">
                  <c:v>449.60434689671598</c:v>
                </c:pt>
                <c:pt idx="199">
                  <c:v>450.167476123673</c:v>
                </c:pt>
                <c:pt idx="200">
                  <c:v>452.07155716052102</c:v>
                </c:pt>
                <c:pt idx="201">
                  <c:v>446.617575631916</c:v>
                </c:pt>
                <c:pt idx="202">
                  <c:v>440.73575882224299</c:v>
                </c:pt>
                <c:pt idx="203">
                  <c:v>441.66925070320502</c:v>
                </c:pt>
                <c:pt idx="204">
                  <c:v>440.47905205743001</c:v>
                </c:pt>
                <c:pt idx="205">
                  <c:v>445.47037997664199</c:v>
                </c:pt>
                <c:pt idx="206">
                  <c:v>443.837060866851</c:v>
                </c:pt>
                <c:pt idx="207">
                  <c:v>441.75275940235599</c:v>
                </c:pt>
                <c:pt idx="208">
                  <c:v>442.87322828354399</c:v>
                </c:pt>
                <c:pt idx="209">
                  <c:v>444.48641584819899</c:v>
                </c:pt>
                <c:pt idx="210">
                  <c:v>441.819095374369</c:v>
                </c:pt>
                <c:pt idx="211">
                  <c:v>444.647164082833</c:v>
                </c:pt>
                <c:pt idx="212">
                  <c:v>441.108947008835</c:v>
                </c:pt>
                <c:pt idx="213">
                  <c:v>441.534236479029</c:v>
                </c:pt>
                <c:pt idx="214">
                  <c:v>436.863545764479</c:v>
                </c:pt>
                <c:pt idx="215">
                  <c:v>436.18536412940801</c:v>
                </c:pt>
                <c:pt idx="216">
                  <c:v>436.152261923693</c:v>
                </c:pt>
                <c:pt idx="217">
                  <c:v>444.38522206121002</c:v>
                </c:pt>
                <c:pt idx="218">
                  <c:v>443.70711840992698</c:v>
                </c:pt>
                <c:pt idx="219">
                  <c:v>447.521464316905</c:v>
                </c:pt>
                <c:pt idx="220">
                  <c:v>449.56109265416802</c:v>
                </c:pt>
                <c:pt idx="221">
                  <c:v>448.42613964777598</c:v>
                </c:pt>
                <c:pt idx="222">
                  <c:v>446.39102317082597</c:v>
                </c:pt>
                <c:pt idx="223">
                  <c:v>450.08126870366902</c:v>
                </c:pt>
                <c:pt idx="224">
                  <c:v>445.96506746805699</c:v>
                </c:pt>
                <c:pt idx="225">
                  <c:v>438.890635869081</c:v>
                </c:pt>
                <c:pt idx="226">
                  <c:v>435.23748915615101</c:v>
                </c:pt>
                <c:pt idx="227">
                  <c:v>434.27302366499498</c:v>
                </c:pt>
                <c:pt idx="228">
                  <c:v>432.308435643564</c:v>
                </c:pt>
                <c:pt idx="229">
                  <c:v>449.98254432245801</c:v>
                </c:pt>
                <c:pt idx="230">
                  <c:v>451.813205017511</c:v>
                </c:pt>
                <c:pt idx="231">
                  <c:v>454.007612779775</c:v>
                </c:pt>
                <c:pt idx="232">
                  <c:v>454.48470371193201</c:v>
                </c:pt>
                <c:pt idx="233">
                  <c:v>455.970530934875</c:v>
                </c:pt>
                <c:pt idx="234">
                  <c:v>456.00191153834999</c:v>
                </c:pt>
                <c:pt idx="235">
                  <c:v>457.74550830866002</c:v>
                </c:pt>
                <c:pt idx="236">
                  <c:v>457.89477534484399</c:v>
                </c:pt>
                <c:pt idx="237">
                  <c:v>448.93772777125702</c:v>
                </c:pt>
                <c:pt idx="238">
                  <c:v>445.05543859984903</c:v>
                </c:pt>
                <c:pt idx="239">
                  <c:v>447.42117099842397</c:v>
                </c:pt>
                <c:pt idx="240">
                  <c:v>447.68512904261098</c:v>
                </c:pt>
                <c:pt idx="241">
                  <c:v>465.71479797457903</c:v>
                </c:pt>
                <c:pt idx="242">
                  <c:v>464.628660573118</c:v>
                </c:pt>
                <c:pt idx="243">
                  <c:v>473.33501076395999</c:v>
                </c:pt>
                <c:pt idx="244">
                  <c:v>481.819373835752</c:v>
                </c:pt>
                <c:pt idx="245">
                  <c:v>476.90458280740802</c:v>
                </c:pt>
                <c:pt idx="246">
                  <c:v>475.10155757286202</c:v>
                </c:pt>
                <c:pt idx="247">
                  <c:v>475.04477923383303</c:v>
                </c:pt>
                <c:pt idx="248">
                  <c:v>471.74365023593901</c:v>
                </c:pt>
                <c:pt idx="249">
                  <c:v>464.87862811476799</c:v>
                </c:pt>
                <c:pt idx="250">
                  <c:v>460.45486016878999</c:v>
                </c:pt>
                <c:pt idx="251">
                  <c:v>466.63318990225599</c:v>
                </c:pt>
                <c:pt idx="252">
                  <c:v>467.39541836351799</c:v>
                </c:pt>
                <c:pt idx="253">
                  <c:v>483.52767280645998</c:v>
                </c:pt>
                <c:pt idx="254">
                  <c:v>481.10162785036101</c:v>
                </c:pt>
                <c:pt idx="255">
                  <c:v>483.026845042209</c:v>
                </c:pt>
                <c:pt idx="256">
                  <c:v>481.25677457883899</c:v>
                </c:pt>
                <c:pt idx="257">
                  <c:v>478.18932671523498</c:v>
                </c:pt>
                <c:pt idx="258">
                  <c:v>474.74733865401998</c:v>
                </c:pt>
                <c:pt idx="259">
                  <c:v>477.02708819338199</c:v>
                </c:pt>
                <c:pt idx="260">
                  <c:v>475.89312144970501</c:v>
                </c:pt>
                <c:pt idx="261">
                  <c:v>471.98227048629599</c:v>
                </c:pt>
                <c:pt idx="262">
                  <c:v>467.88385303000098</c:v>
                </c:pt>
                <c:pt idx="263">
                  <c:v>467.44733205571299</c:v>
                </c:pt>
                <c:pt idx="264">
                  <c:v>468.80716592218801</c:v>
                </c:pt>
                <c:pt idx="265">
                  <c:v>492.62678141048502</c:v>
                </c:pt>
                <c:pt idx="266">
                  <c:v>492.26951765407898</c:v>
                </c:pt>
                <c:pt idx="267">
                  <c:v>491.50887424163</c:v>
                </c:pt>
                <c:pt idx="268">
                  <c:v>490.89143656515699</c:v>
                </c:pt>
                <c:pt idx="269">
                  <c:v>495.29281568640403</c:v>
                </c:pt>
                <c:pt idx="270">
                  <c:v>491.07168037756901</c:v>
                </c:pt>
                <c:pt idx="271">
                  <c:v>493.85353141165399</c:v>
                </c:pt>
                <c:pt idx="272">
                  <c:v>489.396927699652</c:v>
                </c:pt>
                <c:pt idx="273">
                  <c:v>487.72802803220702</c:v>
                </c:pt>
                <c:pt idx="274">
                  <c:v>483.89844295794899</c:v>
                </c:pt>
                <c:pt idx="275">
                  <c:v>485.41348032095999</c:v>
                </c:pt>
                <c:pt idx="276">
                  <c:v>486.49710416040699</c:v>
                </c:pt>
                <c:pt idx="277">
                  <c:v>510.58645834642198</c:v>
                </c:pt>
                <c:pt idx="278">
                  <c:v>510.87941005576101</c:v>
                </c:pt>
                <c:pt idx="279">
                  <c:v>513.27942206886905</c:v>
                </c:pt>
                <c:pt idx="280">
                  <c:v>514.73182007276296</c:v>
                </c:pt>
                <c:pt idx="281">
                  <c:v>520.49774819649599</c:v>
                </c:pt>
                <c:pt idx="282">
                  <c:v>518.89</c:v>
                </c:pt>
              </c:numCache>
            </c:numRef>
          </c:val>
          <c:smooth val="0"/>
          <c:extLst>
            <c:ext xmlns:c16="http://schemas.microsoft.com/office/drawing/2014/chart" uri="{C3380CC4-5D6E-409C-BE32-E72D297353CC}">
              <c16:uniqueId val="{00000001-DD43-4D64-82B6-B6443096EFEA}"/>
            </c:ext>
          </c:extLst>
        </c:ser>
        <c:ser>
          <c:idx val="1"/>
          <c:order val="1"/>
          <c:tx>
            <c:v>Nacional</c:v>
          </c:tx>
          <c:spPr>
            <a:ln w="19050">
              <a:solidFill>
                <a:sysClr val="window" lastClr="FFFFFF">
                  <a:lumMod val="50000"/>
                </a:sysClr>
              </a:solidFill>
            </a:ln>
          </c:spPr>
          <c:marker>
            <c:symbol val="none"/>
          </c:marker>
          <c:dLbls>
            <c:dLbl>
              <c:idx val="282"/>
              <c:layout>
                <c:manualLayout>
                  <c:x val="-5.1346136590258683E-2"/>
                  <c:y val="-7.407407407407407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D43-4D64-82B6-B6443096EFE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'F80-81'!$A$7:$A$289</c:f>
              <c:numCache>
                <c:formatCode>mm/dd/yyyy</c:formatCode>
                <c:ptCount val="283"/>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numCache>
            </c:numRef>
          </c:cat>
          <c:val>
            <c:numRef>
              <c:f>'F80-81'!$G$7:$G$289</c:f>
              <c:numCache>
                <c:formatCode>#,###.00</c:formatCode>
                <c:ptCount val="283"/>
                <c:pt idx="0">
                  <c:v>353.737539505565</c:v>
                </c:pt>
                <c:pt idx="1">
                  <c:v>372.22179329163498</c:v>
                </c:pt>
                <c:pt idx="2">
                  <c:v>365.66804586759201</c:v>
                </c:pt>
                <c:pt idx="3">
                  <c:v>368.54645415082899</c:v>
                </c:pt>
                <c:pt idx="4">
                  <c:v>370.68487449779002</c:v>
                </c:pt>
                <c:pt idx="5">
                  <c:v>375.323322353104</c:v>
                </c:pt>
                <c:pt idx="6">
                  <c:v>376.32663372728598</c:v>
                </c:pt>
                <c:pt idx="7">
                  <c:v>372.18773249100701</c:v>
                </c:pt>
                <c:pt idx="8">
                  <c:v>370.42819546914501</c:v>
                </c:pt>
                <c:pt idx="9">
                  <c:v>370.08485285987899</c:v>
                </c:pt>
                <c:pt idx="10">
                  <c:v>371.17961600109498</c:v>
                </c:pt>
                <c:pt idx="11">
                  <c:v>369.26697346229201</c:v>
                </c:pt>
                <c:pt idx="12">
                  <c:v>373.19477630267897</c:v>
                </c:pt>
                <c:pt idx="13">
                  <c:v>391.46128476318802</c:v>
                </c:pt>
                <c:pt idx="14">
                  <c:v>385.69853221551</c:v>
                </c:pt>
                <c:pt idx="15">
                  <c:v>388.75563049858698</c:v>
                </c:pt>
                <c:pt idx="16">
                  <c:v>392.02730691647702</c:v>
                </c:pt>
                <c:pt idx="17">
                  <c:v>391.494558084331</c:v>
                </c:pt>
                <c:pt idx="18">
                  <c:v>397.43291624993401</c:v>
                </c:pt>
                <c:pt idx="19">
                  <c:v>393.64700185912</c:v>
                </c:pt>
                <c:pt idx="20">
                  <c:v>392.77929409973302</c:v>
                </c:pt>
                <c:pt idx="21">
                  <c:v>391.21014274961198</c:v>
                </c:pt>
                <c:pt idx="22">
                  <c:v>390.95761074909399</c:v>
                </c:pt>
                <c:pt idx="23">
                  <c:v>389.77042588554502</c:v>
                </c:pt>
                <c:pt idx="24">
                  <c:v>395.408854590472</c:v>
                </c:pt>
                <c:pt idx="25">
                  <c:v>410.50769776774501</c:v>
                </c:pt>
                <c:pt idx="26">
                  <c:v>409.20903640828698</c:v>
                </c:pt>
                <c:pt idx="27">
                  <c:v>404.19248471184301</c:v>
                </c:pt>
                <c:pt idx="28">
                  <c:v>400.425304161702</c:v>
                </c:pt>
                <c:pt idx="29">
                  <c:v>406.75889200971199</c:v>
                </c:pt>
                <c:pt idx="30">
                  <c:v>404.88433804972601</c:v>
                </c:pt>
                <c:pt idx="31">
                  <c:v>405.35547701684698</c:v>
                </c:pt>
                <c:pt idx="32">
                  <c:v>403.37716180368199</c:v>
                </c:pt>
                <c:pt idx="33">
                  <c:v>400.01156526253197</c:v>
                </c:pt>
                <c:pt idx="34">
                  <c:v>396.81953773000703</c:v>
                </c:pt>
                <c:pt idx="35">
                  <c:v>397.25923983323401</c:v>
                </c:pt>
                <c:pt idx="36">
                  <c:v>397.79822780372001</c:v>
                </c:pt>
                <c:pt idx="37">
                  <c:v>413.32356017766898</c:v>
                </c:pt>
                <c:pt idx="38">
                  <c:v>411.844194724293</c:v>
                </c:pt>
                <c:pt idx="39">
                  <c:v>408.57241981405099</c:v>
                </c:pt>
                <c:pt idx="40">
                  <c:v>408.39741002328401</c:v>
                </c:pt>
                <c:pt idx="41">
                  <c:v>416.56636269222901</c:v>
                </c:pt>
                <c:pt idx="42">
                  <c:v>416.34128732921903</c:v>
                </c:pt>
                <c:pt idx="43">
                  <c:v>419.79485939580297</c:v>
                </c:pt>
                <c:pt idx="44">
                  <c:v>418.515660698744</c:v>
                </c:pt>
                <c:pt idx="45">
                  <c:v>412.74769295538601</c:v>
                </c:pt>
                <c:pt idx="46">
                  <c:v>409.69391967056202</c:v>
                </c:pt>
                <c:pt idx="47">
                  <c:v>409.66656440043602</c:v>
                </c:pt>
                <c:pt idx="48">
                  <c:v>410.54989250303601</c:v>
                </c:pt>
                <c:pt idx="49">
                  <c:v>424.24353760796498</c:v>
                </c:pt>
                <c:pt idx="50">
                  <c:v>421.14963045159698</c:v>
                </c:pt>
                <c:pt idx="51">
                  <c:v>416.49342384777702</c:v>
                </c:pt>
                <c:pt idx="52">
                  <c:v>416.27514568119301</c:v>
                </c:pt>
                <c:pt idx="53">
                  <c:v>425.30089095064301</c:v>
                </c:pt>
                <c:pt idx="54">
                  <c:v>424.27892031657899</c:v>
                </c:pt>
                <c:pt idx="55">
                  <c:v>426.57494465860799</c:v>
                </c:pt>
                <c:pt idx="56">
                  <c:v>423.30353430879399</c:v>
                </c:pt>
                <c:pt idx="57">
                  <c:v>416.58757611224303</c:v>
                </c:pt>
                <c:pt idx="58">
                  <c:v>412.61110498944299</c:v>
                </c:pt>
                <c:pt idx="59">
                  <c:v>411.236533784904</c:v>
                </c:pt>
                <c:pt idx="60">
                  <c:v>412.60978247988498</c:v>
                </c:pt>
                <c:pt idx="61">
                  <c:v>429.13058736920499</c:v>
                </c:pt>
                <c:pt idx="62">
                  <c:v>426.54405728279897</c:v>
                </c:pt>
                <c:pt idx="63">
                  <c:v>424.237428779742</c:v>
                </c:pt>
                <c:pt idx="64">
                  <c:v>422.47102574856001</c:v>
                </c:pt>
                <c:pt idx="65">
                  <c:v>429.506782046534</c:v>
                </c:pt>
                <c:pt idx="66">
                  <c:v>429.52677235276002</c:v>
                </c:pt>
                <c:pt idx="67">
                  <c:v>432.00280754779698</c:v>
                </c:pt>
                <c:pt idx="68">
                  <c:v>429.96823542356799</c:v>
                </c:pt>
                <c:pt idx="69">
                  <c:v>424.98756517489198</c:v>
                </c:pt>
                <c:pt idx="70">
                  <c:v>422.07083300466297</c:v>
                </c:pt>
                <c:pt idx="71">
                  <c:v>422.88732019321702</c:v>
                </c:pt>
                <c:pt idx="72">
                  <c:v>422.92312437641903</c:v>
                </c:pt>
                <c:pt idx="73">
                  <c:v>437.50938681400402</c:v>
                </c:pt>
                <c:pt idx="74">
                  <c:v>435.890387670324</c:v>
                </c:pt>
                <c:pt idx="75">
                  <c:v>432.24286009842302</c:v>
                </c:pt>
                <c:pt idx="76">
                  <c:v>432.26308865230402</c:v>
                </c:pt>
                <c:pt idx="77">
                  <c:v>439.465045318992</c:v>
                </c:pt>
                <c:pt idx="78">
                  <c:v>437.83846622839798</c:v>
                </c:pt>
                <c:pt idx="79">
                  <c:v>441.00561941061</c:v>
                </c:pt>
                <c:pt idx="80">
                  <c:v>437.696701469424</c:v>
                </c:pt>
                <c:pt idx="81">
                  <c:v>430.12404833714902</c:v>
                </c:pt>
                <c:pt idx="82">
                  <c:v>426.059956626722</c:v>
                </c:pt>
                <c:pt idx="83">
                  <c:v>427.33298271924701</c:v>
                </c:pt>
                <c:pt idx="84">
                  <c:v>427.61571068908199</c:v>
                </c:pt>
                <c:pt idx="85">
                  <c:v>442.73318428175099</c:v>
                </c:pt>
                <c:pt idx="86">
                  <c:v>440.403503353936</c:v>
                </c:pt>
                <c:pt idx="87">
                  <c:v>436.67874517120703</c:v>
                </c:pt>
                <c:pt idx="88">
                  <c:v>437.02070187626703</c:v>
                </c:pt>
                <c:pt idx="89">
                  <c:v>444.15060149838899</c:v>
                </c:pt>
                <c:pt idx="90">
                  <c:v>443.10954232068099</c:v>
                </c:pt>
                <c:pt idx="91">
                  <c:v>444.636869532346</c:v>
                </c:pt>
                <c:pt idx="92">
                  <c:v>441.76404129212699</c:v>
                </c:pt>
                <c:pt idx="93">
                  <c:v>435.11885277813701</c:v>
                </c:pt>
                <c:pt idx="94">
                  <c:v>431.45661697920298</c:v>
                </c:pt>
                <c:pt idx="95">
                  <c:v>431.93726233728501</c:v>
                </c:pt>
                <c:pt idx="96">
                  <c:v>431.95243660132599</c:v>
                </c:pt>
                <c:pt idx="97">
                  <c:v>447.00881086498902</c:v>
                </c:pt>
                <c:pt idx="98">
                  <c:v>444.94057773271402</c:v>
                </c:pt>
                <c:pt idx="99">
                  <c:v>441.56415383037</c:v>
                </c:pt>
                <c:pt idx="100">
                  <c:v>439.592783752446</c:v>
                </c:pt>
                <c:pt idx="101">
                  <c:v>445.65468662667098</c:v>
                </c:pt>
                <c:pt idx="102">
                  <c:v>443.37375319981697</c:v>
                </c:pt>
                <c:pt idx="103">
                  <c:v>446.04570109820997</c:v>
                </c:pt>
                <c:pt idx="104">
                  <c:v>442.968892120649</c:v>
                </c:pt>
                <c:pt idx="105">
                  <c:v>436.17653787486</c:v>
                </c:pt>
                <c:pt idx="106">
                  <c:v>432.31993805784401</c:v>
                </c:pt>
                <c:pt idx="107">
                  <c:v>429.92033696792402</c:v>
                </c:pt>
                <c:pt idx="108">
                  <c:v>429.31318685580902</c:v>
                </c:pt>
                <c:pt idx="109">
                  <c:v>445.10039706683199</c:v>
                </c:pt>
                <c:pt idx="110">
                  <c:v>444.80138013163099</c:v>
                </c:pt>
                <c:pt idx="111">
                  <c:v>436.030466817903</c:v>
                </c:pt>
                <c:pt idx="112">
                  <c:v>434.78339798973599</c:v>
                </c:pt>
                <c:pt idx="113">
                  <c:v>441.69085148595502</c:v>
                </c:pt>
                <c:pt idx="114">
                  <c:v>440.11166772688603</c:v>
                </c:pt>
                <c:pt idx="115">
                  <c:v>441.39399861088702</c:v>
                </c:pt>
                <c:pt idx="116">
                  <c:v>439.04992259509902</c:v>
                </c:pt>
                <c:pt idx="117">
                  <c:v>433.44040163439098</c:v>
                </c:pt>
                <c:pt idx="118">
                  <c:v>428.79729980225397</c:v>
                </c:pt>
                <c:pt idx="119">
                  <c:v>427.69663159823699</c:v>
                </c:pt>
                <c:pt idx="120">
                  <c:v>426.86280333200602</c:v>
                </c:pt>
                <c:pt idx="121">
                  <c:v>440.61605968366899</c:v>
                </c:pt>
                <c:pt idx="122">
                  <c:v>436.975357377438</c:v>
                </c:pt>
                <c:pt idx="123">
                  <c:v>427.99804012382901</c:v>
                </c:pt>
                <c:pt idx="124">
                  <c:v>429.08609597243202</c:v>
                </c:pt>
                <c:pt idx="125">
                  <c:v>439.11644027221598</c:v>
                </c:pt>
                <c:pt idx="126">
                  <c:v>437.95019627259398</c:v>
                </c:pt>
                <c:pt idx="127">
                  <c:v>442.57439797225101</c:v>
                </c:pt>
                <c:pt idx="128">
                  <c:v>441.06804965557598</c:v>
                </c:pt>
                <c:pt idx="129">
                  <c:v>433.535854590116</c:v>
                </c:pt>
                <c:pt idx="130">
                  <c:v>429.92267143962403</c:v>
                </c:pt>
                <c:pt idx="131">
                  <c:v>427.12446445699902</c:v>
                </c:pt>
                <c:pt idx="132">
                  <c:v>426.55893407934298</c:v>
                </c:pt>
                <c:pt idx="133">
                  <c:v>444.226415274359</c:v>
                </c:pt>
                <c:pt idx="134">
                  <c:v>440.17417757116698</c:v>
                </c:pt>
                <c:pt idx="135">
                  <c:v>436.994759935427</c:v>
                </c:pt>
                <c:pt idx="136">
                  <c:v>437.75757425585698</c:v>
                </c:pt>
                <c:pt idx="137">
                  <c:v>444.74453304252899</c:v>
                </c:pt>
                <c:pt idx="138">
                  <c:v>443.36785530567698</c:v>
                </c:pt>
                <c:pt idx="139">
                  <c:v>446.08955381187201</c:v>
                </c:pt>
                <c:pt idx="140">
                  <c:v>443.876373889631</c:v>
                </c:pt>
                <c:pt idx="141">
                  <c:v>438.79929379416001</c:v>
                </c:pt>
                <c:pt idx="142">
                  <c:v>434.36345178773303</c:v>
                </c:pt>
                <c:pt idx="143">
                  <c:v>431.84259038272398</c:v>
                </c:pt>
                <c:pt idx="144">
                  <c:v>429.41060883455702</c:v>
                </c:pt>
                <c:pt idx="145">
                  <c:v>443.55996682013</c:v>
                </c:pt>
                <c:pt idx="146">
                  <c:v>441.90878309999999</c:v>
                </c:pt>
                <c:pt idx="147">
                  <c:v>438.16203956446702</c:v>
                </c:pt>
                <c:pt idx="148">
                  <c:v>440.08127107108203</c:v>
                </c:pt>
                <c:pt idx="149">
                  <c:v>446.18916940180702</c:v>
                </c:pt>
                <c:pt idx="150">
                  <c:v>442.57187358241799</c:v>
                </c:pt>
                <c:pt idx="151">
                  <c:v>445.88950385700201</c:v>
                </c:pt>
                <c:pt idx="152">
                  <c:v>443.74482824691</c:v>
                </c:pt>
                <c:pt idx="153">
                  <c:v>435.97117066814502</c:v>
                </c:pt>
                <c:pt idx="154">
                  <c:v>432.95751432963402</c:v>
                </c:pt>
                <c:pt idx="155">
                  <c:v>430.881428638834</c:v>
                </c:pt>
                <c:pt idx="156">
                  <c:v>431.11843232856103</c:v>
                </c:pt>
                <c:pt idx="157">
                  <c:v>447.83804928196997</c:v>
                </c:pt>
                <c:pt idx="158">
                  <c:v>445.06097727804303</c:v>
                </c:pt>
                <c:pt idx="159">
                  <c:v>438.34310179274502</c:v>
                </c:pt>
                <c:pt idx="160">
                  <c:v>437.95986842356598</c:v>
                </c:pt>
                <c:pt idx="161">
                  <c:v>442.84471127424399</c:v>
                </c:pt>
                <c:pt idx="162">
                  <c:v>442.40683610362601</c:v>
                </c:pt>
                <c:pt idx="163">
                  <c:v>446.30912496674898</c:v>
                </c:pt>
                <c:pt idx="164">
                  <c:v>444.49451767958999</c:v>
                </c:pt>
                <c:pt idx="165">
                  <c:v>438.12877337359902</c:v>
                </c:pt>
                <c:pt idx="166">
                  <c:v>434.28356242219797</c:v>
                </c:pt>
                <c:pt idx="167">
                  <c:v>431.71954047417597</c:v>
                </c:pt>
                <c:pt idx="168">
                  <c:v>431.093829636159</c:v>
                </c:pt>
                <c:pt idx="169">
                  <c:v>445.84142717169902</c:v>
                </c:pt>
                <c:pt idx="170">
                  <c:v>444.66947173828902</c:v>
                </c:pt>
                <c:pt idx="171">
                  <c:v>440.089475481438</c:v>
                </c:pt>
                <c:pt idx="172">
                  <c:v>441.98545481758902</c:v>
                </c:pt>
                <c:pt idx="173">
                  <c:v>446.86144271435597</c:v>
                </c:pt>
                <c:pt idx="174">
                  <c:v>445.376798682323</c:v>
                </c:pt>
                <c:pt idx="175">
                  <c:v>449.530596319003</c:v>
                </c:pt>
                <c:pt idx="176">
                  <c:v>446.59773911573899</c:v>
                </c:pt>
                <c:pt idx="177">
                  <c:v>439.51122107887198</c:v>
                </c:pt>
                <c:pt idx="178">
                  <c:v>434.88971757961798</c:v>
                </c:pt>
                <c:pt idx="179">
                  <c:v>434.49885822093501</c:v>
                </c:pt>
                <c:pt idx="180">
                  <c:v>433.36513617811602</c:v>
                </c:pt>
                <c:pt idx="181">
                  <c:v>451.316868762426</c:v>
                </c:pt>
                <c:pt idx="182">
                  <c:v>449.74235864165098</c:v>
                </c:pt>
                <c:pt idx="183">
                  <c:v>444.465710857462</c:v>
                </c:pt>
                <c:pt idx="184">
                  <c:v>445.98615178400797</c:v>
                </c:pt>
                <c:pt idx="185">
                  <c:v>453.29599448023203</c:v>
                </c:pt>
                <c:pt idx="186">
                  <c:v>450.80088485302599</c:v>
                </c:pt>
                <c:pt idx="187">
                  <c:v>456.19593957416703</c:v>
                </c:pt>
                <c:pt idx="188">
                  <c:v>454.42890146378301</c:v>
                </c:pt>
                <c:pt idx="189">
                  <c:v>446.04092239391201</c:v>
                </c:pt>
                <c:pt idx="190">
                  <c:v>442.27504062547303</c:v>
                </c:pt>
                <c:pt idx="191">
                  <c:v>442.31681062503498</c:v>
                </c:pt>
                <c:pt idx="192">
                  <c:v>441.58738816234597</c:v>
                </c:pt>
                <c:pt idx="193">
                  <c:v>456.46261303004098</c:v>
                </c:pt>
                <c:pt idx="194">
                  <c:v>453.70140755733399</c:v>
                </c:pt>
                <c:pt idx="195">
                  <c:v>449.98250950463301</c:v>
                </c:pt>
                <c:pt idx="196">
                  <c:v>450.28187982160301</c:v>
                </c:pt>
                <c:pt idx="197">
                  <c:v>459.23933929048701</c:v>
                </c:pt>
                <c:pt idx="198">
                  <c:v>457.59941828903101</c:v>
                </c:pt>
                <c:pt idx="199">
                  <c:v>460.66145780534998</c:v>
                </c:pt>
                <c:pt idx="200">
                  <c:v>458.05330359045399</c:v>
                </c:pt>
                <c:pt idx="201">
                  <c:v>449.20008234406902</c:v>
                </c:pt>
                <c:pt idx="202">
                  <c:v>444.65666960187099</c:v>
                </c:pt>
                <c:pt idx="203">
                  <c:v>444.174282258208</c:v>
                </c:pt>
                <c:pt idx="204">
                  <c:v>443.89199853921502</c:v>
                </c:pt>
                <c:pt idx="205">
                  <c:v>453.57930516408902</c:v>
                </c:pt>
                <c:pt idx="206">
                  <c:v>451.36826352592902</c:v>
                </c:pt>
                <c:pt idx="207">
                  <c:v>446.314307383683</c:v>
                </c:pt>
                <c:pt idx="208">
                  <c:v>446.26653028602198</c:v>
                </c:pt>
                <c:pt idx="209">
                  <c:v>454.23184717712797</c:v>
                </c:pt>
                <c:pt idx="210">
                  <c:v>451.22955587662801</c:v>
                </c:pt>
                <c:pt idx="211">
                  <c:v>453.78006457325199</c:v>
                </c:pt>
                <c:pt idx="212">
                  <c:v>450.036327160393</c:v>
                </c:pt>
                <c:pt idx="213">
                  <c:v>443.49560275373102</c:v>
                </c:pt>
                <c:pt idx="214">
                  <c:v>439.26345780112302</c:v>
                </c:pt>
                <c:pt idx="215">
                  <c:v>437.03841650239002</c:v>
                </c:pt>
                <c:pt idx="216">
                  <c:v>438.70942146114601</c:v>
                </c:pt>
                <c:pt idx="217">
                  <c:v>451.76958019896</c:v>
                </c:pt>
                <c:pt idx="218">
                  <c:v>451.69694938828701</c:v>
                </c:pt>
                <c:pt idx="219">
                  <c:v>450.15038068516702</c:v>
                </c:pt>
                <c:pt idx="220">
                  <c:v>451.75930894407497</c:v>
                </c:pt>
                <c:pt idx="221">
                  <c:v>458.26941914788603</c:v>
                </c:pt>
                <c:pt idx="222">
                  <c:v>456.01580143856302</c:v>
                </c:pt>
                <c:pt idx="223">
                  <c:v>458.692255567838</c:v>
                </c:pt>
                <c:pt idx="224">
                  <c:v>454.39852028022102</c:v>
                </c:pt>
                <c:pt idx="225">
                  <c:v>446.95824489431902</c:v>
                </c:pt>
                <c:pt idx="226">
                  <c:v>443.16238840694001</c:v>
                </c:pt>
                <c:pt idx="227">
                  <c:v>442.03080848068998</c:v>
                </c:pt>
                <c:pt idx="228">
                  <c:v>441.00787128712898</c:v>
                </c:pt>
                <c:pt idx="229">
                  <c:v>462.91486383209798</c:v>
                </c:pt>
                <c:pt idx="230">
                  <c:v>464.69940919100901</c:v>
                </c:pt>
                <c:pt idx="231">
                  <c:v>461.96244172561802</c:v>
                </c:pt>
                <c:pt idx="232">
                  <c:v>462.79444610792899</c:v>
                </c:pt>
                <c:pt idx="233">
                  <c:v>468.83751184214299</c:v>
                </c:pt>
                <c:pt idx="234">
                  <c:v>467.47053524235503</c:v>
                </c:pt>
                <c:pt idx="235">
                  <c:v>470.778729059574</c:v>
                </c:pt>
                <c:pt idx="236">
                  <c:v>469.55733944246202</c:v>
                </c:pt>
                <c:pt idx="237">
                  <c:v>461.90196879028701</c:v>
                </c:pt>
                <c:pt idx="238">
                  <c:v>457.90100839210402</c:v>
                </c:pt>
                <c:pt idx="239">
                  <c:v>457.352504319101</c:v>
                </c:pt>
                <c:pt idx="240">
                  <c:v>457.65816281835902</c:v>
                </c:pt>
                <c:pt idx="241">
                  <c:v>477.19355660563502</c:v>
                </c:pt>
                <c:pt idx="242">
                  <c:v>476.94758749731</c:v>
                </c:pt>
                <c:pt idx="243">
                  <c:v>479.16739287519403</c:v>
                </c:pt>
                <c:pt idx="244">
                  <c:v>489.33605673490598</c:v>
                </c:pt>
                <c:pt idx="245">
                  <c:v>492.77402724138602</c:v>
                </c:pt>
                <c:pt idx="246">
                  <c:v>489.20301958910602</c:v>
                </c:pt>
                <c:pt idx="247">
                  <c:v>483.52921335765598</c:v>
                </c:pt>
                <c:pt idx="248">
                  <c:v>480.36122094801902</c:v>
                </c:pt>
                <c:pt idx="249">
                  <c:v>477.71022698262902</c:v>
                </c:pt>
                <c:pt idx="250">
                  <c:v>473.65651497600498</c:v>
                </c:pt>
                <c:pt idx="251">
                  <c:v>477.72836040273398</c:v>
                </c:pt>
                <c:pt idx="252">
                  <c:v>478.74179004493402</c:v>
                </c:pt>
                <c:pt idx="253">
                  <c:v>498.81423446148301</c:v>
                </c:pt>
                <c:pt idx="254">
                  <c:v>496.777661283778</c:v>
                </c:pt>
                <c:pt idx="255">
                  <c:v>490.10117953212199</c:v>
                </c:pt>
                <c:pt idx="256">
                  <c:v>488.742305374811</c:v>
                </c:pt>
                <c:pt idx="257">
                  <c:v>493.98526779281099</c:v>
                </c:pt>
                <c:pt idx="258">
                  <c:v>490.05115627599201</c:v>
                </c:pt>
                <c:pt idx="259">
                  <c:v>491.05729666965698</c:v>
                </c:pt>
                <c:pt idx="260">
                  <c:v>488.80468853984701</c:v>
                </c:pt>
                <c:pt idx="261">
                  <c:v>483.36032460449701</c:v>
                </c:pt>
                <c:pt idx="262">
                  <c:v>479.256145585448</c:v>
                </c:pt>
                <c:pt idx="263">
                  <c:v>477.93401834297299</c:v>
                </c:pt>
                <c:pt idx="264">
                  <c:v>479.33245678044102</c:v>
                </c:pt>
                <c:pt idx="265">
                  <c:v>507.14296791579801</c:v>
                </c:pt>
                <c:pt idx="266">
                  <c:v>506.93566216454701</c:v>
                </c:pt>
                <c:pt idx="267">
                  <c:v>504.163923301625</c:v>
                </c:pt>
                <c:pt idx="268">
                  <c:v>502.99020073007802</c:v>
                </c:pt>
                <c:pt idx="269">
                  <c:v>509.00180380426701</c:v>
                </c:pt>
                <c:pt idx="270">
                  <c:v>504.31918570351701</c:v>
                </c:pt>
                <c:pt idx="271">
                  <c:v>506.16936688681398</c:v>
                </c:pt>
                <c:pt idx="272">
                  <c:v>501.59663949985099</c:v>
                </c:pt>
                <c:pt idx="273">
                  <c:v>494.70630483820503</c:v>
                </c:pt>
                <c:pt idx="274">
                  <c:v>491.17518822440098</c:v>
                </c:pt>
                <c:pt idx="275">
                  <c:v>492.11943570084998</c:v>
                </c:pt>
                <c:pt idx="276">
                  <c:v>493.32961542718903</c:v>
                </c:pt>
                <c:pt idx="277">
                  <c:v>522.74975168059302</c:v>
                </c:pt>
                <c:pt idx="278">
                  <c:v>523.89646642612797</c:v>
                </c:pt>
                <c:pt idx="279">
                  <c:v>524.60396513720002</c:v>
                </c:pt>
                <c:pt idx="280">
                  <c:v>526.58804172541898</c:v>
                </c:pt>
                <c:pt idx="281">
                  <c:v>535.23268839199295</c:v>
                </c:pt>
                <c:pt idx="282">
                  <c:v>534.04999999999995</c:v>
                </c:pt>
              </c:numCache>
            </c:numRef>
          </c:val>
          <c:smooth val="0"/>
          <c:extLst>
            <c:ext xmlns:c16="http://schemas.microsoft.com/office/drawing/2014/chart" uri="{C3380CC4-5D6E-409C-BE32-E72D297353CC}">
              <c16:uniqueId val="{00000003-DD43-4D64-82B6-B6443096EFEA}"/>
            </c:ext>
          </c:extLst>
        </c:ser>
        <c:dLbls>
          <c:showLegendKey val="0"/>
          <c:showVal val="0"/>
          <c:showCatName val="0"/>
          <c:showSerName val="0"/>
          <c:showPercent val="0"/>
          <c:showBubbleSize val="0"/>
        </c:dLbls>
        <c:smooth val="0"/>
        <c:axId val="183674368"/>
        <c:axId val="183675904"/>
      </c:lineChart>
      <c:dateAx>
        <c:axId val="183674368"/>
        <c:scaling>
          <c:orientation val="minMax"/>
          <c:max val="45078"/>
          <c:min val="37043"/>
        </c:scaling>
        <c:delete val="0"/>
        <c:axPos val="b"/>
        <c:numFmt formatCode="mmm\ yyyy" sourceLinked="0"/>
        <c:majorTickMark val="none"/>
        <c:minorTickMark val="none"/>
        <c:tickLblPos val="nextTo"/>
        <c:txPr>
          <a:bodyPr rot="-5400000" vert="horz"/>
          <a:lstStyle/>
          <a:p>
            <a:pPr>
              <a:defRPr sz="850"/>
            </a:pPr>
            <a:endParaRPr lang="es-MX"/>
          </a:p>
        </c:txPr>
        <c:crossAx val="183675904"/>
        <c:crosses val="autoZero"/>
        <c:auto val="1"/>
        <c:lblOffset val="100"/>
        <c:baseTimeUnit val="months"/>
        <c:majorUnit val="6"/>
        <c:majorTimeUnit val="months"/>
        <c:minorUnit val="1"/>
        <c:minorTimeUnit val="months"/>
      </c:dateAx>
      <c:valAx>
        <c:axId val="183675904"/>
        <c:scaling>
          <c:orientation val="minMax"/>
          <c:max val="580"/>
          <c:min val="280"/>
        </c:scaling>
        <c:delete val="0"/>
        <c:axPos val="l"/>
        <c:numFmt formatCode="#,###.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0"/>
          <c:tx>
            <c:v>Jalisco</c:v>
          </c:tx>
          <c:spPr>
            <a:ln w="19050" cap="rnd">
              <a:solidFill>
                <a:srgbClr val="FFC000"/>
              </a:solidFill>
              <a:round/>
            </a:ln>
            <a:effectLst/>
          </c:spPr>
          <c:marker>
            <c:symbol val="none"/>
          </c:marker>
          <c:dLbls>
            <c:dLbl>
              <c:idx val="244"/>
              <c:layout>
                <c:manualLayout>
                  <c:x val="-4.0924889208817589E-3"/>
                  <c:y val="0.1272880707655133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70C6-4D1E-82C4-A208E64822D2}"/>
                </c:ext>
              </c:extLst>
            </c:dLbl>
            <c:dLbl>
              <c:idx val="246"/>
              <c:layout>
                <c:manualLayout>
                  <c:x val="-1.5468455025896595E-16"/>
                  <c:y val="5.5074150622164336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70C6-4D1E-82C4-A208E64822D2}"/>
                </c:ext>
              </c:extLst>
            </c:dLbl>
            <c:dLbl>
              <c:idx val="270"/>
              <c:layout>
                <c:manualLayout>
                  <c:x val="-0.12614480238127987"/>
                  <c:y val="-3.2407407407407406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70C6-4D1E-82C4-A208E64822D2}"/>
                </c:ext>
              </c:extLst>
            </c:dLbl>
            <c:numFmt formatCode="#,##0.00&quot;%&quot;"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'F80-81'!$A$19:$A$289</c:f>
              <c:numCache>
                <c:formatCode>mm/dd/yyyy</c:formatCode>
                <c:ptCount val="271"/>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pt idx="269">
                  <c:v>45047</c:v>
                </c:pt>
                <c:pt idx="270">
                  <c:v>45078</c:v>
                </c:pt>
              </c:numCache>
            </c:numRef>
          </c:cat>
          <c:val>
            <c:numRef>
              <c:f>'F80-81'!$J$19:$J$289</c:f>
              <c:numCache>
                <c:formatCode>General</c:formatCode>
                <c:ptCount val="271"/>
                <c:pt idx="0">
                  <c:v>11.018377716495401</c:v>
                </c:pt>
                <c:pt idx="1">
                  <c:v>10.295140029785699</c:v>
                </c:pt>
                <c:pt idx="2">
                  <c:v>8.5619126621174093</c:v>
                </c:pt>
                <c:pt idx="3">
                  <c:v>8.6374017298765295</c:v>
                </c:pt>
                <c:pt idx="4">
                  <c:v>8.7843309891217505</c:v>
                </c:pt>
                <c:pt idx="5">
                  <c:v>7.1387941174501499</c:v>
                </c:pt>
                <c:pt idx="6">
                  <c:v>7.7948816289213196</c:v>
                </c:pt>
                <c:pt idx="7">
                  <c:v>6.6044423315985101</c:v>
                </c:pt>
                <c:pt idx="8">
                  <c:v>7.0375942762512098</c:v>
                </c:pt>
                <c:pt idx="9">
                  <c:v>6.4633702014289103</c:v>
                </c:pt>
                <c:pt idx="10">
                  <c:v>5.3241622019480204</c:v>
                </c:pt>
                <c:pt idx="11">
                  <c:v>6.4802179254868104</c:v>
                </c:pt>
                <c:pt idx="12">
                  <c:v>6.0110389527582102</c:v>
                </c:pt>
                <c:pt idx="13">
                  <c:v>4.8424739803581103</c:v>
                </c:pt>
                <c:pt idx="14">
                  <c:v>5.3018440034477496</c:v>
                </c:pt>
                <c:pt idx="15">
                  <c:v>4.1970997506215699</c:v>
                </c:pt>
                <c:pt idx="16">
                  <c:v>2.3964101177207202</c:v>
                </c:pt>
                <c:pt idx="17">
                  <c:v>4.4637521737034298</c:v>
                </c:pt>
                <c:pt idx="18">
                  <c:v>2.3187435045323399</c:v>
                </c:pt>
                <c:pt idx="19">
                  <c:v>3.66289705541698</c:v>
                </c:pt>
                <c:pt idx="20">
                  <c:v>3.2785844483183402</c:v>
                </c:pt>
                <c:pt idx="21">
                  <c:v>2.8829850088303699</c:v>
                </c:pt>
                <c:pt idx="22">
                  <c:v>2.1447479844718602</c:v>
                </c:pt>
                <c:pt idx="23">
                  <c:v>2.2173754675936199</c:v>
                </c:pt>
                <c:pt idx="24">
                  <c:v>1.94433216937469</c:v>
                </c:pt>
                <c:pt idx="25">
                  <c:v>1.39045830759594</c:v>
                </c:pt>
                <c:pt idx="26">
                  <c:v>1.4218655403940299</c:v>
                </c:pt>
                <c:pt idx="27">
                  <c:v>1.8252701095664601</c:v>
                </c:pt>
                <c:pt idx="28">
                  <c:v>2.5654802706491302</c:v>
                </c:pt>
                <c:pt idx="29">
                  <c:v>3.4458436266975498</c:v>
                </c:pt>
                <c:pt idx="30">
                  <c:v>5.7044619191462598</c:v>
                </c:pt>
                <c:pt idx="31">
                  <c:v>5.6046548241800904</c:v>
                </c:pt>
                <c:pt idx="32">
                  <c:v>5.6240594198270397</c:v>
                </c:pt>
                <c:pt idx="33">
                  <c:v>5.2180094631352398</c:v>
                </c:pt>
                <c:pt idx="34">
                  <c:v>5.34528195439239</c:v>
                </c:pt>
                <c:pt idx="35">
                  <c:v>5.2518756088379499</c:v>
                </c:pt>
                <c:pt idx="36">
                  <c:v>5.1015241242734897</c:v>
                </c:pt>
                <c:pt idx="37">
                  <c:v>5.0256930284531904</c:v>
                </c:pt>
                <c:pt idx="38">
                  <c:v>4.5416044115996996</c:v>
                </c:pt>
                <c:pt idx="39">
                  <c:v>4.9643426318911601</c:v>
                </c:pt>
                <c:pt idx="40">
                  <c:v>5.0734937975452903</c:v>
                </c:pt>
                <c:pt idx="41">
                  <c:v>4.4086111886785497</c:v>
                </c:pt>
                <c:pt idx="42">
                  <c:v>2.6692149219067698</c:v>
                </c:pt>
                <c:pt idx="43">
                  <c:v>2.40648697257999</c:v>
                </c:pt>
                <c:pt idx="44">
                  <c:v>2.1605181974863301</c:v>
                </c:pt>
                <c:pt idx="45">
                  <c:v>2.3229781181772502</c:v>
                </c:pt>
                <c:pt idx="46">
                  <c:v>2.12637685250685</c:v>
                </c:pt>
                <c:pt idx="47">
                  <c:v>1.7291824349846301</c:v>
                </c:pt>
                <c:pt idx="48">
                  <c:v>1.8321449398588401</c:v>
                </c:pt>
                <c:pt idx="49">
                  <c:v>1.82744923443217</c:v>
                </c:pt>
                <c:pt idx="50">
                  <c:v>2.0078598110215</c:v>
                </c:pt>
                <c:pt idx="51">
                  <c:v>2.72757056877979</c:v>
                </c:pt>
                <c:pt idx="52">
                  <c:v>2.3273096561443798</c:v>
                </c:pt>
                <c:pt idx="53">
                  <c:v>1.21946692863248</c:v>
                </c:pt>
                <c:pt idx="54">
                  <c:v>1.58224090534747</c:v>
                </c:pt>
                <c:pt idx="55">
                  <c:v>1.85578742980319</c:v>
                </c:pt>
                <c:pt idx="56">
                  <c:v>2.47311890814581</c:v>
                </c:pt>
                <c:pt idx="57">
                  <c:v>2.68279181984787</c:v>
                </c:pt>
                <c:pt idx="58">
                  <c:v>2.89246709306255</c:v>
                </c:pt>
                <c:pt idx="59">
                  <c:v>2.9907442781262401</c:v>
                </c:pt>
                <c:pt idx="60">
                  <c:v>2.5143877080321801</c:v>
                </c:pt>
                <c:pt idx="61">
                  <c:v>1.7726862034469699</c:v>
                </c:pt>
                <c:pt idx="62">
                  <c:v>2.0280264385018798</c:v>
                </c:pt>
                <c:pt idx="63">
                  <c:v>1.4895140906216799</c:v>
                </c:pt>
                <c:pt idx="64">
                  <c:v>2.2274171796828002</c:v>
                </c:pt>
                <c:pt idx="65">
                  <c:v>2.76297747122773</c:v>
                </c:pt>
                <c:pt idx="66">
                  <c:v>2.1275383315949798</c:v>
                </c:pt>
                <c:pt idx="67">
                  <c:v>2.1238578530563998</c:v>
                </c:pt>
                <c:pt idx="68">
                  <c:v>1.4457583831968901</c:v>
                </c:pt>
                <c:pt idx="69">
                  <c:v>0.69488630752232405</c:v>
                </c:pt>
                <c:pt idx="70">
                  <c:v>0.60561660713598398</c:v>
                </c:pt>
                <c:pt idx="71">
                  <c:v>1.0045470945894599</c:v>
                </c:pt>
                <c:pt idx="72">
                  <c:v>1.2272249750795701</c:v>
                </c:pt>
                <c:pt idx="73">
                  <c:v>1.22771602830045</c:v>
                </c:pt>
                <c:pt idx="74">
                  <c:v>1.23782466552258</c:v>
                </c:pt>
                <c:pt idx="75">
                  <c:v>0.70741729083265703</c:v>
                </c:pt>
                <c:pt idx="76">
                  <c:v>0.59399123210655003</c:v>
                </c:pt>
                <c:pt idx="77">
                  <c:v>0.756902791136294</c:v>
                </c:pt>
                <c:pt idx="78">
                  <c:v>1.0595974670809301</c:v>
                </c:pt>
                <c:pt idx="79">
                  <c:v>1.2729655321305</c:v>
                </c:pt>
                <c:pt idx="80">
                  <c:v>1.3886491140119099</c:v>
                </c:pt>
                <c:pt idx="81">
                  <c:v>1.3805576684299301</c:v>
                </c:pt>
                <c:pt idx="82">
                  <c:v>1.37862544089009</c:v>
                </c:pt>
                <c:pt idx="83">
                  <c:v>1.3492857803040701</c:v>
                </c:pt>
                <c:pt idx="84">
                  <c:v>1.3651624392787101</c:v>
                </c:pt>
                <c:pt idx="85">
                  <c:v>1.4597453108995599</c:v>
                </c:pt>
                <c:pt idx="86">
                  <c:v>1.40264273635198</c:v>
                </c:pt>
                <c:pt idx="87">
                  <c:v>2.1210972344195298</c:v>
                </c:pt>
                <c:pt idx="88">
                  <c:v>1.21051918808464</c:v>
                </c:pt>
                <c:pt idx="89">
                  <c:v>1.0256164980997799</c:v>
                </c:pt>
                <c:pt idx="90">
                  <c:v>0.59237477699625196</c:v>
                </c:pt>
                <c:pt idx="91">
                  <c:v>-8.5531554947026994E-2</c:v>
                </c:pt>
                <c:pt idx="92">
                  <c:v>-0.23036607646663701</c:v>
                </c:pt>
                <c:pt idx="93">
                  <c:v>0.253933433056441</c:v>
                </c:pt>
                <c:pt idx="94">
                  <c:v>0.25404252588656601</c:v>
                </c:pt>
                <c:pt idx="95">
                  <c:v>-9.2666922371809096E-2</c:v>
                </c:pt>
                <c:pt idx="96">
                  <c:v>-0.42874436456693499</c:v>
                </c:pt>
                <c:pt idx="97">
                  <c:v>-0.89754184650500102</c:v>
                </c:pt>
                <c:pt idx="98">
                  <c:v>-0.51322894348023695</c:v>
                </c:pt>
                <c:pt idx="99">
                  <c:v>-1.6816116768801701</c:v>
                </c:pt>
                <c:pt idx="100">
                  <c:v>-1.33465625700274</c:v>
                </c:pt>
                <c:pt idx="101">
                  <c:v>-1.3147216963037101</c:v>
                </c:pt>
                <c:pt idx="102">
                  <c:v>-1.3001283242091799</c:v>
                </c:pt>
                <c:pt idx="103">
                  <c:v>-1.4229824195802101</c:v>
                </c:pt>
                <c:pt idx="104">
                  <c:v>-1.0310037307889199</c:v>
                </c:pt>
                <c:pt idx="105">
                  <c:v>-0.31427913312863698</c:v>
                </c:pt>
                <c:pt idx="106">
                  <c:v>-0.44432208666945699</c:v>
                </c:pt>
                <c:pt idx="107">
                  <c:v>-4.2074157298765999E-2</c:v>
                </c:pt>
                <c:pt idx="108">
                  <c:v>-9.6317365103937305E-2</c:v>
                </c:pt>
                <c:pt idx="109">
                  <c:v>9.3693994069532494E-2</c:v>
                </c:pt>
                <c:pt idx="110">
                  <c:v>-0.512893005715787</c:v>
                </c:pt>
                <c:pt idx="111">
                  <c:v>-1.04705088341812</c:v>
                </c:pt>
                <c:pt idx="112">
                  <c:v>-0.66969494473479996</c:v>
                </c:pt>
                <c:pt idx="113">
                  <c:v>0.40822970908782602</c:v>
                </c:pt>
                <c:pt idx="114">
                  <c:v>0.45612833594836899</c:v>
                </c:pt>
                <c:pt idx="115">
                  <c:v>3.94190973050019</c:v>
                </c:pt>
                <c:pt idx="116">
                  <c:v>6.2451514461285802</c:v>
                </c:pt>
                <c:pt idx="117">
                  <c:v>5.1569512300443199</c:v>
                </c:pt>
                <c:pt idx="118">
                  <c:v>4.1455866188300003</c:v>
                </c:pt>
                <c:pt idx="119">
                  <c:v>3.1601445083957902</c:v>
                </c:pt>
                <c:pt idx="120">
                  <c:v>3.1778379153995799</c:v>
                </c:pt>
                <c:pt idx="121">
                  <c:v>3.6457448244627999</c:v>
                </c:pt>
                <c:pt idx="122">
                  <c:v>3.4675868026456902</c:v>
                </c:pt>
                <c:pt idx="123">
                  <c:v>6.8474415292195401</c:v>
                </c:pt>
                <c:pt idx="124">
                  <c:v>6.7318326698727802</c:v>
                </c:pt>
                <c:pt idx="125">
                  <c:v>3.3393211658302002</c:v>
                </c:pt>
                <c:pt idx="126">
                  <c:v>3.82238909257857</c:v>
                </c:pt>
                <c:pt idx="127">
                  <c:v>1.36876737851559</c:v>
                </c:pt>
                <c:pt idx="128">
                  <c:v>-1.0173501458741301</c:v>
                </c:pt>
                <c:pt idx="129">
                  <c:v>2.0645499301342101</c:v>
                </c:pt>
                <c:pt idx="130">
                  <c:v>2.83234925801057</c:v>
                </c:pt>
                <c:pt idx="131">
                  <c:v>2.8302809585109698</c:v>
                </c:pt>
                <c:pt idx="132">
                  <c:v>2.8136526933086001</c:v>
                </c:pt>
                <c:pt idx="133">
                  <c:v>0.93542881924966204</c:v>
                </c:pt>
                <c:pt idx="134">
                  <c:v>1.1653985624452601</c:v>
                </c:pt>
                <c:pt idx="135">
                  <c:v>0.31960036457137098</c:v>
                </c:pt>
                <c:pt idx="136">
                  <c:v>0.57637835689794403</c:v>
                </c:pt>
                <c:pt idx="137">
                  <c:v>0.86673416922695701</c:v>
                </c:pt>
                <c:pt idx="138">
                  <c:v>0.183384415486398</c:v>
                </c:pt>
                <c:pt idx="139">
                  <c:v>-8.4216269686021597E-2</c:v>
                </c:pt>
                <c:pt idx="140">
                  <c:v>1.34243522618402</c:v>
                </c:pt>
                <c:pt idx="141">
                  <c:v>-2.30747449604893</c:v>
                </c:pt>
                <c:pt idx="142">
                  <c:v>-0.87868170023599501</c:v>
                </c:pt>
                <c:pt idx="143">
                  <c:v>-0.57468797925797099</c:v>
                </c:pt>
                <c:pt idx="144">
                  <c:v>-1.45190729416803</c:v>
                </c:pt>
                <c:pt idx="145">
                  <c:v>0.69089976079270699</c:v>
                </c:pt>
                <c:pt idx="146">
                  <c:v>0.63055441178379001</c:v>
                </c:pt>
                <c:pt idx="147">
                  <c:v>-0.35689015730474599</c:v>
                </c:pt>
                <c:pt idx="148">
                  <c:v>-0.84137577423429899</c:v>
                </c:pt>
                <c:pt idx="149">
                  <c:v>-0.98606416459722201</c:v>
                </c:pt>
                <c:pt idx="150">
                  <c:v>-5.9856277532011101E-2</c:v>
                </c:pt>
                <c:pt idx="151">
                  <c:v>-0.73517524871078399</c:v>
                </c:pt>
                <c:pt idx="152">
                  <c:v>-1.7877854858148301</c:v>
                </c:pt>
                <c:pt idx="153">
                  <c:v>0.90985672536558804</c:v>
                </c:pt>
                <c:pt idx="154">
                  <c:v>-1.39276882784488</c:v>
                </c:pt>
                <c:pt idx="155">
                  <c:v>-1.1306576829924899</c:v>
                </c:pt>
                <c:pt idx="156">
                  <c:v>0.10079860523897199</c:v>
                </c:pt>
                <c:pt idx="157">
                  <c:v>-0.81521932834126598</c:v>
                </c:pt>
                <c:pt idx="158">
                  <c:v>-0.63925327859321002</c:v>
                </c:pt>
                <c:pt idx="159">
                  <c:v>-0.14572713749584401</c:v>
                </c:pt>
                <c:pt idx="160">
                  <c:v>0.38117898507423797</c:v>
                </c:pt>
                <c:pt idx="161">
                  <c:v>0.30854901192043399</c:v>
                </c:pt>
                <c:pt idx="162">
                  <c:v>0.109653428442824</c:v>
                </c:pt>
                <c:pt idx="163">
                  <c:v>1.5861782503057101E-2</c:v>
                </c:pt>
                <c:pt idx="164">
                  <c:v>-1.57316715032607E-4</c:v>
                </c:pt>
                <c:pt idx="165">
                  <c:v>-5.3517760495192003E-2</c:v>
                </c:pt>
                <c:pt idx="166">
                  <c:v>0.110068669527652</c:v>
                </c:pt>
                <c:pt idx="167">
                  <c:v>-0.14283522481745001</c:v>
                </c:pt>
                <c:pt idx="168">
                  <c:v>-0.43878565924414498</c:v>
                </c:pt>
                <c:pt idx="169">
                  <c:v>0.48191683919864797</c:v>
                </c:pt>
                <c:pt idx="170">
                  <c:v>0.809927259904897</c:v>
                </c:pt>
                <c:pt idx="171">
                  <c:v>0.61006546567194997</c:v>
                </c:pt>
                <c:pt idx="172">
                  <c:v>0.32462854855812601</c:v>
                </c:pt>
                <c:pt idx="173">
                  <c:v>0.76887298169094898</c:v>
                </c:pt>
                <c:pt idx="174">
                  <c:v>0.60716300897625297</c:v>
                </c:pt>
                <c:pt idx="175">
                  <c:v>1.99164712495095</c:v>
                </c:pt>
                <c:pt idx="176">
                  <c:v>3.0421042701705301</c:v>
                </c:pt>
                <c:pt idx="177">
                  <c:v>0.25923405158903001</c:v>
                </c:pt>
                <c:pt idx="178">
                  <c:v>1.38223374420015</c:v>
                </c:pt>
                <c:pt idx="179">
                  <c:v>1.8308390604923299</c:v>
                </c:pt>
                <c:pt idx="180">
                  <c:v>0.90286152318233004</c:v>
                </c:pt>
                <c:pt idx="181">
                  <c:v>0.41049950254366002</c:v>
                </c:pt>
                <c:pt idx="182">
                  <c:v>0.247843333211373</c:v>
                </c:pt>
                <c:pt idx="183">
                  <c:v>1.0282445796931501</c:v>
                </c:pt>
                <c:pt idx="184">
                  <c:v>0.68016121111162997</c:v>
                </c:pt>
                <c:pt idx="185">
                  <c:v>1.4109405872852401</c:v>
                </c:pt>
                <c:pt idx="186">
                  <c:v>1.5447362184975799</c:v>
                </c:pt>
                <c:pt idx="187">
                  <c:v>0.20218022421933901</c:v>
                </c:pt>
                <c:pt idx="188">
                  <c:v>-0.26769603850365098</c:v>
                </c:pt>
                <c:pt idx="189">
                  <c:v>0.86941455840763304</c:v>
                </c:pt>
                <c:pt idx="190">
                  <c:v>0.268217177167696</c:v>
                </c:pt>
                <c:pt idx="191">
                  <c:v>0.44784756677180798</c:v>
                </c:pt>
                <c:pt idx="192">
                  <c:v>1.6008773175253801</c:v>
                </c:pt>
                <c:pt idx="193">
                  <c:v>0.17630927240965799</c:v>
                </c:pt>
                <c:pt idx="194">
                  <c:v>-5.5326431027236103E-3</c:v>
                </c:pt>
                <c:pt idx="195">
                  <c:v>-1.3002956621217501</c:v>
                </c:pt>
                <c:pt idx="196">
                  <c:v>-0.889633999069672</c:v>
                </c:pt>
                <c:pt idx="197">
                  <c:v>-0.959506624947848</c:v>
                </c:pt>
                <c:pt idx="198">
                  <c:v>-1.7315783479592699</c:v>
                </c:pt>
                <c:pt idx="199">
                  <c:v>-1.2262796256127799</c:v>
                </c:pt>
                <c:pt idx="200">
                  <c:v>-2.4249723252978002</c:v>
                </c:pt>
                <c:pt idx="201">
                  <c:v>-1.1381860970640201</c:v>
                </c:pt>
                <c:pt idx="202">
                  <c:v>-0.87857928027260701</c:v>
                </c:pt>
                <c:pt idx="203">
                  <c:v>-1.24162743162807</c:v>
                </c:pt>
                <c:pt idx="204">
                  <c:v>-0.98229191911096703</c:v>
                </c:pt>
                <c:pt idx="205">
                  <c:v>-0.24359821981624299</c:v>
                </c:pt>
                <c:pt idx="206">
                  <c:v>-2.9277063224575399E-2</c:v>
                </c:pt>
                <c:pt idx="207">
                  <c:v>1.3058673187132099</c:v>
                </c:pt>
                <c:pt idx="208">
                  <c:v>1.51010807235827</c:v>
                </c:pt>
                <c:pt idx="209">
                  <c:v>0.88635415146702801</c:v>
                </c:pt>
                <c:pt idx="210">
                  <c:v>1.0347963327803</c:v>
                </c:pt>
                <c:pt idx="211">
                  <c:v>1.2221161090826</c:v>
                </c:pt>
                <c:pt idx="212">
                  <c:v>1.1008891322996699</c:v>
                </c:pt>
                <c:pt idx="213">
                  <c:v>-0.59873060604085404</c:v>
                </c:pt>
                <c:pt idx="214">
                  <c:v>-0.37221155761160102</c:v>
                </c:pt>
                <c:pt idx="215">
                  <c:v>-0.438423803657428</c:v>
                </c:pt>
                <c:pt idx="216">
                  <c:v>-0.88130375919065496</c:v>
                </c:pt>
                <c:pt idx="217">
                  <c:v>1.25956534631952</c:v>
                </c:pt>
                <c:pt idx="218">
                  <c:v>1.8269002842761</c:v>
                </c:pt>
                <c:pt idx="219">
                  <c:v>1.44934913295629</c:v>
                </c:pt>
                <c:pt idx="220">
                  <c:v>1.0952039974579499</c:v>
                </c:pt>
                <c:pt idx="221">
                  <c:v>1.68241559089866</c:v>
                </c:pt>
                <c:pt idx="222">
                  <c:v>2.1530200807479098</c:v>
                </c:pt>
                <c:pt idx="223">
                  <c:v>1.7028568256274501</c:v>
                </c:pt>
                <c:pt idx="224">
                  <c:v>2.67503191326561</c:v>
                </c:pt>
                <c:pt idx="225">
                  <c:v>2.2892017010756001</c:v>
                </c:pt>
                <c:pt idx="226">
                  <c:v>2.2557683306951799</c:v>
                </c:pt>
                <c:pt idx="227">
                  <c:v>3.0276223981095902</c:v>
                </c:pt>
                <c:pt idx="228">
                  <c:v>3.5568802575310001</c:v>
                </c:pt>
                <c:pt idx="229">
                  <c:v>3.4961919858044901</c:v>
                </c:pt>
                <c:pt idx="230">
                  <c:v>2.83644997828481</c:v>
                </c:pt>
                <c:pt idx="231">
                  <c:v>4.2570647363925396</c:v>
                </c:pt>
                <c:pt idx="232">
                  <c:v>6.0144312670083799</c:v>
                </c:pt>
                <c:pt idx="233">
                  <c:v>4.5910975495743198</c:v>
                </c:pt>
                <c:pt idx="234">
                  <c:v>4.1885013091454804</c:v>
                </c:pt>
                <c:pt idx="235">
                  <c:v>3.7792333537238498</c:v>
                </c:pt>
                <c:pt idx="236">
                  <c:v>3.0244666759223802</c:v>
                </c:pt>
                <c:pt idx="237">
                  <c:v>3.55080434488073</c:v>
                </c:pt>
                <c:pt idx="238">
                  <c:v>3.4601131080182599</c:v>
                </c:pt>
                <c:pt idx="239">
                  <c:v>4.2939449782763299</c:v>
                </c:pt>
                <c:pt idx="240">
                  <c:v>4.4027125410794499</c:v>
                </c:pt>
                <c:pt idx="241">
                  <c:v>3.8248462169016002</c:v>
                </c:pt>
                <c:pt idx="242">
                  <c:v>3.5454048953682502</c:v>
                </c:pt>
                <c:pt idx="243">
                  <c:v>2.0475633658719299</c:v>
                </c:pt>
                <c:pt idx="244">
                  <c:v>-0.116765594632307</c:v>
                </c:pt>
                <c:pt idx="245">
                  <c:v>0.269392233612953</c:v>
                </c:pt>
                <c:pt idx="246">
                  <c:v>-7.4556463391051195E-2</c:v>
                </c:pt>
                <c:pt idx="247">
                  <c:v>0.41728886332468301</c:v>
                </c:pt>
                <c:pt idx="248">
                  <c:v>0.879602981765926</c:v>
                </c:pt>
                <c:pt idx="249">
                  <c:v>1.52806387343205</c:v>
                </c:pt>
                <c:pt idx="250">
                  <c:v>1.6134030724505499</c:v>
                </c:pt>
                <c:pt idx="251">
                  <c:v>0.174471548761401</c:v>
                </c:pt>
                <c:pt idx="252">
                  <c:v>0.302045656248073</c:v>
                </c:pt>
                <c:pt idx="253">
                  <c:v>1.8818175495958001</c:v>
                </c:pt>
                <c:pt idx="254">
                  <c:v>2.32131615384839</c:v>
                </c:pt>
                <c:pt idx="255">
                  <c:v>1.7560161068644899</c:v>
                </c:pt>
                <c:pt idx="256">
                  <c:v>2.0019795035090402</c:v>
                </c:pt>
                <c:pt idx="257">
                  <c:v>3.5767190975708201</c:v>
                </c:pt>
                <c:pt idx="258">
                  <c:v>3.4385325402414901</c:v>
                </c:pt>
                <c:pt idx="259">
                  <c:v>3.52735591641096</c:v>
                </c:pt>
                <c:pt idx="260">
                  <c:v>2.8375712195229901</c:v>
                </c:pt>
                <c:pt idx="261">
                  <c:v>3.3360908937717801</c:v>
                </c:pt>
                <c:pt idx="262">
                  <c:v>3.4227703786393602</c:v>
                </c:pt>
                <c:pt idx="263">
                  <c:v>3.8434593660500802</c:v>
                </c:pt>
                <c:pt idx="264">
                  <c:v>3.7733933105356599</c:v>
                </c:pt>
                <c:pt idx="265">
                  <c:v>3.6456964204251201</c:v>
                </c:pt>
                <c:pt idx="266">
                  <c:v>3.7804275370061098</c:v>
                </c:pt>
                <c:pt idx="267">
                  <c:v>4.4293295539841004</c:v>
                </c:pt>
                <c:pt idx="268">
                  <c:v>4.8565490721167901</c:v>
                </c:pt>
                <c:pt idx="269">
                  <c:v>5.0888952376911796</c:v>
                </c:pt>
                <c:pt idx="270">
                  <c:v>5.6648185456434197</c:v>
                </c:pt>
              </c:numCache>
            </c:numRef>
          </c:val>
          <c:smooth val="0"/>
          <c:extLst>
            <c:ext xmlns:c16="http://schemas.microsoft.com/office/drawing/2014/chart" uri="{C3380CC4-5D6E-409C-BE32-E72D297353CC}">
              <c16:uniqueId val="{00000003-70C6-4D1E-82C4-A208E64822D2}"/>
            </c:ext>
          </c:extLst>
        </c:ser>
        <c:ser>
          <c:idx val="3"/>
          <c:order val="1"/>
          <c:tx>
            <c:v>Nacional</c:v>
          </c:tx>
          <c:spPr>
            <a:ln w="19050" cap="rnd">
              <a:solidFill>
                <a:schemeClr val="bg1">
                  <a:lumMod val="50000"/>
                </a:schemeClr>
              </a:solidFill>
              <a:round/>
            </a:ln>
            <a:effectLst/>
          </c:spPr>
          <c:marker>
            <c:symbol val="none"/>
          </c:marker>
          <c:dLbls>
            <c:dLbl>
              <c:idx val="244"/>
              <c:layout>
                <c:manualLayout>
                  <c:x val="-0.14983475579434313"/>
                  <c:y val="7.4750800309802842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70C6-4D1E-82C4-A208E64822D2}"/>
                </c:ext>
              </c:extLst>
            </c:dLbl>
            <c:dLbl>
              <c:idx val="270"/>
              <c:layout>
                <c:manualLayout>
                  <c:x val="0"/>
                  <c:y val="-9.2592592592592587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70C6-4D1E-82C4-A208E64822D2}"/>
                </c:ext>
              </c:extLst>
            </c:dLbl>
            <c:numFmt formatCode="#,##0.00&quot;%&quot;"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'F80-81'!$A$19:$A$289</c:f>
              <c:numCache>
                <c:formatCode>mm/dd/yyyy</c:formatCode>
                <c:ptCount val="271"/>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pt idx="269">
                  <c:v>45047</c:v>
                </c:pt>
                <c:pt idx="270">
                  <c:v>45078</c:v>
                </c:pt>
              </c:numCache>
            </c:numRef>
          </c:cat>
          <c:val>
            <c:numRef>
              <c:f>'F80-81'!$K$19:$K$289</c:f>
              <c:numCache>
                <c:formatCode>General</c:formatCode>
                <c:ptCount val="271"/>
                <c:pt idx="0">
                  <c:v>5.5004727019670696</c:v>
                </c:pt>
                <c:pt idx="1">
                  <c:v>5.1688245605969696</c:v>
                </c:pt>
                <c:pt idx="2">
                  <c:v>5.4777787051075499</c:v>
                </c:pt>
                <c:pt idx="3">
                  <c:v>5.4834814228024404</c:v>
                </c:pt>
                <c:pt idx="4">
                  <c:v>5.7575676503124997</c:v>
                </c:pt>
                <c:pt idx="5">
                  <c:v>4.3086146711696296</c:v>
                </c:pt>
                <c:pt idx="6">
                  <c:v>5.6085008689402898</c:v>
                </c:pt>
                <c:pt idx="7">
                  <c:v>5.7657110900697104</c:v>
                </c:pt>
                <c:pt idx="8">
                  <c:v>6.0338545780191701</c:v>
                </c:pt>
                <c:pt idx="9">
                  <c:v>5.7082287282186801</c:v>
                </c:pt>
                <c:pt idx="10">
                  <c:v>5.32841618865731</c:v>
                </c:pt>
                <c:pt idx="11">
                  <c:v>5.5524739271994603</c:v>
                </c:pt>
                <c:pt idx="12">
                  <c:v>5.9524086879973597</c:v>
                </c:pt>
                <c:pt idx="13">
                  <c:v>4.8654653080390204</c:v>
                </c:pt>
                <c:pt idx="14">
                  <c:v>6.0955648593551004</c:v>
                </c:pt>
                <c:pt idx="15">
                  <c:v>3.9708374624587699</c:v>
                </c:pt>
                <c:pt idx="16">
                  <c:v>2.1421970095093501</c:v>
                </c:pt>
                <c:pt idx="17">
                  <c:v>3.89899006516803</c:v>
                </c:pt>
                <c:pt idx="18">
                  <c:v>1.87488793583104</c:v>
                </c:pt>
                <c:pt idx="19">
                  <c:v>2.9743590329481799</c:v>
                </c:pt>
                <c:pt idx="20">
                  <c:v>2.6981737232965002</c:v>
                </c:pt>
                <c:pt idx="21">
                  <c:v>2.2497940495762401</c:v>
                </c:pt>
                <c:pt idx="22">
                  <c:v>1.4993766126414101</c:v>
                </c:pt>
                <c:pt idx="23">
                  <c:v>1.92133970417971</c:v>
                </c:pt>
                <c:pt idx="24">
                  <c:v>0.60427913677418799</c:v>
                </c:pt>
                <c:pt idx="25">
                  <c:v>0.68594631117420102</c:v>
                </c:pt>
                <c:pt idx="26">
                  <c:v>0.64396386236618097</c:v>
                </c:pt>
                <c:pt idx="27">
                  <c:v>1.08362606131349</c:v>
                </c:pt>
                <c:pt idx="28">
                  <c:v>1.99090961003869</c:v>
                </c:pt>
                <c:pt idx="29">
                  <c:v>2.4111263146725301</c:v>
                </c:pt>
                <c:pt idx="30">
                  <c:v>2.8296844809261499</c:v>
                </c:pt>
                <c:pt idx="31">
                  <c:v>3.56215302312446</c:v>
                </c:pt>
                <c:pt idx="32">
                  <c:v>3.7529390180076398</c:v>
                </c:pt>
                <c:pt idx="33">
                  <c:v>3.1839398654625302</c:v>
                </c:pt>
                <c:pt idx="34">
                  <c:v>3.2443921522117498</c:v>
                </c:pt>
                <c:pt idx="35">
                  <c:v>3.1232312110374401</c:v>
                </c:pt>
                <c:pt idx="36">
                  <c:v>3.2055609623298702</c:v>
                </c:pt>
                <c:pt idx="37">
                  <c:v>2.6419924926617502</c:v>
                </c:pt>
                <c:pt idx="38">
                  <c:v>2.2594553587270498</c:v>
                </c:pt>
                <c:pt idx="39">
                  <c:v>1.9387025774601601</c:v>
                </c:pt>
                <c:pt idx="40">
                  <c:v>1.92893869171693</c:v>
                </c:pt>
                <c:pt idx="41">
                  <c:v>2.0967915416799001</c:v>
                </c:pt>
                <c:pt idx="42">
                  <c:v>1.9065207388580001</c:v>
                </c:pt>
                <c:pt idx="43">
                  <c:v>1.61509487575988</c:v>
                </c:pt>
                <c:pt idx="44">
                  <c:v>1.1440130106616</c:v>
                </c:pt>
                <c:pt idx="45">
                  <c:v>0.930322136839279</c:v>
                </c:pt>
                <c:pt idx="46">
                  <c:v>0.71204017897708005</c:v>
                </c:pt>
                <c:pt idx="47">
                  <c:v>0.38323102759581001</c:v>
                </c:pt>
                <c:pt idx="48">
                  <c:v>0.50173925616945303</c:v>
                </c:pt>
                <c:pt idx="49">
                  <c:v>1.1519444206021401</c:v>
                </c:pt>
                <c:pt idx="50">
                  <c:v>1.2808812928121001</c:v>
                </c:pt>
                <c:pt idx="51">
                  <c:v>1.8593342628129499</c:v>
                </c:pt>
                <c:pt idx="52">
                  <c:v>1.4884098009811899</c:v>
                </c:pt>
                <c:pt idx="53">
                  <c:v>0.988921299104084</c:v>
                </c:pt>
                <c:pt idx="54">
                  <c:v>1.2368872892071201</c:v>
                </c:pt>
                <c:pt idx="55">
                  <c:v>1.27242890309303</c:v>
                </c:pt>
                <c:pt idx="56">
                  <c:v>1.57444967372082</c:v>
                </c:pt>
                <c:pt idx="57">
                  <c:v>2.01638011892737</c:v>
                </c:pt>
                <c:pt idx="58">
                  <c:v>2.29264988286302</c:v>
                </c:pt>
                <c:pt idx="59">
                  <c:v>2.8331107406927698</c:v>
                </c:pt>
                <c:pt idx="60">
                  <c:v>2.4995388704912598</c:v>
                </c:pt>
                <c:pt idx="61">
                  <c:v>1.9525057619792701</c:v>
                </c:pt>
                <c:pt idx="62">
                  <c:v>2.19117585345432</c:v>
                </c:pt>
                <c:pt idx="63">
                  <c:v>1.88701674477596</c:v>
                </c:pt>
                <c:pt idx="64">
                  <c:v>2.31780697537631</c:v>
                </c:pt>
                <c:pt idx="65">
                  <c:v>2.3185345816912899</c:v>
                </c:pt>
                <c:pt idx="66">
                  <c:v>1.9350816784037901</c:v>
                </c:pt>
                <c:pt idx="67">
                  <c:v>2.0839706838750698</c:v>
                </c:pt>
                <c:pt idx="68">
                  <c:v>1.79745046474029</c:v>
                </c:pt>
                <c:pt idx="69">
                  <c:v>1.2086196357635299</c:v>
                </c:pt>
                <c:pt idx="70">
                  <c:v>0.94513131686002605</c:v>
                </c:pt>
                <c:pt idx="71">
                  <c:v>1.05126408708562</c:v>
                </c:pt>
                <c:pt idx="72">
                  <c:v>1.10956011676637</c:v>
                </c:pt>
                <c:pt idx="73">
                  <c:v>1.1939852321311</c:v>
                </c:pt>
                <c:pt idx="74">
                  <c:v>1.0353785748139701</c:v>
                </c:pt>
                <c:pt idx="75">
                  <c:v>1.02624831599858</c:v>
                </c:pt>
                <c:pt idx="76">
                  <c:v>1.1006290726315999</c:v>
                </c:pt>
                <c:pt idx="77">
                  <c:v>1.0661954185676501</c:v>
                </c:pt>
                <c:pt idx="78">
                  <c:v>1.2038860216393401</c:v>
                </c:pt>
                <c:pt idx="79">
                  <c:v>0.82340223387378197</c:v>
                </c:pt>
                <c:pt idx="80">
                  <c:v>0.92925987539969102</c:v>
                </c:pt>
                <c:pt idx="81">
                  <c:v>1.1612474262476999</c:v>
                </c:pt>
                <c:pt idx="82">
                  <c:v>1.2666434074697599</c:v>
                </c:pt>
                <c:pt idx="83">
                  <c:v>1.07744541241348</c:v>
                </c:pt>
                <c:pt idx="84">
                  <c:v>1.01416430777421</c:v>
                </c:pt>
                <c:pt idx="85">
                  <c:v>0.96573438247557997</c:v>
                </c:pt>
                <c:pt idx="86">
                  <c:v>1.0302085120179201</c:v>
                </c:pt>
                <c:pt idx="87">
                  <c:v>1.11876493032614</c:v>
                </c:pt>
                <c:pt idx="88">
                  <c:v>0.58854920719693105</c:v>
                </c:pt>
                <c:pt idx="89">
                  <c:v>0.33864304657196298</c:v>
                </c:pt>
                <c:pt idx="90">
                  <c:v>5.9626537887558201E-2</c:v>
                </c:pt>
                <c:pt idx="91">
                  <c:v>0.31684992010358998</c:v>
                </c:pt>
                <c:pt idx="92">
                  <c:v>0.272736283604602</c:v>
                </c:pt>
                <c:pt idx="93">
                  <c:v>0.24307958388158901</c:v>
                </c:pt>
                <c:pt idx="94">
                  <c:v>0.20009452739078201</c:v>
                </c:pt>
                <c:pt idx="95">
                  <c:v>-0.46694868566037301</c:v>
                </c:pt>
                <c:pt idx="96">
                  <c:v>-0.61100471299185799</c:v>
                </c:pt>
                <c:pt idx="97">
                  <c:v>-0.42692979461932401</c:v>
                </c:pt>
                <c:pt idx="98">
                  <c:v>-3.1284537317688398E-2</c:v>
                </c:pt>
                <c:pt idx="99">
                  <c:v>-1.2532011406417201</c:v>
                </c:pt>
                <c:pt idx="100">
                  <c:v>-1.0940547571449999</c:v>
                </c:pt>
                <c:pt idx="101">
                  <c:v>-0.88944091909358702</c:v>
                </c:pt>
                <c:pt idx="102">
                  <c:v>-0.73574167378845901</c:v>
                </c:pt>
                <c:pt idx="103">
                  <c:v>-1.0428757582171999</c:v>
                </c:pt>
                <c:pt idx="104">
                  <c:v>-0.88470535860616395</c:v>
                </c:pt>
                <c:pt idx="105">
                  <c:v>-0.62730018762603401</c:v>
                </c:pt>
                <c:pt idx="106">
                  <c:v>-0.81482206705867399</c:v>
                </c:pt>
                <c:pt idx="107">
                  <c:v>-0.517236608384264</c:v>
                </c:pt>
                <c:pt idx="108">
                  <c:v>-0.570768287307577</c:v>
                </c:pt>
                <c:pt idx="109">
                  <c:v>-1.0074889648975101</c:v>
                </c:pt>
                <c:pt idx="110">
                  <c:v>-1.75944210242277</c:v>
                </c:pt>
                <c:pt idx="111">
                  <c:v>-1.8421709732107301</c:v>
                </c:pt>
                <c:pt idx="112">
                  <c:v>-1.3103770851523699</c:v>
                </c:pt>
                <c:pt idx="113">
                  <c:v>-0.58285364188058697</c:v>
                </c:pt>
                <c:pt idx="114">
                  <c:v>-0.491118871139129</c:v>
                </c:pt>
                <c:pt idx="115">
                  <c:v>0.26742533090131598</c:v>
                </c:pt>
                <c:pt idx="116">
                  <c:v>0.45965776478167403</c:v>
                </c:pt>
                <c:pt idx="117">
                  <c:v>2.2022163915957901E-2</c:v>
                </c:pt>
                <c:pt idx="118">
                  <c:v>0.26244839645419599</c:v>
                </c:pt>
                <c:pt idx="119">
                  <c:v>-0.13377873449674799</c:v>
                </c:pt>
                <c:pt idx="120">
                  <c:v>-7.1186631932196306E-2</c:v>
                </c:pt>
                <c:pt idx="121">
                  <c:v>0.81938810702493203</c:v>
                </c:pt>
                <c:pt idx="122">
                  <c:v>0.73203674754724901</c:v>
                </c:pt>
                <c:pt idx="123">
                  <c:v>2.1020469647466302</c:v>
                </c:pt>
                <c:pt idx="124">
                  <c:v>2.0209180313273101</c:v>
                </c:pt>
                <c:pt idx="125">
                  <c:v>1.2816857339305501</c:v>
                </c:pt>
                <c:pt idx="126">
                  <c:v>1.23704911635913</c:v>
                </c:pt>
                <c:pt idx="127">
                  <c:v>0.794251962094217</c:v>
                </c:pt>
                <c:pt idx="128">
                  <c:v>0.63670996714633199</c:v>
                </c:pt>
                <c:pt idx="129">
                  <c:v>1.21407241138569</c:v>
                </c:pt>
                <c:pt idx="130">
                  <c:v>1.0329253707972901</c:v>
                </c:pt>
                <c:pt idx="131">
                  <c:v>1.1046255408766501</c:v>
                </c:pt>
                <c:pt idx="132">
                  <c:v>0.66853007342790904</c:v>
                </c:pt>
                <c:pt idx="133">
                  <c:v>-0.15002449906489401</c:v>
                </c:pt>
                <c:pt idx="134">
                  <c:v>0.39407253246996898</c:v>
                </c:pt>
                <c:pt idx="135">
                  <c:v>0.267115246236105</c:v>
                </c:pt>
                <c:pt idx="136">
                  <c:v>0.530818186110249</c:v>
                </c:pt>
                <c:pt idx="137">
                  <c:v>0.32482385998000601</c:v>
                </c:pt>
                <c:pt idx="138">
                  <c:v>-0.17953076970592699</c:v>
                </c:pt>
                <c:pt idx="139">
                  <c:v>-4.4845245346070199E-2</c:v>
                </c:pt>
                <c:pt idx="140">
                  <c:v>-2.9635648675774302E-2</c:v>
                </c:pt>
                <c:pt idx="141">
                  <c:v>-0.64451405597344402</c:v>
                </c:pt>
                <c:pt idx="142">
                  <c:v>-0.32367766033564199</c:v>
                </c:pt>
                <c:pt idx="143">
                  <c:v>-0.222572243983232</c:v>
                </c:pt>
                <c:pt idx="144">
                  <c:v>0.39771339106846598</c:v>
                </c:pt>
                <c:pt idx="145">
                  <c:v>0.96448795695211997</c:v>
                </c:pt>
                <c:pt idx="146">
                  <c:v>0.71331331229258499</c:v>
                </c:pt>
                <c:pt idx="147">
                  <c:v>4.13231206559894E-2</c:v>
                </c:pt>
                <c:pt idx="148">
                  <c:v>-0.48204792772792399</c:v>
                </c:pt>
                <c:pt idx="149">
                  <c:v>-0.74956058033567297</c:v>
                </c:pt>
                <c:pt idx="150">
                  <c:v>-3.7290548415602802E-2</c:v>
                </c:pt>
                <c:pt idx="151">
                  <c:v>9.4108765987277507E-2</c:v>
                </c:pt>
                <c:pt idx="152">
                  <c:v>0.16894606651352001</c:v>
                </c:pt>
                <c:pt idx="153">
                  <c:v>0.49489572949230598</c:v>
                </c:pt>
                <c:pt idx="154">
                  <c:v>0.306276724314891</c:v>
                </c:pt>
                <c:pt idx="155">
                  <c:v>0.19451101385115099</c:v>
                </c:pt>
                <c:pt idx="156">
                  <c:v>-5.7067131805421702E-3</c:v>
                </c:pt>
                <c:pt idx="157">
                  <c:v>-0.44583574653223002</c:v>
                </c:pt>
                <c:pt idx="158">
                  <c:v>-8.7966719110799105E-2</c:v>
                </c:pt>
                <c:pt idx="159">
                  <c:v>0.39840336976928498</c:v>
                </c:pt>
                <c:pt idx="160">
                  <c:v>0.919167869995419</c:v>
                </c:pt>
                <c:pt idx="161">
                  <c:v>0.90702933508095596</c:v>
                </c:pt>
                <c:pt idx="162">
                  <c:v>0.67131932337529698</c:v>
                </c:pt>
                <c:pt idx="163">
                  <c:v>0.72180270849146999</c:v>
                </c:pt>
                <c:pt idx="164">
                  <c:v>0.47317151336949698</c:v>
                </c:pt>
                <c:pt idx="165">
                  <c:v>0.31553456182031903</c:v>
                </c:pt>
                <c:pt idx="166">
                  <c:v>0.139575892313126</c:v>
                </c:pt>
                <c:pt idx="167">
                  <c:v>0.64377853819319597</c:v>
                </c:pt>
                <c:pt idx="168">
                  <c:v>0.52687057568749895</c:v>
                </c:pt>
                <c:pt idx="169">
                  <c:v>1.22811413588513</c:v>
                </c:pt>
                <c:pt idx="170">
                  <c:v>1.14082194208927</c:v>
                </c:pt>
                <c:pt idx="171">
                  <c:v>0.99439673517225402</c:v>
                </c:pt>
                <c:pt idx="172">
                  <c:v>0.90516484712601697</c:v>
                </c:pt>
                <c:pt idx="173">
                  <c:v>1.4399433808364801</c:v>
                </c:pt>
                <c:pt idx="174">
                  <c:v>1.21786455575394</c:v>
                </c:pt>
                <c:pt idx="175">
                  <c:v>1.48273405853632</c:v>
                </c:pt>
                <c:pt idx="176">
                  <c:v>1.75351589632968</c:v>
                </c:pt>
                <c:pt idx="177">
                  <c:v>1.48567340306149</c:v>
                </c:pt>
                <c:pt idx="178">
                  <c:v>1.69820594677625</c:v>
                </c:pt>
                <c:pt idx="179">
                  <c:v>1.7993033252402499</c:v>
                </c:pt>
                <c:pt idx="180">
                  <c:v>1.8973035202467701</c:v>
                </c:pt>
                <c:pt idx="181">
                  <c:v>1.14016218399386</c:v>
                </c:pt>
                <c:pt idx="182">
                  <c:v>0.88029264747049296</c:v>
                </c:pt>
                <c:pt idx="183">
                  <c:v>1.2412203039303</c:v>
                </c:pt>
                <c:pt idx="184">
                  <c:v>0.96319762853866997</c:v>
                </c:pt>
                <c:pt idx="185">
                  <c:v>1.31113993563303</c:v>
                </c:pt>
                <c:pt idx="186">
                  <c:v>1.5081011738077501</c:v>
                </c:pt>
                <c:pt idx="187">
                  <c:v>0.97885970562385805</c:v>
                </c:pt>
                <c:pt idx="188">
                  <c:v>0.79757297896250201</c:v>
                </c:pt>
                <c:pt idx="189">
                  <c:v>0.70826684089928504</c:v>
                </c:pt>
                <c:pt idx="190">
                  <c:v>0.53849499918181598</c:v>
                </c:pt>
                <c:pt idx="191">
                  <c:v>0.419941451139549</c:v>
                </c:pt>
                <c:pt idx="192">
                  <c:v>0.52189225477203804</c:v>
                </c:pt>
                <c:pt idx="193">
                  <c:v>-0.63166353248780305</c:v>
                </c:pt>
                <c:pt idx="194">
                  <c:v>-0.514246593142897</c:v>
                </c:pt>
                <c:pt idx="195">
                  <c:v>-0.81518771140435298</c:v>
                </c:pt>
                <c:pt idx="196">
                  <c:v>-0.89174131039239102</c:v>
                </c:pt>
                <c:pt idx="197">
                  <c:v>-1.09038831932297</c:v>
                </c:pt>
                <c:pt idx="198">
                  <c:v>-1.3920171568879001</c:v>
                </c:pt>
                <c:pt idx="199">
                  <c:v>-1.493807028025</c:v>
                </c:pt>
                <c:pt idx="200">
                  <c:v>-1.750227837507</c:v>
                </c:pt>
                <c:pt idx="201">
                  <c:v>-1.2699195335340301</c:v>
                </c:pt>
                <c:pt idx="202">
                  <c:v>-1.2128934905162301</c:v>
                </c:pt>
                <c:pt idx="203">
                  <c:v>-1.60654635823101</c:v>
                </c:pt>
                <c:pt idx="204">
                  <c:v>-1.1675310875449501</c:v>
                </c:pt>
                <c:pt idx="205">
                  <c:v>-0.39898755179644801</c:v>
                </c:pt>
                <c:pt idx="206">
                  <c:v>7.28198876434938E-2</c:v>
                </c:pt>
                <c:pt idx="207">
                  <c:v>0.85950040991777898</c:v>
                </c:pt>
                <c:pt idx="208">
                  <c:v>1.23082917612767</c:v>
                </c:pt>
                <c:pt idx="209">
                  <c:v>0.88887910344690502</c:v>
                </c:pt>
                <c:pt idx="210">
                  <c:v>1.0607118925612899</c:v>
                </c:pt>
                <c:pt idx="211">
                  <c:v>1.0825048031156701</c:v>
                </c:pt>
                <c:pt idx="212">
                  <c:v>0.96929800030860502</c:v>
                </c:pt>
                <c:pt idx="213">
                  <c:v>0.780761324145818</c:v>
                </c:pt>
                <c:pt idx="214">
                  <c:v>0.88760640945049196</c:v>
                </c:pt>
                <c:pt idx="215">
                  <c:v>1.1423233724517901</c:v>
                </c:pt>
                <c:pt idx="216">
                  <c:v>0.52391166306118298</c:v>
                </c:pt>
                <c:pt idx="217">
                  <c:v>2.4670283528674699</c:v>
                </c:pt>
                <c:pt idx="218">
                  <c:v>2.8785803889821202</c:v>
                </c:pt>
                <c:pt idx="219">
                  <c:v>2.62402555840815</c:v>
                </c:pt>
                <c:pt idx="220">
                  <c:v>2.4427027723340702</c:v>
                </c:pt>
                <c:pt idx="221">
                  <c:v>2.30608726061359</c:v>
                </c:pt>
                <c:pt idx="222">
                  <c:v>2.51191598353748</c:v>
                </c:pt>
                <c:pt idx="223">
                  <c:v>2.6349852967917999</c:v>
                </c:pt>
                <c:pt idx="224">
                  <c:v>3.3360186016653701</c:v>
                </c:pt>
                <c:pt idx="225">
                  <c:v>3.3434272813338799</c:v>
                </c:pt>
                <c:pt idx="226">
                  <c:v>3.32578313745109</c:v>
                </c:pt>
                <c:pt idx="227">
                  <c:v>3.4662054192723599</c:v>
                </c:pt>
                <c:pt idx="228">
                  <c:v>3.7755089229210701</c:v>
                </c:pt>
                <c:pt idx="229">
                  <c:v>3.08451810238595</c:v>
                </c:pt>
                <c:pt idx="230">
                  <c:v>2.63572065383604</c:v>
                </c:pt>
                <c:pt idx="231">
                  <c:v>3.7243181686609002</c:v>
                </c:pt>
                <c:pt idx="232">
                  <c:v>5.7350754422812003</c:v>
                </c:pt>
                <c:pt idx="233">
                  <c:v>5.10550346221053</c:v>
                </c:pt>
                <c:pt idx="234">
                  <c:v>4.6489527592332296</c:v>
                </c:pt>
                <c:pt idx="235">
                  <c:v>2.7083815625129799</c:v>
                </c:pt>
                <c:pt idx="236">
                  <c:v>2.3008652188007099</c:v>
                </c:pt>
                <c:pt idx="237">
                  <c:v>3.4224271080168802</c:v>
                </c:pt>
                <c:pt idx="238">
                  <c:v>3.4408106326793799</c:v>
                </c:pt>
                <c:pt idx="239">
                  <c:v>4.4551753606265603</c:v>
                </c:pt>
                <c:pt idx="240">
                  <c:v>4.6068504703899604</c:v>
                </c:pt>
                <c:pt idx="241">
                  <c:v>4.5307983640097396</c:v>
                </c:pt>
                <c:pt idx="242">
                  <c:v>4.1577050196484704</c:v>
                </c:pt>
                <c:pt idx="243">
                  <c:v>2.2818302788344398</c:v>
                </c:pt>
                <c:pt idx="244">
                  <c:v>-0.121338158495266</c:v>
                </c:pt>
                <c:pt idx="245">
                  <c:v>0.245800404336594</c:v>
                </c:pt>
                <c:pt idx="246">
                  <c:v>0.17337110625306201</c:v>
                </c:pt>
                <c:pt idx="247">
                  <c:v>1.5569035135903899</c:v>
                </c:pt>
                <c:pt idx="248">
                  <c:v>1.75773297752133</c:v>
                </c:pt>
                <c:pt idx="249">
                  <c:v>1.1827457949886899</c:v>
                </c:pt>
                <c:pt idx="250">
                  <c:v>1.1822133618761199</c:v>
                </c:pt>
                <c:pt idx="251">
                  <c:v>4.3049137812367598E-2</c:v>
                </c:pt>
                <c:pt idx="252">
                  <c:v>0.123378979606437</c:v>
                </c:pt>
                <c:pt idx="253">
                  <c:v>1.6697064516025799</c:v>
                </c:pt>
                <c:pt idx="254">
                  <c:v>2.0447781115033399</c:v>
                </c:pt>
                <c:pt idx="255">
                  <c:v>2.8693552182282902</c:v>
                </c:pt>
                <c:pt idx="256">
                  <c:v>2.91521630081539</c:v>
                </c:pt>
                <c:pt idx="257">
                  <c:v>3.0398752737205998</c:v>
                </c:pt>
                <c:pt idx="258">
                  <c:v>2.91153877402335</c:v>
                </c:pt>
                <c:pt idx="259">
                  <c:v>3.0774555881047498</c:v>
                </c:pt>
                <c:pt idx="260">
                  <c:v>2.6169861418915401</c:v>
                </c:pt>
                <c:pt idx="261">
                  <c:v>2.3473131029095202</c:v>
                </c:pt>
                <c:pt idx="262">
                  <c:v>2.4869879601423102</c:v>
                </c:pt>
                <c:pt idx="263">
                  <c:v>2.96807023845242</c:v>
                </c:pt>
                <c:pt idx="264">
                  <c:v>2.9201357948433602</c:v>
                </c:pt>
                <c:pt idx="265">
                  <c:v>3.0773933096093198</c:v>
                </c:pt>
                <c:pt idx="266">
                  <c:v>3.3457508570536398</c:v>
                </c:pt>
                <c:pt idx="267">
                  <c:v>4.0542452347083904</c:v>
                </c:pt>
                <c:pt idx="268">
                  <c:v>4.6915110793589498</c:v>
                </c:pt>
                <c:pt idx="269">
                  <c:v>5.1533971769209597</c:v>
                </c:pt>
                <c:pt idx="270">
                  <c:v>5.8952376073119703</c:v>
                </c:pt>
              </c:numCache>
            </c:numRef>
          </c:val>
          <c:smooth val="0"/>
          <c:extLst>
            <c:ext xmlns:c16="http://schemas.microsoft.com/office/drawing/2014/chart" uri="{C3380CC4-5D6E-409C-BE32-E72D297353CC}">
              <c16:uniqueId val="{00000006-70C6-4D1E-82C4-A208E64822D2}"/>
            </c:ext>
          </c:extLst>
        </c:ser>
        <c:dLbls>
          <c:showLegendKey val="0"/>
          <c:showVal val="0"/>
          <c:showCatName val="0"/>
          <c:showSerName val="0"/>
          <c:showPercent val="0"/>
          <c:showBubbleSize val="0"/>
        </c:dLbls>
        <c:smooth val="0"/>
        <c:axId val="2074409871"/>
        <c:axId val="1901754255"/>
      </c:lineChart>
      <c:dateAx>
        <c:axId val="2074409871"/>
        <c:scaling>
          <c:orientation val="minMax"/>
          <c:max val="45078"/>
          <c:min val="37043"/>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901754255"/>
        <c:crosses val="autoZero"/>
        <c:auto val="1"/>
        <c:lblOffset val="100"/>
        <c:baseTimeUnit val="months"/>
        <c:majorUnit val="6"/>
        <c:majorTimeUnit val="months"/>
      </c:dateAx>
      <c:valAx>
        <c:axId val="1901754255"/>
        <c:scaling>
          <c:orientation val="minMax"/>
        </c:scaling>
        <c:delete val="0"/>
        <c:axPos val="l"/>
        <c:majorGridlines>
          <c:spPr>
            <a:ln w="9525" cap="flat" cmpd="sng" algn="ctr">
              <a:solidFill>
                <a:schemeClr val="tx1">
                  <a:lumMod val="15000"/>
                  <a:lumOff val="85000"/>
                </a:schemeClr>
              </a:solidFill>
              <a:round/>
            </a:ln>
            <a:effectLst/>
          </c:spPr>
        </c:majorGridlines>
        <c:numFmt formatCode="#,##0.0&quot;%&quot;"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74409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v>SDBC_ms</c:v>
          </c:tx>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D1C0-4958-B303-55C4A6864B6E}"/>
              </c:ext>
            </c:extLst>
          </c:dPt>
          <c:dPt>
            <c:idx val="19"/>
            <c:invertIfNegative val="0"/>
            <c:bubble3D val="0"/>
            <c:extLst>
              <c:ext xmlns:c16="http://schemas.microsoft.com/office/drawing/2014/chart" uri="{C3380CC4-5D6E-409C-BE32-E72D297353CC}">
                <c16:uniqueId val="{00000001-D1C0-4958-B303-55C4A6864B6E}"/>
              </c:ext>
            </c:extLst>
          </c:dPt>
          <c:dPt>
            <c:idx val="21"/>
            <c:invertIfNegative val="0"/>
            <c:bubble3D val="0"/>
            <c:extLst>
              <c:ext xmlns:c16="http://schemas.microsoft.com/office/drawing/2014/chart" uri="{C3380CC4-5D6E-409C-BE32-E72D297353CC}">
                <c16:uniqueId val="{00000002-D1C0-4958-B303-55C4A6864B6E}"/>
              </c:ext>
            </c:extLst>
          </c:dPt>
          <c:dPt>
            <c:idx val="22"/>
            <c:invertIfNegative val="0"/>
            <c:bubble3D val="0"/>
            <c:spPr>
              <a:solidFill>
                <a:srgbClr val="FFC000"/>
              </a:solidFill>
              <a:ln>
                <a:noFill/>
              </a:ln>
              <a:effectLst/>
            </c:spPr>
            <c:extLst>
              <c:ext xmlns:c16="http://schemas.microsoft.com/office/drawing/2014/chart" uri="{C3380CC4-5D6E-409C-BE32-E72D297353CC}">
                <c16:uniqueId val="{00000004-D1C0-4958-B303-55C4A6864B6E}"/>
              </c:ext>
            </c:extLst>
          </c:dPt>
          <c:dPt>
            <c:idx val="23"/>
            <c:invertIfNegative val="0"/>
            <c:bubble3D val="0"/>
            <c:extLst>
              <c:ext xmlns:c16="http://schemas.microsoft.com/office/drawing/2014/chart" uri="{C3380CC4-5D6E-409C-BE32-E72D297353CC}">
                <c16:uniqueId val="{00000005-D1C0-4958-B303-55C4A6864B6E}"/>
              </c:ext>
            </c:extLst>
          </c:dPt>
          <c:dPt>
            <c:idx val="24"/>
            <c:invertIfNegative val="0"/>
            <c:bubble3D val="0"/>
            <c:spPr>
              <a:solidFill>
                <a:srgbClr val="984807"/>
              </a:solidFill>
              <a:ln>
                <a:noFill/>
              </a:ln>
              <a:effectLst/>
            </c:spPr>
            <c:extLst>
              <c:ext xmlns:c16="http://schemas.microsoft.com/office/drawing/2014/chart" uri="{C3380CC4-5D6E-409C-BE32-E72D297353CC}">
                <c16:uniqueId val="{00000007-D1C0-4958-B303-55C4A6864B6E}"/>
              </c:ext>
            </c:extLst>
          </c:dPt>
          <c:dPt>
            <c:idx val="25"/>
            <c:invertIfNegative val="0"/>
            <c:bubble3D val="0"/>
            <c:extLst>
              <c:ext xmlns:c16="http://schemas.microsoft.com/office/drawing/2014/chart" uri="{C3380CC4-5D6E-409C-BE32-E72D297353CC}">
                <c16:uniqueId val="{00000008-D1C0-4958-B303-55C4A6864B6E}"/>
              </c:ext>
            </c:extLst>
          </c:dPt>
          <c:dPt>
            <c:idx val="26"/>
            <c:invertIfNegative val="0"/>
            <c:bubble3D val="0"/>
            <c:extLst>
              <c:ext xmlns:c16="http://schemas.microsoft.com/office/drawing/2014/chart" uri="{C3380CC4-5D6E-409C-BE32-E72D297353CC}">
                <c16:uniqueId val="{00000009-D1C0-4958-B303-55C4A6864B6E}"/>
              </c:ext>
            </c:extLst>
          </c:dPt>
          <c:dLbls>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'F82-83'!$A$7:$A$39</c:f>
              <c:strCache>
                <c:ptCount val="33"/>
                <c:pt idx="0">
                  <c:v>Sinaloa</c:v>
                </c:pt>
                <c:pt idx="1">
                  <c:v>Oaxaca</c:v>
                </c:pt>
                <c:pt idx="2">
                  <c:v>Nayarit</c:v>
                </c:pt>
                <c:pt idx="3">
                  <c:v>Durango</c:v>
                </c:pt>
                <c:pt idx="4">
                  <c:v>Tlaxcala</c:v>
                </c:pt>
                <c:pt idx="5">
                  <c:v>Guerrero</c:v>
                </c:pt>
                <c:pt idx="6">
                  <c:v>Michoacán</c:v>
                </c:pt>
                <c:pt idx="7">
                  <c:v>Chiapas</c:v>
                </c:pt>
                <c:pt idx="8">
                  <c:v>Yucatán</c:v>
                </c:pt>
                <c:pt idx="9">
                  <c:v>Hidalgo</c:v>
                </c:pt>
                <c:pt idx="10">
                  <c:v>Guanajuato</c:v>
                </c:pt>
                <c:pt idx="11">
                  <c:v>Quintana Roo</c:v>
                </c:pt>
                <c:pt idx="12">
                  <c:v>Colima</c:v>
                </c:pt>
                <c:pt idx="13">
                  <c:v>Puebla</c:v>
                </c:pt>
                <c:pt idx="14">
                  <c:v>Morelos</c:v>
                </c:pt>
                <c:pt idx="15">
                  <c:v>Zacatecas</c:v>
                </c:pt>
                <c:pt idx="16">
                  <c:v>Veracruz</c:v>
                </c:pt>
                <c:pt idx="17">
                  <c:v>Estado de México</c:v>
                </c:pt>
                <c:pt idx="18">
                  <c:v>Sonora</c:v>
                </c:pt>
                <c:pt idx="19">
                  <c:v>Baja California Sur</c:v>
                </c:pt>
                <c:pt idx="20">
                  <c:v>Aguascalientes</c:v>
                </c:pt>
                <c:pt idx="21">
                  <c:v>Tabasco</c:v>
                </c:pt>
                <c:pt idx="22">
                  <c:v>Jalisco</c:v>
                </c:pt>
                <c:pt idx="23">
                  <c:v>Coahuila</c:v>
                </c:pt>
                <c:pt idx="24">
                  <c:v>Nacional</c:v>
                </c:pt>
                <c:pt idx="25">
                  <c:v>San Luis Potosí</c:v>
                </c:pt>
                <c:pt idx="26">
                  <c:v>Tamaulipas</c:v>
                </c:pt>
                <c:pt idx="27">
                  <c:v>Chihuahua</c:v>
                </c:pt>
                <c:pt idx="28">
                  <c:v>Querétaro</c:v>
                </c:pt>
                <c:pt idx="29">
                  <c:v>Nuevo León</c:v>
                </c:pt>
                <c:pt idx="30">
                  <c:v>Baja California</c:v>
                </c:pt>
                <c:pt idx="31">
                  <c:v>Campeche</c:v>
                </c:pt>
                <c:pt idx="32">
                  <c:v>Ciudad de México</c:v>
                </c:pt>
              </c:strCache>
            </c:strRef>
          </c:cat>
          <c:val>
            <c:numRef>
              <c:f>'F82-83'!$B$7:$B$39</c:f>
              <c:numCache>
                <c:formatCode>#,##0.00</c:formatCode>
                <c:ptCount val="33"/>
                <c:pt idx="0">
                  <c:v>406.91</c:v>
                </c:pt>
                <c:pt idx="1">
                  <c:v>419.12</c:v>
                </c:pt>
                <c:pt idx="2">
                  <c:v>421.47</c:v>
                </c:pt>
                <c:pt idx="3">
                  <c:v>422.82</c:v>
                </c:pt>
                <c:pt idx="4">
                  <c:v>426.58</c:v>
                </c:pt>
                <c:pt idx="5">
                  <c:v>426.89</c:v>
                </c:pt>
                <c:pt idx="6">
                  <c:v>430.97</c:v>
                </c:pt>
                <c:pt idx="7">
                  <c:v>443.55</c:v>
                </c:pt>
                <c:pt idx="8">
                  <c:v>444.32</c:v>
                </c:pt>
                <c:pt idx="9">
                  <c:v>444.43</c:v>
                </c:pt>
                <c:pt idx="10">
                  <c:v>457.36</c:v>
                </c:pt>
                <c:pt idx="11">
                  <c:v>459.22</c:v>
                </c:pt>
                <c:pt idx="12">
                  <c:v>461.28</c:v>
                </c:pt>
                <c:pt idx="13">
                  <c:v>461.28</c:v>
                </c:pt>
                <c:pt idx="14">
                  <c:v>476.92</c:v>
                </c:pt>
                <c:pt idx="15">
                  <c:v>477.64</c:v>
                </c:pt>
                <c:pt idx="16">
                  <c:v>491.085134464406</c:v>
                </c:pt>
                <c:pt idx="17">
                  <c:v>492.06239129148702</c:v>
                </c:pt>
                <c:pt idx="18">
                  <c:v>492.84</c:v>
                </c:pt>
                <c:pt idx="19">
                  <c:v>509.95</c:v>
                </c:pt>
                <c:pt idx="20">
                  <c:v>514.46</c:v>
                </c:pt>
                <c:pt idx="21">
                  <c:v>518.45000000000005</c:v>
                </c:pt>
                <c:pt idx="22">
                  <c:v>518.89</c:v>
                </c:pt>
                <c:pt idx="23">
                  <c:v>526.07000000000005</c:v>
                </c:pt>
                <c:pt idx="24">
                  <c:v>534.04999999999995</c:v>
                </c:pt>
                <c:pt idx="25">
                  <c:v>539.84</c:v>
                </c:pt>
                <c:pt idx="26">
                  <c:v>540.17999999999995</c:v>
                </c:pt>
                <c:pt idx="27">
                  <c:v>544.15</c:v>
                </c:pt>
                <c:pt idx="28">
                  <c:v>583.41999999999996</c:v>
                </c:pt>
                <c:pt idx="29">
                  <c:v>585.83000000000004</c:v>
                </c:pt>
                <c:pt idx="30">
                  <c:v>588.05999999999995</c:v>
                </c:pt>
                <c:pt idx="31">
                  <c:v>601.38</c:v>
                </c:pt>
                <c:pt idx="32">
                  <c:v>674.02370947352404</c:v>
                </c:pt>
              </c:numCache>
            </c:numRef>
          </c:val>
          <c:extLst>
            <c:ext xmlns:c16="http://schemas.microsoft.com/office/drawing/2014/chart" uri="{C3380CC4-5D6E-409C-BE32-E72D297353CC}">
              <c16:uniqueId val="{0000000A-D1C0-4958-B303-55C4A6864B6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0.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7C868D"/>
              </a:solidFill>
              <a:ln>
                <a:noFill/>
              </a:ln>
              <a:effectLst/>
            </c:spPr>
            <c:extLst>
              <c:ext xmlns:c16="http://schemas.microsoft.com/office/drawing/2014/chart" uri="{C3380CC4-5D6E-409C-BE32-E72D297353CC}">
                <c16:uniqueId val="{00000001-DCDF-4F16-9F32-4555F51DFEC4}"/>
              </c:ext>
            </c:extLst>
          </c:dPt>
          <c:dPt>
            <c:idx val="1"/>
            <c:invertIfNegative val="0"/>
            <c:bubble3D val="0"/>
            <c:spPr>
              <a:solidFill>
                <a:srgbClr val="FF765B"/>
              </a:solidFill>
              <a:ln>
                <a:noFill/>
              </a:ln>
              <a:effectLst/>
            </c:spPr>
            <c:extLst>
              <c:ext xmlns:c16="http://schemas.microsoft.com/office/drawing/2014/chart" uri="{C3380CC4-5D6E-409C-BE32-E72D297353CC}">
                <c16:uniqueId val="{00000003-DCDF-4F16-9F32-4555F51DFEC4}"/>
              </c:ext>
            </c:extLst>
          </c:dPt>
          <c:dPt>
            <c:idx val="2"/>
            <c:invertIfNegative val="0"/>
            <c:bubble3D val="0"/>
            <c:spPr>
              <a:solidFill>
                <a:srgbClr val="93E7F8"/>
              </a:solidFill>
              <a:ln>
                <a:noFill/>
              </a:ln>
              <a:effectLst/>
            </c:spPr>
            <c:extLst>
              <c:ext xmlns:c16="http://schemas.microsoft.com/office/drawing/2014/chart" uri="{C3380CC4-5D6E-409C-BE32-E72D297353CC}">
                <c16:uniqueId val="{00000005-DCDF-4F16-9F32-4555F51DFEC4}"/>
              </c:ext>
            </c:extLst>
          </c:dPt>
          <c:dPt>
            <c:idx val="3"/>
            <c:invertIfNegative val="0"/>
            <c:bubble3D val="0"/>
            <c:spPr>
              <a:solidFill>
                <a:srgbClr val="FABB28"/>
              </a:solidFill>
              <a:ln>
                <a:noFill/>
              </a:ln>
              <a:effectLst/>
            </c:spPr>
            <c:extLst>
              <c:ext xmlns:c16="http://schemas.microsoft.com/office/drawing/2014/chart" uri="{C3380CC4-5D6E-409C-BE32-E72D297353CC}">
                <c16:uniqueId val="{00000007-DCDF-4F16-9F32-4555F51DFEC4}"/>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'F11'!$A$7:$A$10</c:f>
              <c:strCache>
                <c:ptCount val="4"/>
                <c:pt idx="0">
                  <c:v>Total</c:v>
                </c:pt>
                <c:pt idx="1">
                  <c:v>Actividades terciarias</c:v>
                </c:pt>
                <c:pt idx="2">
                  <c:v>Actividades secundarias</c:v>
                </c:pt>
                <c:pt idx="3">
                  <c:v>Actividades primarias</c:v>
                </c:pt>
              </c:strCache>
            </c:strRef>
          </c:cat>
          <c:val>
            <c:numRef>
              <c:f>'F11'!$B$7:$B$10</c:f>
              <c:numCache>
                <c:formatCode>0.00%</c:formatCode>
                <c:ptCount val="4"/>
                <c:pt idx="0">
                  <c:v>3.3099999999999997E-2</c:v>
                </c:pt>
                <c:pt idx="1">
                  <c:v>5.1499999999999997E-2</c:v>
                </c:pt>
                <c:pt idx="2">
                  <c:v>4.7000000000000002E-3</c:v>
                </c:pt>
                <c:pt idx="3">
                  <c:v>-2.29E-2</c:v>
                </c:pt>
              </c:numCache>
            </c:numRef>
          </c:val>
          <c:extLst>
            <c:ext xmlns:c16="http://schemas.microsoft.com/office/drawing/2014/chart" uri="{C3380CC4-5D6E-409C-BE32-E72D297353CC}">
              <c16:uniqueId val="{00000008-DCDF-4F16-9F32-4555F51DFEC4}"/>
            </c:ext>
          </c:extLst>
        </c:ser>
        <c:dLbls>
          <c:dLblPos val="outEnd"/>
          <c:showLegendKey val="0"/>
          <c:showVal val="1"/>
          <c:showCatName val="0"/>
          <c:showSerName val="0"/>
          <c:showPercent val="0"/>
          <c:showBubbleSize val="0"/>
        </c:dLbls>
        <c:gapWidth val="182"/>
        <c:axId val="684565584"/>
        <c:axId val="684567248"/>
      </c:barChart>
      <c:catAx>
        <c:axId val="684565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684567248"/>
        <c:crosses val="autoZero"/>
        <c:auto val="1"/>
        <c:lblAlgn val="ctr"/>
        <c:lblOffset val="100"/>
        <c:noMultiLvlLbl val="0"/>
      </c:catAx>
      <c:valAx>
        <c:axId val="684567248"/>
        <c:scaling>
          <c:orientation val="minMax"/>
        </c:scaling>
        <c:delete val="1"/>
        <c:axPos val="b"/>
        <c:numFmt formatCode="0.00%" sourceLinked="1"/>
        <c:majorTickMark val="none"/>
        <c:minorTickMark val="none"/>
        <c:tickLblPos val="nextTo"/>
        <c:crossAx val="684565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v>SDBC_ms</c:v>
          </c:tx>
          <c:spPr>
            <a:solidFill>
              <a:srgbClr val="606868"/>
            </a:solidFill>
            <a:ln>
              <a:noFill/>
            </a:ln>
            <a:effectLst/>
          </c:spPr>
          <c:invertIfNegative val="0"/>
          <c:dPt>
            <c:idx val="4"/>
            <c:invertIfNegative val="0"/>
            <c:bubble3D val="0"/>
            <c:extLst>
              <c:ext xmlns:c16="http://schemas.microsoft.com/office/drawing/2014/chart" uri="{C3380CC4-5D6E-409C-BE32-E72D297353CC}">
                <c16:uniqueId val="{00000000-1CCC-4C02-9DB2-EE4434648157}"/>
              </c:ext>
            </c:extLst>
          </c:dPt>
          <c:dPt>
            <c:idx val="9"/>
            <c:invertIfNegative val="0"/>
            <c:bubble3D val="0"/>
            <c:extLst>
              <c:ext xmlns:c16="http://schemas.microsoft.com/office/drawing/2014/chart" uri="{C3380CC4-5D6E-409C-BE32-E72D297353CC}">
                <c16:uniqueId val="{00000001-1CCC-4C02-9DB2-EE4434648157}"/>
              </c:ext>
            </c:extLst>
          </c:dPt>
          <c:dPt>
            <c:idx val="12"/>
            <c:invertIfNegative val="0"/>
            <c:bubble3D val="0"/>
            <c:spPr>
              <a:solidFill>
                <a:srgbClr val="FFC000"/>
              </a:solidFill>
              <a:ln>
                <a:noFill/>
              </a:ln>
              <a:effectLst/>
            </c:spPr>
            <c:extLst>
              <c:ext xmlns:c16="http://schemas.microsoft.com/office/drawing/2014/chart" uri="{C3380CC4-5D6E-409C-BE32-E72D297353CC}">
                <c16:uniqueId val="{00000003-1CCC-4C02-9DB2-EE4434648157}"/>
              </c:ext>
            </c:extLst>
          </c:dPt>
          <c:dPt>
            <c:idx val="15"/>
            <c:invertIfNegative val="0"/>
            <c:bubble3D val="0"/>
            <c:extLst>
              <c:ext xmlns:c16="http://schemas.microsoft.com/office/drawing/2014/chart" uri="{C3380CC4-5D6E-409C-BE32-E72D297353CC}">
                <c16:uniqueId val="{00000004-1CCC-4C02-9DB2-EE4434648157}"/>
              </c:ext>
            </c:extLst>
          </c:dPt>
          <c:dPt>
            <c:idx val="16"/>
            <c:invertIfNegative val="0"/>
            <c:bubble3D val="0"/>
            <c:spPr>
              <a:solidFill>
                <a:srgbClr val="984807"/>
              </a:solidFill>
              <a:ln>
                <a:noFill/>
              </a:ln>
              <a:effectLst/>
            </c:spPr>
            <c:extLst>
              <c:ext xmlns:c16="http://schemas.microsoft.com/office/drawing/2014/chart" uri="{C3380CC4-5D6E-409C-BE32-E72D297353CC}">
                <c16:uniqueId val="{00000006-1CCC-4C02-9DB2-EE4434648157}"/>
              </c:ext>
            </c:extLst>
          </c:dPt>
          <c:dPt>
            <c:idx val="17"/>
            <c:invertIfNegative val="0"/>
            <c:bubble3D val="0"/>
            <c:extLst>
              <c:ext xmlns:c16="http://schemas.microsoft.com/office/drawing/2014/chart" uri="{C3380CC4-5D6E-409C-BE32-E72D297353CC}">
                <c16:uniqueId val="{00000007-1CCC-4C02-9DB2-EE4434648157}"/>
              </c:ext>
            </c:extLst>
          </c:dPt>
          <c:dPt>
            <c:idx val="18"/>
            <c:invertIfNegative val="0"/>
            <c:bubble3D val="0"/>
            <c:extLst>
              <c:ext xmlns:c16="http://schemas.microsoft.com/office/drawing/2014/chart" uri="{C3380CC4-5D6E-409C-BE32-E72D297353CC}">
                <c16:uniqueId val="{00000008-1CCC-4C02-9DB2-EE4434648157}"/>
              </c:ext>
            </c:extLst>
          </c:dPt>
          <c:dPt>
            <c:idx val="19"/>
            <c:invertIfNegative val="0"/>
            <c:bubble3D val="0"/>
            <c:extLst>
              <c:ext xmlns:c16="http://schemas.microsoft.com/office/drawing/2014/chart" uri="{C3380CC4-5D6E-409C-BE32-E72D297353CC}">
                <c16:uniqueId val="{00000009-1CCC-4C02-9DB2-EE4434648157}"/>
              </c:ext>
            </c:extLst>
          </c:dPt>
          <c:dPt>
            <c:idx val="20"/>
            <c:invertIfNegative val="0"/>
            <c:bubble3D val="0"/>
            <c:extLst>
              <c:ext xmlns:c16="http://schemas.microsoft.com/office/drawing/2014/chart" uri="{C3380CC4-5D6E-409C-BE32-E72D297353CC}">
                <c16:uniqueId val="{0000000A-1CCC-4C02-9DB2-EE4434648157}"/>
              </c:ext>
            </c:extLst>
          </c:dPt>
          <c:dPt>
            <c:idx val="21"/>
            <c:invertIfNegative val="0"/>
            <c:bubble3D val="0"/>
            <c:extLst>
              <c:ext xmlns:c16="http://schemas.microsoft.com/office/drawing/2014/chart" uri="{C3380CC4-5D6E-409C-BE32-E72D297353CC}">
                <c16:uniqueId val="{0000000B-1CCC-4C02-9DB2-EE4434648157}"/>
              </c:ext>
            </c:extLst>
          </c:dPt>
          <c:dPt>
            <c:idx val="23"/>
            <c:invertIfNegative val="0"/>
            <c:bubble3D val="0"/>
            <c:extLst>
              <c:ext xmlns:c16="http://schemas.microsoft.com/office/drawing/2014/chart" uri="{C3380CC4-5D6E-409C-BE32-E72D297353CC}">
                <c16:uniqueId val="{0000000C-1CCC-4C02-9DB2-EE4434648157}"/>
              </c:ext>
            </c:extLst>
          </c:dPt>
          <c:dPt>
            <c:idx val="24"/>
            <c:invertIfNegative val="0"/>
            <c:bubble3D val="0"/>
            <c:extLst>
              <c:ext xmlns:c16="http://schemas.microsoft.com/office/drawing/2014/chart" uri="{C3380CC4-5D6E-409C-BE32-E72D297353CC}">
                <c16:uniqueId val="{0000000D-1CCC-4C02-9DB2-EE4434648157}"/>
              </c:ext>
            </c:extLst>
          </c:dPt>
          <c:dPt>
            <c:idx val="26"/>
            <c:invertIfNegative val="0"/>
            <c:bubble3D val="0"/>
            <c:extLst>
              <c:ext xmlns:c16="http://schemas.microsoft.com/office/drawing/2014/chart" uri="{C3380CC4-5D6E-409C-BE32-E72D297353CC}">
                <c16:uniqueId val="{0000000E-1CCC-4C02-9DB2-EE4434648157}"/>
              </c:ext>
            </c:extLst>
          </c:dPt>
          <c:dPt>
            <c:idx val="28"/>
            <c:invertIfNegative val="0"/>
            <c:bubble3D val="0"/>
            <c:extLst>
              <c:ext xmlns:c16="http://schemas.microsoft.com/office/drawing/2014/chart" uri="{C3380CC4-5D6E-409C-BE32-E72D297353CC}">
                <c16:uniqueId val="{0000000F-1CCC-4C02-9DB2-EE4434648157}"/>
              </c:ext>
            </c:extLst>
          </c:dPt>
          <c:dLbls>
            <c:dLbl>
              <c:idx val="0"/>
              <c:layout>
                <c:manualLayout>
                  <c:x val="-2.2021809894702468E-2"/>
                  <c:y val="-1.974405169189846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CCC-4C02-9DB2-EE4434648157}"/>
                </c:ext>
              </c:extLst>
            </c:dLbl>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'F82-83'!$A$7:$A$39</c:f>
              <c:strCache>
                <c:ptCount val="33"/>
                <c:pt idx="0">
                  <c:v>Sinaloa</c:v>
                </c:pt>
                <c:pt idx="1">
                  <c:v>Oaxaca</c:v>
                </c:pt>
                <c:pt idx="2">
                  <c:v>Nayarit</c:v>
                </c:pt>
                <c:pt idx="3">
                  <c:v>Durango</c:v>
                </c:pt>
                <c:pt idx="4">
                  <c:v>Tlaxcala</c:v>
                </c:pt>
                <c:pt idx="5">
                  <c:v>Guerrero</c:v>
                </c:pt>
                <c:pt idx="6">
                  <c:v>Michoacán</c:v>
                </c:pt>
                <c:pt idx="7">
                  <c:v>Chiapas</c:v>
                </c:pt>
                <c:pt idx="8">
                  <c:v>Yucatán</c:v>
                </c:pt>
                <c:pt idx="9">
                  <c:v>Hidalgo</c:v>
                </c:pt>
                <c:pt idx="10">
                  <c:v>Guanajuato</c:v>
                </c:pt>
                <c:pt idx="11">
                  <c:v>Quintana Roo</c:v>
                </c:pt>
                <c:pt idx="12">
                  <c:v>Colima</c:v>
                </c:pt>
                <c:pt idx="13">
                  <c:v>Puebla</c:v>
                </c:pt>
                <c:pt idx="14">
                  <c:v>Morelos</c:v>
                </c:pt>
                <c:pt idx="15">
                  <c:v>Zacatecas</c:v>
                </c:pt>
                <c:pt idx="16">
                  <c:v>Veracruz</c:v>
                </c:pt>
                <c:pt idx="17">
                  <c:v>Estado de México</c:v>
                </c:pt>
                <c:pt idx="18">
                  <c:v>Sonora</c:v>
                </c:pt>
                <c:pt idx="19">
                  <c:v>Baja California Sur</c:v>
                </c:pt>
                <c:pt idx="20">
                  <c:v>Aguascalientes</c:v>
                </c:pt>
                <c:pt idx="21">
                  <c:v>Tabasco</c:v>
                </c:pt>
                <c:pt idx="22">
                  <c:v>Jalisco</c:v>
                </c:pt>
                <c:pt idx="23">
                  <c:v>Coahuila</c:v>
                </c:pt>
                <c:pt idx="24">
                  <c:v>Nacional</c:v>
                </c:pt>
                <c:pt idx="25">
                  <c:v>San Luis Potosí</c:v>
                </c:pt>
                <c:pt idx="26">
                  <c:v>Tamaulipas</c:v>
                </c:pt>
                <c:pt idx="27">
                  <c:v>Chihuahua</c:v>
                </c:pt>
                <c:pt idx="28">
                  <c:v>Querétaro</c:v>
                </c:pt>
                <c:pt idx="29">
                  <c:v>Nuevo León</c:v>
                </c:pt>
                <c:pt idx="30">
                  <c:v>Baja California</c:v>
                </c:pt>
                <c:pt idx="31">
                  <c:v>Campeche</c:v>
                </c:pt>
                <c:pt idx="32">
                  <c:v>Ciudad de México</c:v>
                </c:pt>
              </c:strCache>
            </c:strRef>
          </c:cat>
          <c:val>
            <c:numRef>
              <c:f>'F82-83'!$C$7:$C$39</c:f>
              <c:numCache>
                <c:formatCode>#,##0.00</c:formatCode>
                <c:ptCount val="33"/>
                <c:pt idx="0">
                  <c:v>0.21878696541277601</c:v>
                </c:pt>
                <c:pt idx="1">
                  <c:v>-2.7448788922779199E-2</c:v>
                </c:pt>
                <c:pt idx="2">
                  <c:v>-0.51917139400865497</c:v>
                </c:pt>
                <c:pt idx="3">
                  <c:v>1.92489372070614E-2</c:v>
                </c:pt>
                <c:pt idx="4">
                  <c:v>-0.66723903626126901</c:v>
                </c:pt>
                <c:pt idx="5">
                  <c:v>-0.69227499422808103</c:v>
                </c:pt>
                <c:pt idx="6">
                  <c:v>4.0205097721735E-2</c:v>
                </c:pt>
                <c:pt idx="7">
                  <c:v>-0.53419425760580197</c:v>
                </c:pt>
                <c:pt idx="8">
                  <c:v>-0.177778371060167</c:v>
                </c:pt>
                <c:pt idx="9">
                  <c:v>-0.206927587556305</c:v>
                </c:pt>
                <c:pt idx="10">
                  <c:v>-0.45616047186611802</c:v>
                </c:pt>
                <c:pt idx="11">
                  <c:v>-0.67241520359271301</c:v>
                </c:pt>
                <c:pt idx="12">
                  <c:v>-0.241964270511907</c:v>
                </c:pt>
                <c:pt idx="13">
                  <c:v>-0.19010711836418001</c:v>
                </c:pt>
                <c:pt idx="14">
                  <c:v>-0.40628024110780397</c:v>
                </c:pt>
                <c:pt idx="15">
                  <c:v>1.60680278382201</c:v>
                </c:pt>
                <c:pt idx="16">
                  <c:v>-0.28427557235933798</c:v>
                </c:pt>
                <c:pt idx="17">
                  <c:v>-0.17175124365352801</c:v>
                </c:pt>
                <c:pt idx="18">
                  <c:v>-0.75785228389467796</c:v>
                </c:pt>
                <c:pt idx="19">
                  <c:v>-0.33981914429572802</c:v>
                </c:pt>
                <c:pt idx="20">
                  <c:v>-0.24875322065466299</c:v>
                </c:pt>
                <c:pt idx="21">
                  <c:v>-1.2311056721276199</c:v>
                </c:pt>
                <c:pt idx="22">
                  <c:v>-0.30888667666034703</c:v>
                </c:pt>
                <c:pt idx="23">
                  <c:v>-0.19435545215237299</c:v>
                </c:pt>
                <c:pt idx="24">
                  <c:v>-0.22096714525154901</c:v>
                </c:pt>
                <c:pt idx="25">
                  <c:v>-1.06350018904466E-2</c:v>
                </c:pt>
                <c:pt idx="26">
                  <c:v>-0.13651842604890399</c:v>
                </c:pt>
                <c:pt idx="27">
                  <c:v>-0.33400497236798499</c:v>
                </c:pt>
                <c:pt idx="28">
                  <c:v>-0.139049233251898</c:v>
                </c:pt>
                <c:pt idx="29">
                  <c:v>-0.12526076690891899</c:v>
                </c:pt>
                <c:pt idx="30">
                  <c:v>-0.218471605841319</c:v>
                </c:pt>
                <c:pt idx="31">
                  <c:v>-0.54954677693836995</c:v>
                </c:pt>
                <c:pt idx="32">
                  <c:v>-0.15418444149820601</c:v>
                </c:pt>
              </c:numCache>
            </c:numRef>
          </c:val>
          <c:extLst>
            <c:ext xmlns:c16="http://schemas.microsoft.com/office/drawing/2014/chart" uri="{C3380CC4-5D6E-409C-BE32-E72D297353CC}">
              <c16:uniqueId val="{00000011-1CCC-4C02-9DB2-EE4434648157}"/>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max val="3.60680278382201"/>
          <c:min val="-3.2311056721276197"/>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v>SDBC_ms</c:v>
          </c:tx>
          <c:spPr>
            <a:solidFill>
              <a:srgbClr val="606868"/>
            </a:solidFill>
            <a:ln>
              <a:noFill/>
            </a:ln>
            <a:effectLst/>
          </c:spPr>
          <c:invertIfNegative val="0"/>
          <c:dPt>
            <c:idx val="12"/>
            <c:invertIfNegative val="0"/>
            <c:bubble3D val="0"/>
            <c:spPr>
              <a:solidFill>
                <a:srgbClr val="FFC000"/>
              </a:solidFill>
              <a:ln>
                <a:noFill/>
              </a:ln>
              <a:effectLst/>
            </c:spPr>
            <c:extLst>
              <c:ext xmlns:c16="http://schemas.microsoft.com/office/drawing/2014/chart" uri="{C3380CC4-5D6E-409C-BE32-E72D297353CC}">
                <c16:uniqueId val="{00000001-3481-4A83-A50D-59299789BA20}"/>
              </c:ext>
            </c:extLst>
          </c:dPt>
          <c:dPt>
            <c:idx val="14"/>
            <c:invertIfNegative val="0"/>
            <c:bubble3D val="0"/>
            <c:spPr>
              <a:solidFill>
                <a:srgbClr val="984807"/>
              </a:solidFill>
              <a:ln>
                <a:noFill/>
              </a:ln>
              <a:effectLst/>
            </c:spPr>
            <c:extLst>
              <c:ext xmlns:c16="http://schemas.microsoft.com/office/drawing/2014/chart" uri="{C3380CC4-5D6E-409C-BE32-E72D297353CC}">
                <c16:uniqueId val="{00000003-3481-4A83-A50D-59299789BA20}"/>
              </c:ext>
            </c:extLst>
          </c:dPt>
          <c:dPt>
            <c:idx val="15"/>
            <c:invertIfNegative val="0"/>
            <c:bubble3D val="0"/>
            <c:extLst>
              <c:ext xmlns:c16="http://schemas.microsoft.com/office/drawing/2014/chart" uri="{C3380CC4-5D6E-409C-BE32-E72D297353CC}">
                <c16:uniqueId val="{00000004-3481-4A83-A50D-59299789BA20}"/>
              </c:ext>
            </c:extLst>
          </c:dPt>
          <c:dPt>
            <c:idx val="16"/>
            <c:invertIfNegative val="0"/>
            <c:bubble3D val="0"/>
            <c:extLst>
              <c:ext xmlns:c16="http://schemas.microsoft.com/office/drawing/2014/chart" uri="{C3380CC4-5D6E-409C-BE32-E72D297353CC}">
                <c16:uniqueId val="{00000005-3481-4A83-A50D-59299789BA20}"/>
              </c:ext>
            </c:extLst>
          </c:dPt>
          <c:dPt>
            <c:idx val="17"/>
            <c:invertIfNegative val="0"/>
            <c:bubble3D val="0"/>
            <c:extLst>
              <c:ext xmlns:c16="http://schemas.microsoft.com/office/drawing/2014/chart" uri="{C3380CC4-5D6E-409C-BE32-E72D297353CC}">
                <c16:uniqueId val="{00000006-3481-4A83-A50D-59299789BA20}"/>
              </c:ext>
            </c:extLst>
          </c:dPt>
          <c:dPt>
            <c:idx val="18"/>
            <c:invertIfNegative val="0"/>
            <c:bubble3D val="0"/>
            <c:extLst>
              <c:ext xmlns:c16="http://schemas.microsoft.com/office/drawing/2014/chart" uri="{C3380CC4-5D6E-409C-BE32-E72D297353CC}">
                <c16:uniqueId val="{00000007-3481-4A83-A50D-59299789BA20}"/>
              </c:ext>
            </c:extLst>
          </c:dPt>
          <c:dPt>
            <c:idx val="19"/>
            <c:invertIfNegative val="0"/>
            <c:bubble3D val="0"/>
            <c:extLst>
              <c:ext xmlns:c16="http://schemas.microsoft.com/office/drawing/2014/chart" uri="{C3380CC4-5D6E-409C-BE32-E72D297353CC}">
                <c16:uniqueId val="{00000008-3481-4A83-A50D-59299789BA20}"/>
              </c:ext>
            </c:extLst>
          </c:dPt>
          <c:dPt>
            <c:idx val="20"/>
            <c:invertIfNegative val="0"/>
            <c:bubble3D val="0"/>
            <c:extLst>
              <c:ext xmlns:c16="http://schemas.microsoft.com/office/drawing/2014/chart" uri="{C3380CC4-5D6E-409C-BE32-E72D297353CC}">
                <c16:uniqueId val="{00000009-3481-4A83-A50D-59299789BA20}"/>
              </c:ext>
            </c:extLst>
          </c:dPt>
          <c:dPt>
            <c:idx val="21"/>
            <c:invertIfNegative val="0"/>
            <c:bubble3D val="0"/>
            <c:extLst>
              <c:ext xmlns:c16="http://schemas.microsoft.com/office/drawing/2014/chart" uri="{C3380CC4-5D6E-409C-BE32-E72D297353CC}">
                <c16:uniqueId val="{0000000A-3481-4A83-A50D-59299789BA20}"/>
              </c:ext>
            </c:extLst>
          </c:dPt>
          <c:dPt>
            <c:idx val="22"/>
            <c:invertIfNegative val="0"/>
            <c:bubble3D val="0"/>
            <c:extLst>
              <c:ext xmlns:c16="http://schemas.microsoft.com/office/drawing/2014/chart" uri="{C3380CC4-5D6E-409C-BE32-E72D297353CC}">
                <c16:uniqueId val="{0000000B-3481-4A83-A50D-59299789BA20}"/>
              </c:ext>
            </c:extLst>
          </c:dPt>
          <c:dPt>
            <c:idx val="23"/>
            <c:invertIfNegative val="0"/>
            <c:bubble3D val="0"/>
            <c:extLst>
              <c:ext xmlns:c16="http://schemas.microsoft.com/office/drawing/2014/chart" uri="{C3380CC4-5D6E-409C-BE32-E72D297353CC}">
                <c16:uniqueId val="{0000000C-3481-4A83-A50D-59299789BA20}"/>
              </c:ext>
            </c:extLst>
          </c:dPt>
          <c:dPt>
            <c:idx val="24"/>
            <c:invertIfNegative val="0"/>
            <c:bubble3D val="0"/>
            <c:extLst>
              <c:ext xmlns:c16="http://schemas.microsoft.com/office/drawing/2014/chart" uri="{C3380CC4-5D6E-409C-BE32-E72D297353CC}">
                <c16:uniqueId val="{0000000D-3481-4A83-A50D-59299789BA20}"/>
              </c:ext>
            </c:extLst>
          </c:dPt>
          <c:dLbls>
            <c:dLbl>
              <c:idx val="0"/>
              <c:layout>
                <c:manualLayout>
                  <c:x val="-1.70218469374077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481-4A83-A50D-59299789BA20}"/>
                </c:ext>
              </c:extLst>
            </c:dLbl>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'F82-83'!$A$7:$A$39</c:f>
              <c:strCache>
                <c:ptCount val="33"/>
                <c:pt idx="0">
                  <c:v>Sinaloa</c:v>
                </c:pt>
                <c:pt idx="1">
                  <c:v>Oaxaca</c:v>
                </c:pt>
                <c:pt idx="2">
                  <c:v>Nayarit</c:v>
                </c:pt>
                <c:pt idx="3">
                  <c:v>Durango</c:v>
                </c:pt>
                <c:pt idx="4">
                  <c:v>Tlaxcala</c:v>
                </c:pt>
                <c:pt idx="5">
                  <c:v>Guerrero</c:v>
                </c:pt>
                <c:pt idx="6">
                  <c:v>Michoacán</c:v>
                </c:pt>
                <c:pt idx="7">
                  <c:v>Chiapas</c:v>
                </c:pt>
                <c:pt idx="8">
                  <c:v>Yucatán</c:v>
                </c:pt>
                <c:pt idx="9">
                  <c:v>Hidalgo</c:v>
                </c:pt>
                <c:pt idx="10">
                  <c:v>Guanajuato</c:v>
                </c:pt>
                <c:pt idx="11">
                  <c:v>Quintana Roo</c:v>
                </c:pt>
                <c:pt idx="12">
                  <c:v>Colima</c:v>
                </c:pt>
                <c:pt idx="13">
                  <c:v>Puebla</c:v>
                </c:pt>
                <c:pt idx="14">
                  <c:v>Morelos</c:v>
                </c:pt>
                <c:pt idx="15">
                  <c:v>Zacatecas</c:v>
                </c:pt>
                <c:pt idx="16">
                  <c:v>Veracruz</c:v>
                </c:pt>
                <c:pt idx="17">
                  <c:v>Estado de México</c:v>
                </c:pt>
                <c:pt idx="18">
                  <c:v>Sonora</c:v>
                </c:pt>
                <c:pt idx="19">
                  <c:v>Baja California Sur</c:v>
                </c:pt>
                <c:pt idx="20">
                  <c:v>Aguascalientes</c:v>
                </c:pt>
                <c:pt idx="21">
                  <c:v>Tabasco</c:v>
                </c:pt>
                <c:pt idx="22">
                  <c:v>Jalisco</c:v>
                </c:pt>
                <c:pt idx="23">
                  <c:v>Coahuila</c:v>
                </c:pt>
                <c:pt idx="24">
                  <c:v>Nacional</c:v>
                </c:pt>
                <c:pt idx="25">
                  <c:v>San Luis Potosí</c:v>
                </c:pt>
                <c:pt idx="26">
                  <c:v>Tamaulipas</c:v>
                </c:pt>
                <c:pt idx="27">
                  <c:v>Chihuahua</c:v>
                </c:pt>
                <c:pt idx="28">
                  <c:v>Querétaro</c:v>
                </c:pt>
                <c:pt idx="29">
                  <c:v>Nuevo León</c:v>
                </c:pt>
                <c:pt idx="30">
                  <c:v>Baja California</c:v>
                </c:pt>
                <c:pt idx="31">
                  <c:v>Campeche</c:v>
                </c:pt>
                <c:pt idx="32">
                  <c:v>Ciudad de México</c:v>
                </c:pt>
              </c:strCache>
            </c:strRef>
          </c:cat>
          <c:val>
            <c:numRef>
              <c:f>'F82-83'!$D$7:$D$39</c:f>
              <c:numCache>
                <c:formatCode>#,##0.00</c:formatCode>
                <c:ptCount val="33"/>
                <c:pt idx="0">
                  <c:v>6.6139290906734196</c:v>
                </c:pt>
                <c:pt idx="1">
                  <c:v>6.4606998417036303</c:v>
                </c:pt>
                <c:pt idx="2">
                  <c:v>4.8418278138579396</c:v>
                </c:pt>
                <c:pt idx="3">
                  <c:v>7.7830729514819099</c:v>
                </c:pt>
                <c:pt idx="4">
                  <c:v>5.5996648989031304</c:v>
                </c:pt>
                <c:pt idx="5">
                  <c:v>5.4515268182877099</c:v>
                </c:pt>
                <c:pt idx="6">
                  <c:v>5.0930121553354599</c:v>
                </c:pt>
                <c:pt idx="7">
                  <c:v>6.1937697471876403</c:v>
                </c:pt>
                <c:pt idx="8">
                  <c:v>5.5919846469857797</c:v>
                </c:pt>
                <c:pt idx="9">
                  <c:v>6.0124901168642202</c:v>
                </c:pt>
                <c:pt idx="10">
                  <c:v>6.6173476573835499</c:v>
                </c:pt>
                <c:pt idx="11">
                  <c:v>8.4075957351717108</c:v>
                </c:pt>
                <c:pt idx="12">
                  <c:v>4.3966748670539504</c:v>
                </c:pt>
                <c:pt idx="13">
                  <c:v>5.9509615422378603</c:v>
                </c:pt>
                <c:pt idx="14">
                  <c:v>4.6060501096664401</c:v>
                </c:pt>
                <c:pt idx="15">
                  <c:v>6.8167202198088104</c:v>
                </c:pt>
                <c:pt idx="16">
                  <c:v>4.5795315561152599</c:v>
                </c:pt>
                <c:pt idx="17">
                  <c:v>5.7302393747560103</c:v>
                </c:pt>
                <c:pt idx="18">
                  <c:v>8.5782584272886506</c:v>
                </c:pt>
                <c:pt idx="19">
                  <c:v>4.7790369501073098</c:v>
                </c:pt>
                <c:pt idx="20">
                  <c:v>6.4895427385426796</c:v>
                </c:pt>
                <c:pt idx="21">
                  <c:v>7.4252382038173499</c:v>
                </c:pt>
                <c:pt idx="22">
                  <c:v>5.6648185456434197</c:v>
                </c:pt>
                <c:pt idx="23">
                  <c:v>5.9348650390930597</c:v>
                </c:pt>
                <c:pt idx="24">
                  <c:v>5.8952376073119703</c:v>
                </c:pt>
                <c:pt idx="25">
                  <c:v>5.0132748605470798</c:v>
                </c:pt>
                <c:pt idx="26">
                  <c:v>7.3903709622692402</c:v>
                </c:pt>
                <c:pt idx="27">
                  <c:v>7.84851212188926</c:v>
                </c:pt>
                <c:pt idx="28">
                  <c:v>5.9655533354417303</c:v>
                </c:pt>
                <c:pt idx="29">
                  <c:v>6.16222062670571</c:v>
                </c:pt>
                <c:pt idx="30">
                  <c:v>7.9535953737551104</c:v>
                </c:pt>
                <c:pt idx="31">
                  <c:v>5.45668707283762</c:v>
                </c:pt>
                <c:pt idx="32">
                  <c:v>4.4742345882815799</c:v>
                </c:pt>
              </c:numCache>
            </c:numRef>
          </c:val>
          <c:extLst>
            <c:ext xmlns:c16="http://schemas.microsoft.com/office/drawing/2014/chart" uri="{C3380CC4-5D6E-409C-BE32-E72D297353CC}">
              <c16:uniqueId val="{0000000F-3481-4A83-A50D-59299789BA20}"/>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max val="10.578258427288651"/>
          <c:min val="2.3966748670539504"/>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083405904896803E-2"/>
          <c:y val="4.845253628390897E-2"/>
          <c:w val="0.90858151822601019"/>
          <c:h val="0.63864566897715547"/>
        </c:manualLayout>
      </c:layout>
      <c:lineChart>
        <c:grouping val="standard"/>
        <c:varyColors val="0"/>
        <c:ser>
          <c:idx val="0"/>
          <c:order val="0"/>
          <c:tx>
            <c:v>Jalisco hombres</c:v>
          </c:tx>
          <c:spPr>
            <a:ln w="19050" cap="rnd">
              <a:solidFill>
                <a:srgbClr val="95682B"/>
              </a:solidFill>
              <a:round/>
            </a:ln>
            <a:effectLst/>
          </c:spPr>
          <c:marker>
            <c:symbol val="none"/>
          </c:marker>
          <c:dLbls>
            <c:dLbl>
              <c:idx val="282"/>
              <c:layout>
                <c:manualLayout>
                  <c:x val="-0.13220709296415706"/>
                  <c:y val="-9.5581802274717783E-4"/>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9064-420B-92FA-7993FF0E0B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'F84-85'!$A$7:$A$289</c:f>
              <c:numCache>
                <c:formatCode>mm/dd/yyyy</c:formatCode>
                <c:ptCount val="283"/>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numCache>
            </c:numRef>
          </c:cat>
          <c:val>
            <c:numRef>
              <c:f>'F84-85'!$J$7:$J$289</c:f>
              <c:numCache>
                <c:formatCode>#,###.00</c:formatCode>
                <c:ptCount val="283"/>
                <c:pt idx="0">
                  <c:v>331.81691696262698</c:v>
                </c:pt>
                <c:pt idx="1">
                  <c:v>353.50226734872598</c:v>
                </c:pt>
                <c:pt idx="2">
                  <c:v>352.79838614685002</c:v>
                </c:pt>
                <c:pt idx="3">
                  <c:v>353.75058826139798</c:v>
                </c:pt>
                <c:pt idx="4">
                  <c:v>358.0145169827</c:v>
                </c:pt>
                <c:pt idx="5">
                  <c:v>362.56082464446001</c:v>
                </c:pt>
                <c:pt idx="6">
                  <c:v>366.79727325601698</c:v>
                </c:pt>
                <c:pt idx="7">
                  <c:v>364.26825745950401</c:v>
                </c:pt>
                <c:pt idx="8">
                  <c:v>362.63432915463602</c:v>
                </c:pt>
                <c:pt idx="9">
                  <c:v>362.211286717615</c:v>
                </c:pt>
                <c:pt idx="10">
                  <c:v>365.33511993342898</c:v>
                </c:pt>
                <c:pt idx="11">
                  <c:v>361.75500364469298</c:v>
                </c:pt>
                <c:pt idx="12">
                  <c:v>364.99356828920003</c:v>
                </c:pt>
                <c:pt idx="13">
                  <c:v>385.94477147915399</c:v>
                </c:pt>
                <c:pt idx="14">
                  <c:v>379.41240945530302</c:v>
                </c:pt>
                <c:pt idx="15">
                  <c:v>380.22568316453101</c:v>
                </c:pt>
                <c:pt idx="16">
                  <c:v>384.71531344880998</c:v>
                </c:pt>
                <c:pt idx="17">
                  <c:v>384.121141344156</c:v>
                </c:pt>
                <c:pt idx="18">
                  <c:v>391.402541065501</c:v>
                </c:pt>
                <c:pt idx="19">
                  <c:v>387.78334244711698</c:v>
                </c:pt>
                <c:pt idx="20">
                  <c:v>387.261057199579</c:v>
                </c:pt>
                <c:pt idx="21">
                  <c:v>384.56206014531102</c:v>
                </c:pt>
                <c:pt idx="22">
                  <c:v>383.24066967417701</c:v>
                </c:pt>
                <c:pt idx="23">
                  <c:v>383.38074677266701</c:v>
                </c:pt>
                <c:pt idx="24">
                  <c:v>384.29957919790201</c:v>
                </c:pt>
                <c:pt idx="25">
                  <c:v>401.28846616788002</c:v>
                </c:pt>
                <c:pt idx="26">
                  <c:v>399.95866890832701</c:v>
                </c:pt>
                <c:pt idx="27">
                  <c:v>393.38426030988199</c:v>
                </c:pt>
                <c:pt idx="28">
                  <c:v>390.67343284888801</c:v>
                </c:pt>
                <c:pt idx="29">
                  <c:v>398.32104692396501</c:v>
                </c:pt>
                <c:pt idx="30">
                  <c:v>396.73513046264901</c:v>
                </c:pt>
                <c:pt idx="31">
                  <c:v>399.57597533381301</c:v>
                </c:pt>
                <c:pt idx="32">
                  <c:v>397.81639331718497</c:v>
                </c:pt>
                <c:pt idx="33">
                  <c:v>393.55463751998798</c:v>
                </c:pt>
                <c:pt idx="34">
                  <c:v>390.00133261437099</c:v>
                </c:pt>
                <c:pt idx="35">
                  <c:v>390.51989118228698</c:v>
                </c:pt>
                <c:pt idx="36">
                  <c:v>390.60707483435402</c:v>
                </c:pt>
                <c:pt idx="37">
                  <c:v>404.628315185232</c:v>
                </c:pt>
                <c:pt idx="38">
                  <c:v>403.24469874953797</c:v>
                </c:pt>
                <c:pt idx="39">
                  <c:v>399.50463778006502</c:v>
                </c:pt>
                <c:pt idx="40">
                  <c:v>399.62944891682997</c:v>
                </c:pt>
                <c:pt idx="41">
                  <c:v>410.86062550205997</c:v>
                </c:pt>
                <c:pt idx="42">
                  <c:v>417.457738547595</c:v>
                </c:pt>
                <c:pt idx="43">
                  <c:v>421.43153276558002</c:v>
                </c:pt>
                <c:pt idx="44">
                  <c:v>420.100141077724</c:v>
                </c:pt>
                <c:pt idx="45">
                  <c:v>413.194364150132</c:v>
                </c:pt>
                <c:pt idx="46">
                  <c:v>410.46688287158702</c:v>
                </c:pt>
                <c:pt idx="47">
                  <c:v>411.08361347491399</c:v>
                </c:pt>
                <c:pt idx="48">
                  <c:v>409.97162063912401</c:v>
                </c:pt>
                <c:pt idx="49">
                  <c:v>424.77226160498401</c:v>
                </c:pt>
                <c:pt idx="50">
                  <c:v>421.72091318416898</c:v>
                </c:pt>
                <c:pt idx="51">
                  <c:v>419.066901368272</c:v>
                </c:pt>
                <c:pt idx="52">
                  <c:v>419.75433814755502</c:v>
                </c:pt>
                <c:pt idx="53">
                  <c:v>429.01680246570299</c:v>
                </c:pt>
                <c:pt idx="54">
                  <c:v>429.62764336117999</c:v>
                </c:pt>
                <c:pt idx="55">
                  <c:v>432.000489428626</c:v>
                </c:pt>
                <c:pt idx="56">
                  <c:v>429.21471254080001</c:v>
                </c:pt>
                <c:pt idx="57">
                  <c:v>423.21108809211302</c:v>
                </c:pt>
                <c:pt idx="58">
                  <c:v>419.45573364979498</c:v>
                </c:pt>
                <c:pt idx="59">
                  <c:v>418.00123484432498</c:v>
                </c:pt>
                <c:pt idx="60">
                  <c:v>417.90923662493202</c:v>
                </c:pt>
                <c:pt idx="61">
                  <c:v>432.692749449232</c:v>
                </c:pt>
                <c:pt idx="62">
                  <c:v>430.02864368304398</c:v>
                </c:pt>
                <c:pt idx="63">
                  <c:v>430.38990781887202</c:v>
                </c:pt>
                <c:pt idx="64">
                  <c:v>429.62344521396801</c:v>
                </c:pt>
                <c:pt idx="65">
                  <c:v>434.10544906900401</c:v>
                </c:pt>
                <c:pt idx="66">
                  <c:v>435.591501019227</c:v>
                </c:pt>
                <c:pt idx="67">
                  <c:v>439.49983816167997</c:v>
                </c:pt>
                <c:pt idx="68">
                  <c:v>439.25780658769099</c:v>
                </c:pt>
                <c:pt idx="69">
                  <c:v>433.80769471308599</c:v>
                </c:pt>
                <c:pt idx="70">
                  <c:v>430.99875681745402</c:v>
                </c:pt>
                <c:pt idx="71">
                  <c:v>429.84587313042499</c:v>
                </c:pt>
                <c:pt idx="72">
                  <c:v>427.66861379656302</c:v>
                </c:pt>
                <c:pt idx="73">
                  <c:v>439.79425208363199</c:v>
                </c:pt>
                <c:pt idx="74">
                  <c:v>438.48861968793699</c:v>
                </c:pt>
                <c:pt idx="75">
                  <c:v>436.46233354725501</c:v>
                </c:pt>
                <c:pt idx="76">
                  <c:v>439.23609329892003</c:v>
                </c:pt>
                <c:pt idx="77">
                  <c:v>447.04056950159003</c:v>
                </c:pt>
                <c:pt idx="78">
                  <c:v>445.70344809314099</c:v>
                </c:pt>
                <c:pt idx="79">
                  <c:v>449.01776969632601</c:v>
                </c:pt>
                <c:pt idx="80">
                  <c:v>445.68915022379002</c:v>
                </c:pt>
                <c:pt idx="81">
                  <c:v>437.01899228229598</c:v>
                </c:pt>
                <c:pt idx="82">
                  <c:v>433.62792285459801</c:v>
                </c:pt>
                <c:pt idx="83">
                  <c:v>434.47062628139298</c:v>
                </c:pt>
                <c:pt idx="84">
                  <c:v>432.912590935315</c:v>
                </c:pt>
                <c:pt idx="85">
                  <c:v>444.46261078285102</c:v>
                </c:pt>
                <c:pt idx="86">
                  <c:v>443.26432036181001</c:v>
                </c:pt>
                <c:pt idx="87">
                  <c:v>439.27019027213498</c:v>
                </c:pt>
                <c:pt idx="88">
                  <c:v>440.95070772450299</c:v>
                </c:pt>
                <c:pt idx="89">
                  <c:v>449.708082211977</c:v>
                </c:pt>
                <c:pt idx="90">
                  <c:v>449.77865303885602</c:v>
                </c:pt>
                <c:pt idx="91">
                  <c:v>453.50490599950001</c:v>
                </c:pt>
                <c:pt idx="92">
                  <c:v>450.95905694071303</c:v>
                </c:pt>
                <c:pt idx="93">
                  <c:v>442.44219960591198</c:v>
                </c:pt>
                <c:pt idx="94">
                  <c:v>438.83126234725898</c:v>
                </c:pt>
                <c:pt idx="95">
                  <c:v>439.61649885611098</c:v>
                </c:pt>
                <c:pt idx="96">
                  <c:v>438.67366776176698</c:v>
                </c:pt>
                <c:pt idx="97">
                  <c:v>450.42258952942399</c:v>
                </c:pt>
                <c:pt idx="98">
                  <c:v>448.85283111997001</c:v>
                </c:pt>
                <c:pt idx="99">
                  <c:v>448.82742486580003</c:v>
                </c:pt>
                <c:pt idx="100">
                  <c:v>446.45203554635299</c:v>
                </c:pt>
                <c:pt idx="101">
                  <c:v>454.24772367457598</c:v>
                </c:pt>
                <c:pt idx="102">
                  <c:v>452.27909043513898</c:v>
                </c:pt>
                <c:pt idx="103">
                  <c:v>453.34564366323599</c:v>
                </c:pt>
                <c:pt idx="104">
                  <c:v>449.73031794898299</c:v>
                </c:pt>
                <c:pt idx="105">
                  <c:v>443.78382700533302</c:v>
                </c:pt>
                <c:pt idx="106">
                  <c:v>440.30911404008401</c:v>
                </c:pt>
                <c:pt idx="107">
                  <c:v>439.45921773268299</c:v>
                </c:pt>
                <c:pt idx="108">
                  <c:v>436.62166889727098</c:v>
                </c:pt>
                <c:pt idx="109">
                  <c:v>446.780230184495</c:v>
                </c:pt>
                <c:pt idx="110">
                  <c:v>446.974826769402</c:v>
                </c:pt>
                <c:pt idx="111">
                  <c:v>440.81033795232599</c:v>
                </c:pt>
                <c:pt idx="112">
                  <c:v>440.805834244631</c:v>
                </c:pt>
                <c:pt idx="113">
                  <c:v>447.58445558749997</c:v>
                </c:pt>
                <c:pt idx="114">
                  <c:v>445.537701986532</c:v>
                </c:pt>
                <c:pt idx="115">
                  <c:v>446.07649913276498</c:v>
                </c:pt>
                <c:pt idx="116">
                  <c:v>444.79365165906302</c:v>
                </c:pt>
                <c:pt idx="117">
                  <c:v>441.81405205401501</c:v>
                </c:pt>
                <c:pt idx="118">
                  <c:v>437.921030246724</c:v>
                </c:pt>
                <c:pt idx="119">
                  <c:v>438.369763997723</c:v>
                </c:pt>
                <c:pt idx="120">
                  <c:v>435.49116633721098</c:v>
                </c:pt>
                <c:pt idx="121">
                  <c:v>446.60686882146899</c:v>
                </c:pt>
                <c:pt idx="122">
                  <c:v>444.02107986671598</c:v>
                </c:pt>
                <c:pt idx="123">
                  <c:v>435.56983000699103</c:v>
                </c:pt>
                <c:pt idx="124">
                  <c:v>436.33204326124701</c:v>
                </c:pt>
                <c:pt idx="125">
                  <c:v>448.574766389346</c:v>
                </c:pt>
                <c:pt idx="126">
                  <c:v>446.65387720587802</c:v>
                </c:pt>
                <c:pt idx="127">
                  <c:v>458.150822720142</c:v>
                </c:pt>
                <c:pt idx="128">
                  <c:v>460.09018312708798</c:v>
                </c:pt>
                <c:pt idx="129">
                  <c:v>452.14486403768501</c:v>
                </c:pt>
                <c:pt idx="130">
                  <c:v>446.52815945474998</c:v>
                </c:pt>
                <c:pt idx="131">
                  <c:v>444.28579202767799</c:v>
                </c:pt>
                <c:pt idx="132">
                  <c:v>441.22302034457601</c:v>
                </c:pt>
                <c:pt idx="133">
                  <c:v>455.78842600616201</c:v>
                </c:pt>
                <c:pt idx="134">
                  <c:v>453.05012472407498</c:v>
                </c:pt>
                <c:pt idx="135">
                  <c:v>455.55209485306102</c:v>
                </c:pt>
                <c:pt idx="136">
                  <c:v>457.07837698779002</c:v>
                </c:pt>
                <c:pt idx="137">
                  <c:v>458.92054113421398</c:v>
                </c:pt>
                <c:pt idx="138">
                  <c:v>459.02877689444898</c:v>
                </c:pt>
                <c:pt idx="139">
                  <c:v>462.88115648828</c:v>
                </c:pt>
                <c:pt idx="140">
                  <c:v>460.31937876543498</c:v>
                </c:pt>
                <c:pt idx="141">
                  <c:v>460.596368429047</c:v>
                </c:pt>
                <c:pt idx="142">
                  <c:v>455.05702381412499</c:v>
                </c:pt>
                <c:pt idx="143">
                  <c:v>452.464287114483</c:v>
                </c:pt>
                <c:pt idx="144">
                  <c:v>449.40274319075201</c:v>
                </c:pt>
                <c:pt idx="145">
                  <c:v>458.79644725069198</c:v>
                </c:pt>
                <c:pt idx="146">
                  <c:v>455.97107612025701</c:v>
                </c:pt>
                <c:pt idx="147">
                  <c:v>456.47660233283602</c:v>
                </c:pt>
                <c:pt idx="148">
                  <c:v>458.600839369244</c:v>
                </c:pt>
                <c:pt idx="149">
                  <c:v>460.447248371022</c:v>
                </c:pt>
                <c:pt idx="150">
                  <c:v>458.530426381636</c:v>
                </c:pt>
                <c:pt idx="151">
                  <c:v>462.18171414999398</c:v>
                </c:pt>
                <c:pt idx="152">
                  <c:v>463.01975612421899</c:v>
                </c:pt>
                <c:pt idx="153">
                  <c:v>452.91807312636899</c:v>
                </c:pt>
                <c:pt idx="154">
                  <c:v>451.07168205945902</c:v>
                </c:pt>
                <c:pt idx="155">
                  <c:v>449.527330396396</c:v>
                </c:pt>
                <c:pt idx="156">
                  <c:v>445.82270428129698</c:v>
                </c:pt>
                <c:pt idx="157">
                  <c:v>460.08999803776499</c:v>
                </c:pt>
                <c:pt idx="158">
                  <c:v>457.016332752447</c:v>
                </c:pt>
                <c:pt idx="159">
                  <c:v>453.98479198745002</c:v>
                </c:pt>
                <c:pt idx="160">
                  <c:v>453.57558649025799</c:v>
                </c:pt>
                <c:pt idx="161">
                  <c:v>456.01638997387198</c:v>
                </c:pt>
                <c:pt idx="162">
                  <c:v>457.01601685767798</c:v>
                </c:pt>
                <c:pt idx="163">
                  <c:v>457.87463147951303</c:v>
                </c:pt>
                <c:pt idx="164">
                  <c:v>456.43461788306098</c:v>
                </c:pt>
                <c:pt idx="165">
                  <c:v>453.55210509501001</c:v>
                </c:pt>
                <c:pt idx="166">
                  <c:v>446.41777329268098</c:v>
                </c:pt>
                <c:pt idx="167">
                  <c:v>446.23539038743002</c:v>
                </c:pt>
                <c:pt idx="168">
                  <c:v>444.30244907008699</c:v>
                </c:pt>
                <c:pt idx="169">
                  <c:v>454.77645951617399</c:v>
                </c:pt>
                <c:pt idx="170">
                  <c:v>453.59705836930198</c:v>
                </c:pt>
                <c:pt idx="171">
                  <c:v>452.26723596400302</c:v>
                </c:pt>
                <c:pt idx="172">
                  <c:v>454.21621359807199</c:v>
                </c:pt>
                <c:pt idx="173">
                  <c:v>455.79472818286803</c:v>
                </c:pt>
                <c:pt idx="174">
                  <c:v>456.14178725531502</c:v>
                </c:pt>
                <c:pt idx="175">
                  <c:v>457.04995131587498</c:v>
                </c:pt>
                <c:pt idx="176">
                  <c:v>456.10622082713797</c:v>
                </c:pt>
                <c:pt idx="177">
                  <c:v>453.29181965403899</c:v>
                </c:pt>
                <c:pt idx="178">
                  <c:v>446.40474641050901</c:v>
                </c:pt>
                <c:pt idx="179">
                  <c:v>444.51791157854399</c:v>
                </c:pt>
                <c:pt idx="180">
                  <c:v>442.60006340987297</c:v>
                </c:pt>
                <c:pt idx="181">
                  <c:v>456.15929285083399</c:v>
                </c:pt>
                <c:pt idx="182">
                  <c:v>455.14855149394498</c:v>
                </c:pt>
                <c:pt idx="183">
                  <c:v>454.35638241383998</c:v>
                </c:pt>
                <c:pt idx="184">
                  <c:v>455.30106170680699</c:v>
                </c:pt>
                <c:pt idx="185">
                  <c:v>458.76556269671403</c:v>
                </c:pt>
                <c:pt idx="186">
                  <c:v>459.63174876996197</c:v>
                </c:pt>
                <c:pt idx="187">
                  <c:v>465.76340056649201</c:v>
                </c:pt>
                <c:pt idx="188">
                  <c:v>466.38138176756399</c:v>
                </c:pt>
                <c:pt idx="189">
                  <c:v>454.70517380178597</c:v>
                </c:pt>
                <c:pt idx="190">
                  <c:v>450.429786493839</c:v>
                </c:pt>
                <c:pt idx="191">
                  <c:v>451.04893527342603</c:v>
                </c:pt>
                <c:pt idx="192">
                  <c:v>447.605958322829</c:v>
                </c:pt>
                <c:pt idx="193">
                  <c:v>459.74734226310699</c:v>
                </c:pt>
                <c:pt idx="194">
                  <c:v>458.71413046496798</c:v>
                </c:pt>
                <c:pt idx="195">
                  <c:v>461.062731652791</c:v>
                </c:pt>
                <c:pt idx="196">
                  <c:v>460.62480138441299</c:v>
                </c:pt>
                <c:pt idx="197">
                  <c:v>466.92709693373098</c:v>
                </c:pt>
                <c:pt idx="198">
                  <c:v>467.61837669447999</c:v>
                </c:pt>
                <c:pt idx="199">
                  <c:v>468.47825725718599</c:v>
                </c:pt>
                <c:pt idx="200">
                  <c:v>467.97529349213301</c:v>
                </c:pt>
                <c:pt idx="201">
                  <c:v>460.097693085461</c:v>
                </c:pt>
                <c:pt idx="202">
                  <c:v>454.19097063434702</c:v>
                </c:pt>
                <c:pt idx="203">
                  <c:v>454.88014337316201</c:v>
                </c:pt>
                <c:pt idx="204">
                  <c:v>453.99153404654101</c:v>
                </c:pt>
                <c:pt idx="205">
                  <c:v>460.08562182631499</c:v>
                </c:pt>
                <c:pt idx="206">
                  <c:v>458.43642660018202</c:v>
                </c:pt>
                <c:pt idx="207">
                  <c:v>455.84347586693002</c:v>
                </c:pt>
                <c:pt idx="208">
                  <c:v>457.55500507514103</c:v>
                </c:pt>
                <c:pt idx="209">
                  <c:v>462.907988124133</c:v>
                </c:pt>
                <c:pt idx="210">
                  <c:v>460.70752326914698</c:v>
                </c:pt>
                <c:pt idx="211">
                  <c:v>464.39252184415</c:v>
                </c:pt>
                <c:pt idx="212">
                  <c:v>460.44937327420399</c:v>
                </c:pt>
                <c:pt idx="213">
                  <c:v>456.35789587490098</c:v>
                </c:pt>
                <c:pt idx="214">
                  <c:v>451.15694452416398</c:v>
                </c:pt>
                <c:pt idx="215">
                  <c:v>450.437900699529</c:v>
                </c:pt>
                <c:pt idx="216">
                  <c:v>450.76460213770798</c:v>
                </c:pt>
                <c:pt idx="217">
                  <c:v>461.54185028283598</c:v>
                </c:pt>
                <c:pt idx="218">
                  <c:v>461.07013297940603</c:v>
                </c:pt>
                <c:pt idx="219">
                  <c:v>463.630020494983</c:v>
                </c:pt>
                <c:pt idx="220">
                  <c:v>465.84082388354</c:v>
                </c:pt>
                <c:pt idx="221">
                  <c:v>468.83799292695198</c:v>
                </c:pt>
                <c:pt idx="222">
                  <c:v>467.11139032630302</c:v>
                </c:pt>
                <c:pt idx="223">
                  <c:v>471.03766445506801</c:v>
                </c:pt>
                <c:pt idx="224">
                  <c:v>466.57025096525098</c:v>
                </c:pt>
                <c:pt idx="225">
                  <c:v>458.69756889324901</c:v>
                </c:pt>
                <c:pt idx="226">
                  <c:v>454.676875197161</c:v>
                </c:pt>
                <c:pt idx="227">
                  <c:v>454.60117709158101</c:v>
                </c:pt>
                <c:pt idx="228">
                  <c:v>452.76891089108898</c:v>
                </c:pt>
                <c:pt idx="229">
                  <c:v>469.97789987197899</c:v>
                </c:pt>
                <c:pt idx="230">
                  <c:v>471.64004811843301</c:v>
                </c:pt>
                <c:pt idx="231">
                  <c:v>471.86261046039698</c:v>
                </c:pt>
                <c:pt idx="232">
                  <c:v>472.330216070549</c:v>
                </c:pt>
                <c:pt idx="233">
                  <c:v>477.39479933742098</c:v>
                </c:pt>
                <c:pt idx="234">
                  <c:v>478.25650277350201</c:v>
                </c:pt>
                <c:pt idx="235">
                  <c:v>481.33885289380498</c:v>
                </c:pt>
                <c:pt idx="236">
                  <c:v>481.61566393363597</c:v>
                </c:pt>
                <c:pt idx="237">
                  <c:v>471.47404398606898</c:v>
                </c:pt>
                <c:pt idx="238">
                  <c:v>466.90640306976798</c:v>
                </c:pt>
                <c:pt idx="239">
                  <c:v>469.32852391168097</c:v>
                </c:pt>
                <c:pt idx="240">
                  <c:v>469.60401759586199</c:v>
                </c:pt>
                <c:pt idx="241">
                  <c:v>487.11852734224499</c:v>
                </c:pt>
                <c:pt idx="242">
                  <c:v>485.89590247827198</c:v>
                </c:pt>
                <c:pt idx="243">
                  <c:v>493.61633950467098</c:v>
                </c:pt>
                <c:pt idx="244">
                  <c:v>502.67210703985597</c:v>
                </c:pt>
                <c:pt idx="245">
                  <c:v>499.68218722329999</c:v>
                </c:pt>
                <c:pt idx="246">
                  <c:v>498.22363115145703</c:v>
                </c:pt>
                <c:pt idx="247">
                  <c:v>499.54343360262101</c:v>
                </c:pt>
                <c:pt idx="248">
                  <c:v>496.01548388293003</c:v>
                </c:pt>
                <c:pt idx="249">
                  <c:v>488.22929185859402</c:v>
                </c:pt>
                <c:pt idx="250">
                  <c:v>483.60490484858502</c:v>
                </c:pt>
                <c:pt idx="251">
                  <c:v>489.94247060336602</c:v>
                </c:pt>
                <c:pt idx="252">
                  <c:v>490.92124589323799</c:v>
                </c:pt>
                <c:pt idx="253">
                  <c:v>507.60924253697499</c:v>
                </c:pt>
                <c:pt idx="254">
                  <c:v>505.02029538261797</c:v>
                </c:pt>
                <c:pt idx="255">
                  <c:v>505.49960938617801</c:v>
                </c:pt>
                <c:pt idx="256">
                  <c:v>503.98764595774998</c:v>
                </c:pt>
                <c:pt idx="257">
                  <c:v>504.39804339124203</c:v>
                </c:pt>
                <c:pt idx="258">
                  <c:v>501.316308906546</c:v>
                </c:pt>
                <c:pt idx="259">
                  <c:v>504.88449569852799</c:v>
                </c:pt>
                <c:pt idx="260">
                  <c:v>503.66368466799503</c:v>
                </c:pt>
                <c:pt idx="261">
                  <c:v>498.94501426689101</c:v>
                </c:pt>
                <c:pt idx="262">
                  <c:v>494.58932442606101</c:v>
                </c:pt>
                <c:pt idx="263">
                  <c:v>494.673226788953</c:v>
                </c:pt>
                <c:pt idx="264">
                  <c:v>496.36091281071998</c:v>
                </c:pt>
                <c:pt idx="265">
                  <c:v>521.82213555702401</c:v>
                </c:pt>
                <c:pt idx="266">
                  <c:v>521.96819088762095</c:v>
                </c:pt>
                <c:pt idx="267">
                  <c:v>520.38287319301901</c:v>
                </c:pt>
                <c:pt idx="268">
                  <c:v>519.99214826709897</c:v>
                </c:pt>
                <c:pt idx="269">
                  <c:v>525.55005684916796</c:v>
                </c:pt>
                <c:pt idx="270">
                  <c:v>521.35919651928805</c:v>
                </c:pt>
                <c:pt idx="271">
                  <c:v>525.27403292448798</c:v>
                </c:pt>
                <c:pt idx="272">
                  <c:v>520.68328538080698</c:v>
                </c:pt>
                <c:pt idx="273">
                  <c:v>516.15575743953298</c:v>
                </c:pt>
                <c:pt idx="274">
                  <c:v>511.77728136275101</c:v>
                </c:pt>
                <c:pt idx="275">
                  <c:v>513.19384175813695</c:v>
                </c:pt>
                <c:pt idx="276">
                  <c:v>514.36442385237001</c:v>
                </c:pt>
                <c:pt idx="277">
                  <c:v>539.68572799522497</c:v>
                </c:pt>
                <c:pt idx="278">
                  <c:v>540.53827233962795</c:v>
                </c:pt>
                <c:pt idx="279">
                  <c:v>542.11007095623495</c:v>
                </c:pt>
                <c:pt idx="280">
                  <c:v>543.90791396274597</c:v>
                </c:pt>
                <c:pt idx="281">
                  <c:v>551.00868414477998</c:v>
                </c:pt>
                <c:pt idx="282">
                  <c:v>549.55999999999995</c:v>
                </c:pt>
              </c:numCache>
            </c:numRef>
          </c:val>
          <c:smooth val="0"/>
          <c:extLst>
            <c:ext xmlns:c16="http://schemas.microsoft.com/office/drawing/2014/chart" uri="{C3380CC4-5D6E-409C-BE32-E72D297353CC}">
              <c16:uniqueId val="{00000001-9064-420B-92FA-7993FF0E0B48}"/>
            </c:ext>
          </c:extLst>
        </c:ser>
        <c:ser>
          <c:idx val="1"/>
          <c:order val="1"/>
          <c:tx>
            <c:v>Jalisco mujeres</c:v>
          </c:tx>
          <c:spPr>
            <a:ln w="19050" cap="rnd">
              <a:solidFill>
                <a:srgbClr val="FFC000"/>
              </a:solidFill>
              <a:round/>
            </a:ln>
            <a:effectLst/>
          </c:spPr>
          <c:marker>
            <c:symbol val="none"/>
          </c:marker>
          <c:dLbls>
            <c:dLbl>
              <c:idx val="282"/>
              <c:layout>
                <c:manualLayout>
                  <c:x val="-1.4441079872237236E-3"/>
                  <c:y val="0.278894721493146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9064-420B-92FA-7993FF0E0B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'F84-85'!$A$7:$A$289</c:f>
              <c:numCache>
                <c:formatCode>mm/dd/yyyy</c:formatCode>
                <c:ptCount val="283"/>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numCache>
            </c:numRef>
          </c:cat>
          <c:val>
            <c:numRef>
              <c:f>'F84-85'!$K$7:$K$289</c:f>
              <c:numCache>
                <c:formatCode>#,###.00</c:formatCode>
                <c:ptCount val="283"/>
                <c:pt idx="0">
                  <c:v>260.99421959105001</c:v>
                </c:pt>
                <c:pt idx="1">
                  <c:v>270.69119374152501</c:v>
                </c:pt>
                <c:pt idx="2">
                  <c:v>280.41715708008201</c:v>
                </c:pt>
                <c:pt idx="3">
                  <c:v>278.19603354844298</c:v>
                </c:pt>
                <c:pt idx="4">
                  <c:v>279.782751045152</c:v>
                </c:pt>
                <c:pt idx="5">
                  <c:v>283.28286398705598</c:v>
                </c:pt>
                <c:pt idx="6">
                  <c:v>285.38218481107799</c:v>
                </c:pt>
                <c:pt idx="7">
                  <c:v>295.75238114165302</c:v>
                </c:pt>
                <c:pt idx="8">
                  <c:v>294.93197634515502</c:v>
                </c:pt>
                <c:pt idx="9">
                  <c:v>294.50951556355199</c:v>
                </c:pt>
                <c:pt idx="10">
                  <c:v>298.17753085960499</c:v>
                </c:pt>
                <c:pt idx="11">
                  <c:v>295.542355395279</c:v>
                </c:pt>
                <c:pt idx="12">
                  <c:v>297.34023745956301</c:v>
                </c:pt>
                <c:pt idx="13">
                  <c:v>307.20908187976198</c:v>
                </c:pt>
                <c:pt idx="14">
                  <c:v>312.087506447885</c:v>
                </c:pt>
                <c:pt idx="15">
                  <c:v>310.30636101706699</c:v>
                </c:pt>
                <c:pt idx="16">
                  <c:v>313.606176975751</c:v>
                </c:pt>
                <c:pt idx="17">
                  <c:v>311.68969774809301</c:v>
                </c:pt>
                <c:pt idx="18">
                  <c:v>315.11309638312298</c:v>
                </c:pt>
                <c:pt idx="19">
                  <c:v>316.29881903767898</c:v>
                </c:pt>
                <c:pt idx="20">
                  <c:v>317.44111144410198</c:v>
                </c:pt>
                <c:pt idx="21">
                  <c:v>315.61707993236899</c:v>
                </c:pt>
                <c:pt idx="22">
                  <c:v>316.803428631847</c:v>
                </c:pt>
                <c:pt idx="23">
                  <c:v>317.62560275448601</c:v>
                </c:pt>
                <c:pt idx="24">
                  <c:v>319.75392651658399</c:v>
                </c:pt>
                <c:pt idx="25">
                  <c:v>327.962829044366</c:v>
                </c:pt>
                <c:pt idx="26">
                  <c:v>327.770514903194</c:v>
                </c:pt>
                <c:pt idx="27">
                  <c:v>328.66029933201497</c:v>
                </c:pt>
                <c:pt idx="28">
                  <c:v>327.12415380784</c:v>
                </c:pt>
                <c:pt idx="29">
                  <c:v>331.16675181674401</c:v>
                </c:pt>
                <c:pt idx="30">
                  <c:v>329.28743362492702</c:v>
                </c:pt>
                <c:pt idx="31">
                  <c:v>332.29664804927199</c:v>
                </c:pt>
                <c:pt idx="32">
                  <c:v>331.67769556628201</c:v>
                </c:pt>
                <c:pt idx="33">
                  <c:v>328.56957308082201</c:v>
                </c:pt>
                <c:pt idx="34">
                  <c:v>326.25111478317598</c:v>
                </c:pt>
                <c:pt idx="35">
                  <c:v>327.305283943836</c:v>
                </c:pt>
                <c:pt idx="36">
                  <c:v>328.147461919828</c:v>
                </c:pt>
                <c:pt idx="37">
                  <c:v>336.599401194819</c:v>
                </c:pt>
                <c:pt idx="38">
                  <c:v>336.622492434008</c:v>
                </c:pt>
                <c:pt idx="39">
                  <c:v>336.38622828171702</c:v>
                </c:pt>
                <c:pt idx="40">
                  <c:v>337.32953067665301</c:v>
                </c:pt>
                <c:pt idx="41">
                  <c:v>344.60275238122699</c:v>
                </c:pt>
                <c:pt idx="42">
                  <c:v>351.278311007274</c:v>
                </c:pt>
                <c:pt idx="43">
                  <c:v>351.67129536683098</c:v>
                </c:pt>
                <c:pt idx="44">
                  <c:v>350.35935544170701</c:v>
                </c:pt>
                <c:pt idx="45">
                  <c:v>347.15755435850002</c:v>
                </c:pt>
                <c:pt idx="46">
                  <c:v>344.39024074759999</c:v>
                </c:pt>
                <c:pt idx="47">
                  <c:v>344.528767599822</c:v>
                </c:pt>
                <c:pt idx="48">
                  <c:v>345.99162161588902</c:v>
                </c:pt>
                <c:pt idx="49">
                  <c:v>354.22209000277098</c:v>
                </c:pt>
                <c:pt idx="50">
                  <c:v>352.29863552209798</c:v>
                </c:pt>
                <c:pt idx="51">
                  <c:v>354.13783578482798</c:v>
                </c:pt>
                <c:pt idx="52">
                  <c:v>355.35516778979598</c:v>
                </c:pt>
                <c:pt idx="53">
                  <c:v>360.37502595131701</c:v>
                </c:pt>
                <c:pt idx="54">
                  <c:v>359.73007540386999</c:v>
                </c:pt>
                <c:pt idx="55">
                  <c:v>360.40145928370299</c:v>
                </c:pt>
                <c:pt idx="56">
                  <c:v>358.82205573217499</c:v>
                </c:pt>
                <c:pt idx="57">
                  <c:v>355.342467028116</c:v>
                </c:pt>
                <c:pt idx="58">
                  <c:v>352.07614242191801</c:v>
                </c:pt>
                <c:pt idx="59">
                  <c:v>351.43393223680198</c:v>
                </c:pt>
                <c:pt idx="60">
                  <c:v>352.24877987344303</c:v>
                </c:pt>
                <c:pt idx="61">
                  <c:v>361.05371206201801</c:v>
                </c:pt>
                <c:pt idx="62">
                  <c:v>359.92051856113699</c:v>
                </c:pt>
                <c:pt idx="63">
                  <c:v>364.327118703672</c:v>
                </c:pt>
                <c:pt idx="64">
                  <c:v>363.70813877288202</c:v>
                </c:pt>
                <c:pt idx="65">
                  <c:v>365.060059840637</c:v>
                </c:pt>
                <c:pt idx="66">
                  <c:v>366.916084321249</c:v>
                </c:pt>
                <c:pt idx="67">
                  <c:v>368.04987683284901</c:v>
                </c:pt>
                <c:pt idx="68">
                  <c:v>368.58761100267702</c:v>
                </c:pt>
                <c:pt idx="69">
                  <c:v>365.92728601227901</c:v>
                </c:pt>
                <c:pt idx="70">
                  <c:v>363.090466753501</c:v>
                </c:pt>
                <c:pt idx="71">
                  <c:v>363.17223052591498</c:v>
                </c:pt>
                <c:pt idx="72">
                  <c:v>362.46601476821701</c:v>
                </c:pt>
                <c:pt idx="73">
                  <c:v>368.56146168698098</c:v>
                </c:pt>
                <c:pt idx="74">
                  <c:v>368.04062148679702</c:v>
                </c:pt>
                <c:pt idx="75">
                  <c:v>370.63854774546502</c:v>
                </c:pt>
                <c:pt idx="76">
                  <c:v>372.43428745475302</c:v>
                </c:pt>
                <c:pt idx="77">
                  <c:v>374.52291203297602</c:v>
                </c:pt>
                <c:pt idx="78">
                  <c:v>374.22091130632299</c:v>
                </c:pt>
                <c:pt idx="79">
                  <c:v>376.48672500458298</c:v>
                </c:pt>
                <c:pt idx="80">
                  <c:v>374.74305655642399</c:v>
                </c:pt>
                <c:pt idx="81">
                  <c:v>369.19101961708799</c:v>
                </c:pt>
                <c:pt idx="82">
                  <c:v>366.239939421136</c:v>
                </c:pt>
                <c:pt idx="83">
                  <c:v>367.02298005581298</c:v>
                </c:pt>
                <c:pt idx="84">
                  <c:v>367.67302342380401</c:v>
                </c:pt>
                <c:pt idx="85">
                  <c:v>375.04139640926098</c:v>
                </c:pt>
                <c:pt idx="86">
                  <c:v>374.23950149098602</c:v>
                </c:pt>
                <c:pt idx="87">
                  <c:v>374.30185176527698</c:v>
                </c:pt>
                <c:pt idx="88">
                  <c:v>376.34870437386002</c:v>
                </c:pt>
                <c:pt idx="89">
                  <c:v>378.90618506231198</c:v>
                </c:pt>
                <c:pt idx="90">
                  <c:v>379.42766802396301</c:v>
                </c:pt>
                <c:pt idx="91">
                  <c:v>383.41097392350201</c:v>
                </c:pt>
                <c:pt idx="92">
                  <c:v>381.67380744830098</c:v>
                </c:pt>
                <c:pt idx="93">
                  <c:v>375.43157521733599</c:v>
                </c:pt>
                <c:pt idx="94">
                  <c:v>372.75842614427199</c:v>
                </c:pt>
                <c:pt idx="95">
                  <c:v>373.432563497979</c:v>
                </c:pt>
                <c:pt idx="96">
                  <c:v>373.31412955642799</c:v>
                </c:pt>
                <c:pt idx="97">
                  <c:v>381.715389053249</c:v>
                </c:pt>
                <c:pt idx="98">
                  <c:v>380.83830598251097</c:v>
                </c:pt>
                <c:pt idx="99">
                  <c:v>382.09854979164101</c:v>
                </c:pt>
                <c:pt idx="100">
                  <c:v>380.92099157179598</c:v>
                </c:pt>
                <c:pt idx="101">
                  <c:v>383.21453706187202</c:v>
                </c:pt>
                <c:pt idx="102">
                  <c:v>382.44656526010698</c:v>
                </c:pt>
                <c:pt idx="103">
                  <c:v>383.40066766519197</c:v>
                </c:pt>
                <c:pt idx="104">
                  <c:v>381.71495813345899</c:v>
                </c:pt>
                <c:pt idx="105">
                  <c:v>376.589268152133</c:v>
                </c:pt>
                <c:pt idx="106">
                  <c:v>373.72008592395701</c:v>
                </c:pt>
                <c:pt idx="107">
                  <c:v>373.33912430664901</c:v>
                </c:pt>
                <c:pt idx="108">
                  <c:v>372.64007168366101</c:v>
                </c:pt>
                <c:pt idx="109">
                  <c:v>378.47932320260702</c:v>
                </c:pt>
                <c:pt idx="110">
                  <c:v>379.08224789801199</c:v>
                </c:pt>
                <c:pt idx="111">
                  <c:v>377.20691860424</c:v>
                </c:pt>
                <c:pt idx="112">
                  <c:v>376.274517283092</c:v>
                </c:pt>
                <c:pt idx="113">
                  <c:v>380.155767667963</c:v>
                </c:pt>
                <c:pt idx="114">
                  <c:v>379.63970341904002</c:v>
                </c:pt>
                <c:pt idx="115">
                  <c:v>380.50327198009398</c:v>
                </c:pt>
                <c:pt idx="116">
                  <c:v>379.61323259775003</c:v>
                </c:pt>
                <c:pt idx="117">
                  <c:v>377.53769440532</c:v>
                </c:pt>
                <c:pt idx="118">
                  <c:v>373.85657516924999</c:v>
                </c:pt>
                <c:pt idx="119">
                  <c:v>375.62250831133201</c:v>
                </c:pt>
                <c:pt idx="120">
                  <c:v>374.25301233754101</c:v>
                </c:pt>
                <c:pt idx="121">
                  <c:v>380.72564030902703</c:v>
                </c:pt>
                <c:pt idx="122">
                  <c:v>379.13366552031999</c:v>
                </c:pt>
                <c:pt idx="123">
                  <c:v>375.18742266684097</c:v>
                </c:pt>
                <c:pt idx="124">
                  <c:v>376.91177503533697</c:v>
                </c:pt>
                <c:pt idx="125">
                  <c:v>383.91645135026602</c:v>
                </c:pt>
                <c:pt idx="126">
                  <c:v>383.45528710933502</c:v>
                </c:pt>
                <c:pt idx="127">
                  <c:v>404.58268930386203</c:v>
                </c:pt>
                <c:pt idx="128">
                  <c:v>423.88676781033899</c:v>
                </c:pt>
                <c:pt idx="129">
                  <c:v>417.49059808424698</c:v>
                </c:pt>
                <c:pt idx="130">
                  <c:v>404.84110446897</c:v>
                </c:pt>
                <c:pt idx="131">
                  <c:v>400.31633852244198</c:v>
                </c:pt>
                <c:pt idx="132">
                  <c:v>399.26696489259001</c:v>
                </c:pt>
                <c:pt idx="133">
                  <c:v>406.11775545436399</c:v>
                </c:pt>
                <c:pt idx="134">
                  <c:v>402.564197547454</c:v>
                </c:pt>
                <c:pt idx="135">
                  <c:v>416.86276064978102</c:v>
                </c:pt>
                <c:pt idx="136">
                  <c:v>416.48945135374697</c:v>
                </c:pt>
                <c:pt idx="137">
                  <c:v>403.973583175947</c:v>
                </c:pt>
                <c:pt idx="138">
                  <c:v>405.52915804652901</c:v>
                </c:pt>
                <c:pt idx="139">
                  <c:v>412.52332682374401</c:v>
                </c:pt>
                <c:pt idx="140">
                  <c:v>411.29549206355199</c:v>
                </c:pt>
                <c:pt idx="141">
                  <c:v>427.52027999938201</c:v>
                </c:pt>
                <c:pt idx="142">
                  <c:v>423.19362597803303</c:v>
                </c:pt>
                <c:pt idx="143">
                  <c:v>418.94779855045499</c:v>
                </c:pt>
                <c:pt idx="144">
                  <c:v>417.54388440218997</c:v>
                </c:pt>
                <c:pt idx="145">
                  <c:v>412.05596592986802</c:v>
                </c:pt>
                <c:pt idx="146">
                  <c:v>411.28532269003199</c:v>
                </c:pt>
                <c:pt idx="147">
                  <c:v>419.11293550859602</c:v>
                </c:pt>
                <c:pt idx="148">
                  <c:v>420.74297738396598</c:v>
                </c:pt>
                <c:pt idx="149">
                  <c:v>411.20102630915</c:v>
                </c:pt>
                <c:pt idx="150">
                  <c:v>408.36563131196198</c:v>
                </c:pt>
                <c:pt idx="151">
                  <c:v>412.280722743615</c:v>
                </c:pt>
                <c:pt idx="152">
                  <c:v>422.29762086114101</c:v>
                </c:pt>
                <c:pt idx="153">
                  <c:v>412.47146592607402</c:v>
                </c:pt>
                <c:pt idx="154">
                  <c:v>419.179184620245</c:v>
                </c:pt>
                <c:pt idx="155">
                  <c:v>416.89301474543601</c:v>
                </c:pt>
                <c:pt idx="156">
                  <c:v>406.43626155075202</c:v>
                </c:pt>
                <c:pt idx="157">
                  <c:v>417.83424721894602</c:v>
                </c:pt>
                <c:pt idx="158">
                  <c:v>417.08102924163899</c:v>
                </c:pt>
                <c:pt idx="159">
                  <c:v>419.35073922399903</c:v>
                </c:pt>
                <c:pt idx="160">
                  <c:v>419.26168897497098</c:v>
                </c:pt>
                <c:pt idx="161">
                  <c:v>407.48997893626898</c:v>
                </c:pt>
                <c:pt idx="162">
                  <c:v>410.72219354349301</c:v>
                </c:pt>
                <c:pt idx="163">
                  <c:v>411.47117939773</c:v>
                </c:pt>
                <c:pt idx="164">
                  <c:v>412.48188681910398</c:v>
                </c:pt>
                <c:pt idx="165">
                  <c:v>422.54933505581801</c:v>
                </c:pt>
                <c:pt idx="166">
                  <c:v>410.99395666694301</c:v>
                </c:pt>
                <c:pt idx="167">
                  <c:v>409.26076526374197</c:v>
                </c:pt>
                <c:pt idx="168">
                  <c:v>410.171254009069</c:v>
                </c:pt>
                <c:pt idx="169">
                  <c:v>417.15527069733099</c:v>
                </c:pt>
                <c:pt idx="170">
                  <c:v>415.04198932553601</c:v>
                </c:pt>
                <c:pt idx="171">
                  <c:v>420.24591286114998</c:v>
                </c:pt>
                <c:pt idx="172">
                  <c:v>422.497879949798</c:v>
                </c:pt>
                <c:pt idx="173">
                  <c:v>411.15863457704501</c:v>
                </c:pt>
                <c:pt idx="174">
                  <c:v>413.18781737967703</c:v>
                </c:pt>
                <c:pt idx="175">
                  <c:v>412.61328112351902</c:v>
                </c:pt>
                <c:pt idx="176">
                  <c:v>412.67111528788598</c:v>
                </c:pt>
                <c:pt idx="177">
                  <c:v>422.01585245300703</c:v>
                </c:pt>
                <c:pt idx="178">
                  <c:v>411.93414263989803</c:v>
                </c:pt>
                <c:pt idx="179">
                  <c:v>410.41175354113602</c:v>
                </c:pt>
                <c:pt idx="180">
                  <c:v>407.95438099264697</c:v>
                </c:pt>
                <c:pt idx="181">
                  <c:v>420.36362299366999</c:v>
                </c:pt>
                <c:pt idx="182">
                  <c:v>421.72711470326902</c:v>
                </c:pt>
                <c:pt idx="183">
                  <c:v>423.76260397539897</c:v>
                </c:pt>
                <c:pt idx="184">
                  <c:v>424.31981799507298</c:v>
                </c:pt>
                <c:pt idx="185">
                  <c:v>415.11221636517001</c:v>
                </c:pt>
                <c:pt idx="186">
                  <c:v>414.35885308913902</c:v>
                </c:pt>
                <c:pt idx="187">
                  <c:v>421.42387704291798</c:v>
                </c:pt>
                <c:pt idx="188">
                  <c:v>431.257221856451</c:v>
                </c:pt>
                <c:pt idx="189">
                  <c:v>422.73656995620598</c:v>
                </c:pt>
                <c:pt idx="190">
                  <c:v>421.29946435443702</c:v>
                </c:pt>
                <c:pt idx="191">
                  <c:v>420.67444208423802</c:v>
                </c:pt>
                <c:pt idx="192">
                  <c:v>409.982695573206</c:v>
                </c:pt>
                <c:pt idx="193">
                  <c:v>419.32652576187701</c:v>
                </c:pt>
                <c:pt idx="194">
                  <c:v>418.82656613157297</c:v>
                </c:pt>
                <c:pt idx="195">
                  <c:v>424.82741057368202</c:v>
                </c:pt>
                <c:pt idx="196">
                  <c:v>423.64492276772597</c:v>
                </c:pt>
                <c:pt idx="197">
                  <c:v>418.44393003970703</c:v>
                </c:pt>
                <c:pt idx="198">
                  <c:v>419.59053310617799</c:v>
                </c:pt>
                <c:pt idx="199">
                  <c:v>419.60178595944302</c:v>
                </c:pt>
                <c:pt idx="200">
                  <c:v>425.58912368193899</c:v>
                </c:pt>
                <c:pt idx="201">
                  <c:v>424.22639106171198</c:v>
                </c:pt>
                <c:pt idx="202">
                  <c:v>418.43734176256203</c:v>
                </c:pt>
                <c:pt idx="203">
                  <c:v>419.82369619282201</c:v>
                </c:pt>
                <c:pt idx="204">
                  <c:v>418.17649157849399</c:v>
                </c:pt>
                <c:pt idx="205">
                  <c:v>421.17099943182399</c:v>
                </c:pt>
                <c:pt idx="206">
                  <c:v>419.58195790876999</c:v>
                </c:pt>
                <c:pt idx="207">
                  <c:v>418.34944646551702</c:v>
                </c:pt>
                <c:pt idx="208">
                  <c:v>418.61990640129198</c:v>
                </c:pt>
                <c:pt idx="209">
                  <c:v>414.194366800777</c:v>
                </c:pt>
                <c:pt idx="210">
                  <c:v>410.92794239134201</c:v>
                </c:pt>
                <c:pt idx="211">
                  <c:v>412.32557368743602</c:v>
                </c:pt>
                <c:pt idx="212">
                  <c:v>409.44150857017598</c:v>
                </c:pt>
                <c:pt idx="213">
                  <c:v>417.34405242437902</c:v>
                </c:pt>
                <c:pt idx="214">
                  <c:v>413.54064370669897</c:v>
                </c:pt>
                <c:pt idx="215">
                  <c:v>412.94296793632901</c:v>
                </c:pt>
                <c:pt idx="216">
                  <c:v>412.39416234358401</c:v>
                </c:pt>
                <c:pt idx="217">
                  <c:v>416.32725669422399</c:v>
                </c:pt>
                <c:pt idx="218">
                  <c:v>415.290211467473</c:v>
                </c:pt>
                <c:pt idx="219">
                  <c:v>421.29673485899298</c:v>
                </c:pt>
                <c:pt idx="220">
                  <c:v>423.07905170281299</c:v>
                </c:pt>
                <c:pt idx="221">
                  <c:v>415.42524995530198</c:v>
                </c:pt>
                <c:pt idx="222">
                  <c:v>413.11715835515002</c:v>
                </c:pt>
                <c:pt idx="223">
                  <c:v>416.33030677704198</c:v>
                </c:pt>
                <c:pt idx="224">
                  <c:v>412.89470485212797</c:v>
                </c:pt>
                <c:pt idx="225">
                  <c:v>407.24273967715999</c:v>
                </c:pt>
                <c:pt idx="226">
                  <c:v>404.29625571766599</c:v>
                </c:pt>
                <c:pt idx="227">
                  <c:v>402.101402304918</c:v>
                </c:pt>
                <c:pt idx="228">
                  <c:v>399.93757425742598</c:v>
                </c:pt>
                <c:pt idx="229">
                  <c:v>418.11183768475797</c:v>
                </c:pt>
                <c:pt idx="230">
                  <c:v>420.14498510850899</c:v>
                </c:pt>
                <c:pt idx="231">
                  <c:v>425.53378580540402</c:v>
                </c:pt>
                <c:pt idx="232">
                  <c:v>426.125076160763</c:v>
                </c:pt>
                <c:pt idx="233">
                  <c:v>422.151236523205</c:v>
                </c:pt>
                <c:pt idx="234">
                  <c:v>421.07473934887997</c:v>
                </c:pt>
                <c:pt idx="235">
                  <c:v>420.68615101218103</c:v>
                </c:pt>
                <c:pt idx="236">
                  <c:v>420.80460596122299</c:v>
                </c:pt>
                <c:pt idx="237">
                  <c:v>413.86890073310099</c:v>
                </c:pt>
                <c:pt idx="238">
                  <c:v>411.04596442207401</c:v>
                </c:pt>
                <c:pt idx="239">
                  <c:v>413.44043247963901</c:v>
                </c:pt>
                <c:pt idx="240">
                  <c:v>413.72356014121999</c:v>
                </c:pt>
                <c:pt idx="241">
                  <c:v>432.27824607551202</c:v>
                </c:pt>
                <c:pt idx="242">
                  <c:v>431.462318854138</c:v>
                </c:pt>
                <c:pt idx="243">
                  <c:v>441.74894138789602</c:v>
                </c:pt>
                <c:pt idx="244">
                  <c:v>449.38852423053299</c:v>
                </c:pt>
                <c:pt idx="245">
                  <c:v>441.39760667658902</c:v>
                </c:pt>
                <c:pt idx="246">
                  <c:v>439.1392259914</c:v>
                </c:pt>
                <c:pt idx="247">
                  <c:v>437.08558802725099</c:v>
                </c:pt>
                <c:pt idx="248">
                  <c:v>434.27801867114101</c:v>
                </c:pt>
                <c:pt idx="249">
                  <c:v>428.96912592263698</c:v>
                </c:pt>
                <c:pt idx="250">
                  <c:v>425.01077444977699</c:v>
                </c:pt>
                <c:pt idx="251">
                  <c:v>430.95668093628302</c:v>
                </c:pt>
                <c:pt idx="252">
                  <c:v>431.39679549011203</c:v>
                </c:pt>
                <c:pt idx="253">
                  <c:v>446.62586643680299</c:v>
                </c:pt>
                <c:pt idx="254">
                  <c:v>444.477974519192</c:v>
                </c:pt>
                <c:pt idx="255">
                  <c:v>448.75587941765599</c:v>
                </c:pt>
                <c:pt idx="256">
                  <c:v>446.67476513058199</c:v>
                </c:pt>
                <c:pt idx="257">
                  <c:v>438.56831638779897</c:v>
                </c:pt>
                <c:pt idx="258">
                  <c:v>434.57623546691701</c:v>
                </c:pt>
                <c:pt idx="259">
                  <c:v>434.947741067187</c:v>
                </c:pt>
                <c:pt idx="260">
                  <c:v>434.01776872492297</c:v>
                </c:pt>
                <c:pt idx="261">
                  <c:v>431.426276210504</c:v>
                </c:pt>
                <c:pt idx="262">
                  <c:v>427.886667993527</c:v>
                </c:pt>
                <c:pt idx="263">
                  <c:v>426.72915266417999</c:v>
                </c:pt>
                <c:pt idx="264">
                  <c:v>427.613166706448</c:v>
                </c:pt>
                <c:pt idx="265">
                  <c:v>448.85004830426601</c:v>
                </c:pt>
                <c:pt idx="266">
                  <c:v>447.80771585379199</c:v>
                </c:pt>
                <c:pt idx="267">
                  <c:v>448.36860160287603</c:v>
                </c:pt>
                <c:pt idx="268">
                  <c:v>447.51630573881101</c:v>
                </c:pt>
                <c:pt idx="269">
                  <c:v>450.42607327593299</c:v>
                </c:pt>
                <c:pt idx="270">
                  <c:v>446.41256448493999</c:v>
                </c:pt>
                <c:pt idx="271">
                  <c:v>447.510116634675</c:v>
                </c:pt>
                <c:pt idx="272">
                  <c:v>443.42534817411502</c:v>
                </c:pt>
                <c:pt idx="273">
                  <c:v>446.05392362588401</c:v>
                </c:pt>
                <c:pt idx="274">
                  <c:v>443.093403046074</c:v>
                </c:pt>
                <c:pt idx="275">
                  <c:v>444.87246934450798</c:v>
                </c:pt>
                <c:pt idx="276">
                  <c:v>445.806154271889</c:v>
                </c:pt>
                <c:pt idx="277">
                  <c:v>467.86389740529</c:v>
                </c:pt>
                <c:pt idx="278">
                  <c:v>467.422468019306</c:v>
                </c:pt>
                <c:pt idx="279">
                  <c:v>471.23680626844998</c:v>
                </c:pt>
                <c:pt idx="280">
                  <c:v>472.34108317817402</c:v>
                </c:pt>
                <c:pt idx="281">
                  <c:v>476.32295805877402</c:v>
                </c:pt>
                <c:pt idx="282">
                  <c:v>474.58</c:v>
                </c:pt>
              </c:numCache>
            </c:numRef>
          </c:val>
          <c:smooth val="0"/>
          <c:extLst>
            <c:ext xmlns:c16="http://schemas.microsoft.com/office/drawing/2014/chart" uri="{C3380CC4-5D6E-409C-BE32-E72D297353CC}">
              <c16:uniqueId val="{00000003-9064-420B-92FA-7993FF0E0B48}"/>
            </c:ext>
          </c:extLst>
        </c:ser>
        <c:ser>
          <c:idx val="2"/>
          <c:order val="2"/>
          <c:tx>
            <c:v>Nacional hombres</c:v>
          </c:tx>
          <c:spPr>
            <a:ln w="19050" cap="rnd">
              <a:solidFill>
                <a:srgbClr val="393D3F"/>
              </a:solidFill>
              <a:round/>
            </a:ln>
            <a:effectLst/>
          </c:spPr>
          <c:marker>
            <c:symbol val="none"/>
          </c:marker>
          <c:dLbls>
            <c:dLbl>
              <c:idx val="282"/>
              <c:layout>
                <c:manualLayout>
                  <c:x val="-0.10155725615442031"/>
                  <c:y val="-3.703703703703703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1"/>
              <c:showPercent val="0"/>
              <c:showBubbleSize val="0"/>
              <c:extLst>
                <c:ext xmlns:c15="http://schemas.microsoft.com/office/drawing/2012/chart" uri="{CE6537A1-D6FC-4f65-9D91-7224C49458BB}">
                  <c15:layout>
                    <c:manualLayout>
                      <c:w val="0.27293236918053354"/>
                      <c:h val="7.856481481481481E-2"/>
                    </c:manualLayout>
                  </c15:layout>
                </c:ext>
                <c:ext xmlns:c16="http://schemas.microsoft.com/office/drawing/2014/chart" uri="{C3380CC4-5D6E-409C-BE32-E72D297353CC}">
                  <c16:uniqueId val="{00000004-9064-420B-92FA-7993FF0E0B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'F84-85'!$A$7:$A$289</c:f>
              <c:numCache>
                <c:formatCode>mm/dd/yyyy</c:formatCode>
                <c:ptCount val="283"/>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numCache>
            </c:numRef>
          </c:cat>
          <c:val>
            <c:numRef>
              <c:f>'F84-85'!$L$7:$L$289</c:f>
              <c:numCache>
                <c:formatCode>#,###.00</c:formatCode>
                <c:ptCount val="283"/>
                <c:pt idx="0">
                  <c:v>377.36438464749199</c:v>
                </c:pt>
                <c:pt idx="1">
                  <c:v>398.24650009031501</c:v>
                </c:pt>
                <c:pt idx="2">
                  <c:v>389.31427779405402</c:v>
                </c:pt>
                <c:pt idx="3">
                  <c:v>393.04683283846299</c:v>
                </c:pt>
                <c:pt idx="4">
                  <c:v>396.05355941211099</c:v>
                </c:pt>
                <c:pt idx="5">
                  <c:v>401.93508067571202</c:v>
                </c:pt>
                <c:pt idx="6">
                  <c:v>402.92019783315197</c:v>
                </c:pt>
                <c:pt idx="7">
                  <c:v>398.26405271668898</c:v>
                </c:pt>
                <c:pt idx="8">
                  <c:v>396.44434077250401</c:v>
                </c:pt>
                <c:pt idx="9">
                  <c:v>395.96681768738802</c:v>
                </c:pt>
                <c:pt idx="10">
                  <c:v>396.80340200146202</c:v>
                </c:pt>
                <c:pt idx="11">
                  <c:v>394.646700060326</c:v>
                </c:pt>
                <c:pt idx="12">
                  <c:v>399.15199778223302</c:v>
                </c:pt>
                <c:pt idx="13">
                  <c:v>419.22861478617199</c:v>
                </c:pt>
                <c:pt idx="14">
                  <c:v>410.94867237835501</c:v>
                </c:pt>
                <c:pt idx="15">
                  <c:v>414.47670245974098</c:v>
                </c:pt>
                <c:pt idx="16">
                  <c:v>418.03711225146299</c:v>
                </c:pt>
                <c:pt idx="17">
                  <c:v>418.38277743366098</c:v>
                </c:pt>
                <c:pt idx="18">
                  <c:v>425.14145050254598</c:v>
                </c:pt>
                <c:pt idx="19">
                  <c:v>420.69801727982599</c:v>
                </c:pt>
                <c:pt idx="20">
                  <c:v>419.256468334278</c:v>
                </c:pt>
                <c:pt idx="21">
                  <c:v>417.443117350367</c:v>
                </c:pt>
                <c:pt idx="22">
                  <c:v>416.74037083052099</c:v>
                </c:pt>
                <c:pt idx="23">
                  <c:v>415.10003033699297</c:v>
                </c:pt>
                <c:pt idx="24">
                  <c:v>421.41523611587098</c:v>
                </c:pt>
                <c:pt idx="25">
                  <c:v>438.16539256733898</c:v>
                </c:pt>
                <c:pt idx="26">
                  <c:v>436.43082632642302</c:v>
                </c:pt>
                <c:pt idx="27">
                  <c:v>429.99680700793999</c:v>
                </c:pt>
                <c:pt idx="28">
                  <c:v>425.96473184538797</c:v>
                </c:pt>
                <c:pt idx="29">
                  <c:v>433.64052237138702</c:v>
                </c:pt>
                <c:pt idx="30">
                  <c:v>431.83369323130501</c:v>
                </c:pt>
                <c:pt idx="31">
                  <c:v>432.27708742072002</c:v>
                </c:pt>
                <c:pt idx="32">
                  <c:v>429.80311469969001</c:v>
                </c:pt>
                <c:pt idx="33">
                  <c:v>426.03494070975501</c:v>
                </c:pt>
                <c:pt idx="34">
                  <c:v>422.72871716942302</c:v>
                </c:pt>
                <c:pt idx="35">
                  <c:v>423.08133197610903</c:v>
                </c:pt>
                <c:pt idx="36">
                  <c:v>423.436251433633</c:v>
                </c:pt>
                <c:pt idx="37">
                  <c:v>440.15186428656398</c:v>
                </c:pt>
                <c:pt idx="38">
                  <c:v>438.16820740256998</c:v>
                </c:pt>
                <c:pt idx="39">
                  <c:v>433.66311512798598</c:v>
                </c:pt>
                <c:pt idx="40">
                  <c:v>433.58752531020201</c:v>
                </c:pt>
                <c:pt idx="41">
                  <c:v>443.21691015130801</c:v>
                </c:pt>
                <c:pt idx="42">
                  <c:v>442.89857375781901</c:v>
                </c:pt>
                <c:pt idx="43">
                  <c:v>447.26250812336201</c:v>
                </c:pt>
                <c:pt idx="44">
                  <c:v>445.64101882845301</c:v>
                </c:pt>
                <c:pt idx="45">
                  <c:v>438.79567631214201</c:v>
                </c:pt>
                <c:pt idx="46">
                  <c:v>435.57647534124902</c:v>
                </c:pt>
                <c:pt idx="47">
                  <c:v>435.661284307671</c:v>
                </c:pt>
                <c:pt idx="48">
                  <c:v>436.202032386177</c:v>
                </c:pt>
                <c:pt idx="49">
                  <c:v>451.04754545683397</c:v>
                </c:pt>
                <c:pt idx="50">
                  <c:v>447.68000055221103</c:v>
                </c:pt>
                <c:pt idx="51">
                  <c:v>441.727168031031</c:v>
                </c:pt>
                <c:pt idx="52">
                  <c:v>441.857443227972</c:v>
                </c:pt>
                <c:pt idx="53">
                  <c:v>452.45212171405501</c:v>
                </c:pt>
                <c:pt idx="54">
                  <c:v>451.568788105838</c:v>
                </c:pt>
                <c:pt idx="55">
                  <c:v>453.95237977426302</c:v>
                </c:pt>
                <c:pt idx="56">
                  <c:v>450.19713908952502</c:v>
                </c:pt>
                <c:pt idx="57">
                  <c:v>443.21588440968998</c:v>
                </c:pt>
                <c:pt idx="58">
                  <c:v>439.05626117716503</c:v>
                </c:pt>
                <c:pt idx="59">
                  <c:v>437.36987403400099</c:v>
                </c:pt>
                <c:pt idx="60">
                  <c:v>438.44737011652302</c:v>
                </c:pt>
                <c:pt idx="61">
                  <c:v>456.30856472052398</c:v>
                </c:pt>
                <c:pt idx="62">
                  <c:v>453.34688223562603</c:v>
                </c:pt>
                <c:pt idx="63">
                  <c:v>450.02547922035097</c:v>
                </c:pt>
                <c:pt idx="64">
                  <c:v>448.14582024292798</c:v>
                </c:pt>
                <c:pt idx="65">
                  <c:v>456.66289157258899</c:v>
                </c:pt>
                <c:pt idx="66">
                  <c:v>456.905313634832</c:v>
                </c:pt>
                <c:pt idx="67">
                  <c:v>460.01345236314398</c:v>
                </c:pt>
                <c:pt idx="68">
                  <c:v>457.61990286070198</c:v>
                </c:pt>
                <c:pt idx="69">
                  <c:v>452.01002086788901</c:v>
                </c:pt>
                <c:pt idx="70">
                  <c:v>448.96242960985501</c:v>
                </c:pt>
                <c:pt idx="71">
                  <c:v>449.65098533632499</c:v>
                </c:pt>
                <c:pt idx="72">
                  <c:v>449.33187940062902</c:v>
                </c:pt>
                <c:pt idx="73">
                  <c:v>464.61042765098398</c:v>
                </c:pt>
                <c:pt idx="74">
                  <c:v>462.69653751057803</c:v>
                </c:pt>
                <c:pt idx="75">
                  <c:v>458.34030337945302</c:v>
                </c:pt>
                <c:pt idx="76">
                  <c:v>458.70152016741901</c:v>
                </c:pt>
                <c:pt idx="77">
                  <c:v>467.69339520610401</c:v>
                </c:pt>
                <c:pt idx="78">
                  <c:v>466.06360275912903</c:v>
                </c:pt>
                <c:pt idx="79">
                  <c:v>469.76502201512699</c:v>
                </c:pt>
                <c:pt idx="80">
                  <c:v>465.84858133388502</c:v>
                </c:pt>
                <c:pt idx="81">
                  <c:v>457.47537717979401</c:v>
                </c:pt>
                <c:pt idx="82">
                  <c:v>453.31290604841701</c:v>
                </c:pt>
                <c:pt idx="83">
                  <c:v>454.83450849039701</c:v>
                </c:pt>
                <c:pt idx="84">
                  <c:v>454.87726037335898</c:v>
                </c:pt>
                <c:pt idx="85">
                  <c:v>470.546431658274</c:v>
                </c:pt>
                <c:pt idx="86">
                  <c:v>467.81459397547701</c:v>
                </c:pt>
                <c:pt idx="87">
                  <c:v>463.13982913146299</c:v>
                </c:pt>
                <c:pt idx="88">
                  <c:v>463.497596946599</c:v>
                </c:pt>
                <c:pt idx="89">
                  <c:v>472.40621772717998</c:v>
                </c:pt>
                <c:pt idx="90">
                  <c:v>471.47359552755302</c:v>
                </c:pt>
                <c:pt idx="91">
                  <c:v>473.48835803849801</c:v>
                </c:pt>
                <c:pt idx="92">
                  <c:v>470.07501052593</c:v>
                </c:pt>
                <c:pt idx="93">
                  <c:v>462.97158169688799</c:v>
                </c:pt>
                <c:pt idx="94">
                  <c:v>458.82253073688099</c:v>
                </c:pt>
                <c:pt idx="95">
                  <c:v>459.44792924751403</c:v>
                </c:pt>
                <c:pt idx="96">
                  <c:v>459.46809261298301</c:v>
                </c:pt>
                <c:pt idx="97">
                  <c:v>474.57409260942802</c:v>
                </c:pt>
                <c:pt idx="98">
                  <c:v>472.05249370640303</c:v>
                </c:pt>
                <c:pt idx="99">
                  <c:v>468.34503820966802</c:v>
                </c:pt>
                <c:pt idx="100">
                  <c:v>465.98346438324</c:v>
                </c:pt>
                <c:pt idx="101">
                  <c:v>473.95545649776199</c:v>
                </c:pt>
                <c:pt idx="102">
                  <c:v>471.63515965377798</c:v>
                </c:pt>
                <c:pt idx="103">
                  <c:v>473.55495834325302</c:v>
                </c:pt>
                <c:pt idx="104">
                  <c:v>470.03369550694401</c:v>
                </c:pt>
                <c:pt idx="105">
                  <c:v>463.28580512534597</c:v>
                </c:pt>
                <c:pt idx="106">
                  <c:v>459.07614063987597</c:v>
                </c:pt>
                <c:pt idx="107">
                  <c:v>456.63665535984597</c:v>
                </c:pt>
                <c:pt idx="108">
                  <c:v>455.75323960833902</c:v>
                </c:pt>
                <c:pt idx="109">
                  <c:v>472.125404586152</c:v>
                </c:pt>
                <c:pt idx="110">
                  <c:v>471.38005384606799</c:v>
                </c:pt>
                <c:pt idx="111">
                  <c:v>461.19346658302601</c:v>
                </c:pt>
                <c:pt idx="112">
                  <c:v>459.767383544133</c:v>
                </c:pt>
                <c:pt idx="113">
                  <c:v>468.21206994290702</c:v>
                </c:pt>
                <c:pt idx="114">
                  <c:v>466.163939963438</c:v>
                </c:pt>
                <c:pt idx="115">
                  <c:v>467.72167664245399</c:v>
                </c:pt>
                <c:pt idx="116">
                  <c:v>465.096643318708</c:v>
                </c:pt>
                <c:pt idx="117">
                  <c:v>458.99540820659303</c:v>
                </c:pt>
                <c:pt idx="118">
                  <c:v>453.265485994242</c:v>
                </c:pt>
                <c:pt idx="119">
                  <c:v>452.289681211171</c:v>
                </c:pt>
                <c:pt idx="120">
                  <c:v>451.35449211075399</c:v>
                </c:pt>
                <c:pt idx="121">
                  <c:v>465.90469648659399</c:v>
                </c:pt>
                <c:pt idx="122">
                  <c:v>461.76716394195603</c:v>
                </c:pt>
                <c:pt idx="123">
                  <c:v>451.72530796046698</c:v>
                </c:pt>
                <c:pt idx="124">
                  <c:v>452.81919868652102</c:v>
                </c:pt>
                <c:pt idx="125">
                  <c:v>464.53238922383503</c:v>
                </c:pt>
                <c:pt idx="126">
                  <c:v>463.09220577015901</c:v>
                </c:pt>
                <c:pt idx="127">
                  <c:v>467.87290272644498</c:v>
                </c:pt>
                <c:pt idx="128">
                  <c:v>465.33222728190998</c:v>
                </c:pt>
                <c:pt idx="129">
                  <c:v>457.11540545526401</c:v>
                </c:pt>
                <c:pt idx="130">
                  <c:v>453.18422145663698</c:v>
                </c:pt>
                <c:pt idx="131">
                  <c:v>450.57942518486101</c:v>
                </c:pt>
                <c:pt idx="132">
                  <c:v>449.91538419841299</c:v>
                </c:pt>
                <c:pt idx="133">
                  <c:v>467.67396870247899</c:v>
                </c:pt>
                <c:pt idx="134">
                  <c:v>463.80552722070701</c:v>
                </c:pt>
                <c:pt idx="135">
                  <c:v>459.26017546160301</c:v>
                </c:pt>
                <c:pt idx="136">
                  <c:v>460.31262179217202</c:v>
                </c:pt>
                <c:pt idx="137">
                  <c:v>469.12180808827998</c:v>
                </c:pt>
                <c:pt idx="138">
                  <c:v>467.57575044126298</c:v>
                </c:pt>
                <c:pt idx="139">
                  <c:v>470.62329078599703</c:v>
                </c:pt>
                <c:pt idx="140">
                  <c:v>467.76110983809298</c:v>
                </c:pt>
                <c:pt idx="141">
                  <c:v>461.32350125239799</c:v>
                </c:pt>
                <c:pt idx="142">
                  <c:v>456.40076225739699</c:v>
                </c:pt>
                <c:pt idx="143">
                  <c:v>454.10937009308401</c:v>
                </c:pt>
                <c:pt idx="144">
                  <c:v>451.46293840470503</c:v>
                </c:pt>
                <c:pt idx="145">
                  <c:v>466.57016175608101</c:v>
                </c:pt>
                <c:pt idx="146">
                  <c:v>464.38231991286199</c:v>
                </c:pt>
                <c:pt idx="147">
                  <c:v>459.70858399784203</c:v>
                </c:pt>
                <c:pt idx="148">
                  <c:v>461.842991909506</c:v>
                </c:pt>
                <c:pt idx="149">
                  <c:v>469.79384622065601</c:v>
                </c:pt>
                <c:pt idx="150">
                  <c:v>466.16633228044202</c:v>
                </c:pt>
                <c:pt idx="151">
                  <c:v>469.644912278221</c:v>
                </c:pt>
                <c:pt idx="152">
                  <c:v>466.73208453793097</c:v>
                </c:pt>
                <c:pt idx="153">
                  <c:v>458.42178144851601</c:v>
                </c:pt>
                <c:pt idx="154">
                  <c:v>454.66882175048897</c:v>
                </c:pt>
                <c:pt idx="155">
                  <c:v>452.92474448909201</c:v>
                </c:pt>
                <c:pt idx="156">
                  <c:v>453.52494197082598</c:v>
                </c:pt>
                <c:pt idx="157">
                  <c:v>471.01055779551598</c:v>
                </c:pt>
                <c:pt idx="158">
                  <c:v>467.69413704818902</c:v>
                </c:pt>
                <c:pt idx="159">
                  <c:v>459.91892670596098</c:v>
                </c:pt>
                <c:pt idx="160">
                  <c:v>459.208510842973</c:v>
                </c:pt>
                <c:pt idx="161">
                  <c:v>465.89122418372398</c:v>
                </c:pt>
                <c:pt idx="162">
                  <c:v>465.640146141522</c:v>
                </c:pt>
                <c:pt idx="163">
                  <c:v>469.45585199569098</c:v>
                </c:pt>
                <c:pt idx="164">
                  <c:v>467.18384195075203</c:v>
                </c:pt>
                <c:pt idx="165">
                  <c:v>460.01491818475102</c:v>
                </c:pt>
                <c:pt idx="166">
                  <c:v>455.646609729386</c:v>
                </c:pt>
                <c:pt idx="167">
                  <c:v>453.25471971982103</c:v>
                </c:pt>
                <c:pt idx="168">
                  <c:v>452.53679119691498</c:v>
                </c:pt>
                <c:pt idx="169">
                  <c:v>467.852856597563</c:v>
                </c:pt>
                <c:pt idx="170">
                  <c:v>466.33778369695199</c:v>
                </c:pt>
                <c:pt idx="171">
                  <c:v>461.094980551736</c:v>
                </c:pt>
                <c:pt idx="172">
                  <c:v>463.01510310393297</c:v>
                </c:pt>
                <c:pt idx="173">
                  <c:v>469.55107779227399</c:v>
                </c:pt>
                <c:pt idx="174">
                  <c:v>468.05746377703701</c:v>
                </c:pt>
                <c:pt idx="175">
                  <c:v>472.23965237381299</c:v>
                </c:pt>
                <c:pt idx="176">
                  <c:v>468.93966212432503</c:v>
                </c:pt>
                <c:pt idx="177">
                  <c:v>460.78127540141298</c:v>
                </c:pt>
                <c:pt idx="178">
                  <c:v>455.68529357952002</c:v>
                </c:pt>
                <c:pt idx="179">
                  <c:v>455.80781831189802</c:v>
                </c:pt>
                <c:pt idx="180">
                  <c:v>454.702523778878</c:v>
                </c:pt>
                <c:pt idx="181">
                  <c:v>472.54111051161698</c:v>
                </c:pt>
                <c:pt idx="182">
                  <c:v>470.63259297850499</c:v>
                </c:pt>
                <c:pt idx="183">
                  <c:v>464.99324368822897</c:v>
                </c:pt>
                <c:pt idx="184">
                  <c:v>466.44961531519601</c:v>
                </c:pt>
                <c:pt idx="185">
                  <c:v>475.67552157624101</c:v>
                </c:pt>
                <c:pt idx="186">
                  <c:v>473.02522571064702</c:v>
                </c:pt>
                <c:pt idx="187">
                  <c:v>478.35835305562199</c:v>
                </c:pt>
                <c:pt idx="188">
                  <c:v>475.97269725059903</c:v>
                </c:pt>
                <c:pt idx="189">
                  <c:v>467.13903206165298</c:v>
                </c:pt>
                <c:pt idx="190">
                  <c:v>463.03257556313099</c:v>
                </c:pt>
                <c:pt idx="191">
                  <c:v>463.26523548516502</c:v>
                </c:pt>
                <c:pt idx="192">
                  <c:v>462.96915057458898</c:v>
                </c:pt>
                <c:pt idx="193">
                  <c:v>478.03568187952601</c:v>
                </c:pt>
                <c:pt idx="194">
                  <c:v>474.72342499333803</c:v>
                </c:pt>
                <c:pt idx="195">
                  <c:v>470.41746232099001</c:v>
                </c:pt>
                <c:pt idx="196">
                  <c:v>470.65300057601701</c:v>
                </c:pt>
                <c:pt idx="197">
                  <c:v>480.93749637702399</c:v>
                </c:pt>
                <c:pt idx="198">
                  <c:v>479.28802308936702</c:v>
                </c:pt>
                <c:pt idx="199">
                  <c:v>482.73747383965599</c:v>
                </c:pt>
                <c:pt idx="200">
                  <c:v>479.43911779579901</c:v>
                </c:pt>
                <c:pt idx="201">
                  <c:v>470.03041120912502</c:v>
                </c:pt>
                <c:pt idx="202">
                  <c:v>465.262607188331</c:v>
                </c:pt>
                <c:pt idx="203">
                  <c:v>464.830296644707</c:v>
                </c:pt>
                <c:pt idx="204">
                  <c:v>464.940823575862</c:v>
                </c:pt>
                <c:pt idx="205">
                  <c:v>474.63237613217501</c:v>
                </c:pt>
                <c:pt idx="206">
                  <c:v>472.218663654409</c:v>
                </c:pt>
                <c:pt idx="207">
                  <c:v>466.82096967362497</c:v>
                </c:pt>
                <c:pt idx="208">
                  <c:v>466.96432058798803</c:v>
                </c:pt>
                <c:pt idx="209">
                  <c:v>476.03724977560699</c:v>
                </c:pt>
                <c:pt idx="210">
                  <c:v>473.20979934531999</c:v>
                </c:pt>
                <c:pt idx="211">
                  <c:v>476.282778152736</c:v>
                </c:pt>
                <c:pt idx="212">
                  <c:v>472.14731967969402</c:v>
                </c:pt>
                <c:pt idx="213">
                  <c:v>464.71038082703097</c:v>
                </c:pt>
                <c:pt idx="214">
                  <c:v>460.05385599702902</c:v>
                </c:pt>
                <c:pt idx="215">
                  <c:v>457.95788546442702</c:v>
                </c:pt>
                <c:pt idx="216">
                  <c:v>459.98864189780602</c:v>
                </c:pt>
                <c:pt idx="217">
                  <c:v>473.260787714098</c:v>
                </c:pt>
                <c:pt idx="218">
                  <c:v>473.45566384877401</c:v>
                </c:pt>
                <c:pt idx="219">
                  <c:v>471.31058008069101</c:v>
                </c:pt>
                <c:pt idx="220">
                  <c:v>472.86218532718499</c:v>
                </c:pt>
                <c:pt idx="221">
                  <c:v>481.116188934984</c:v>
                </c:pt>
                <c:pt idx="222">
                  <c:v>479.23912701755302</c:v>
                </c:pt>
                <c:pt idx="223">
                  <c:v>482.33076198184801</c:v>
                </c:pt>
                <c:pt idx="224">
                  <c:v>477.52991203279902</c:v>
                </c:pt>
                <c:pt idx="225">
                  <c:v>469.52214037278202</c:v>
                </c:pt>
                <c:pt idx="226">
                  <c:v>465.45827720820199</c:v>
                </c:pt>
                <c:pt idx="227">
                  <c:v>464.539663939474</c:v>
                </c:pt>
                <c:pt idx="228">
                  <c:v>463.95745544554501</c:v>
                </c:pt>
                <c:pt idx="229">
                  <c:v>486.06868972339697</c:v>
                </c:pt>
                <c:pt idx="230">
                  <c:v>488.00901017666098</c:v>
                </c:pt>
                <c:pt idx="231">
                  <c:v>484.60024933317902</c:v>
                </c:pt>
                <c:pt idx="232">
                  <c:v>485.43261168152497</c:v>
                </c:pt>
                <c:pt idx="233">
                  <c:v>493.13076923076898</c:v>
                </c:pt>
                <c:pt idx="234">
                  <c:v>491.88480236982002</c:v>
                </c:pt>
                <c:pt idx="235">
                  <c:v>496.18979987848002</c:v>
                </c:pt>
                <c:pt idx="236">
                  <c:v>494.984944728465</c:v>
                </c:pt>
                <c:pt idx="237">
                  <c:v>486.18987608473998</c:v>
                </c:pt>
                <c:pt idx="238">
                  <c:v>481.77634632498598</c:v>
                </c:pt>
                <c:pt idx="239">
                  <c:v>481.25586049778798</c:v>
                </c:pt>
                <c:pt idx="240">
                  <c:v>481.97348424490701</c:v>
                </c:pt>
                <c:pt idx="241">
                  <c:v>501.54827848600701</c:v>
                </c:pt>
                <c:pt idx="242">
                  <c:v>501.11763399414298</c:v>
                </c:pt>
                <c:pt idx="243">
                  <c:v>503.27697242554098</c:v>
                </c:pt>
                <c:pt idx="244">
                  <c:v>514.892778592029</c:v>
                </c:pt>
                <c:pt idx="245">
                  <c:v>519.005711648236</c:v>
                </c:pt>
                <c:pt idx="246">
                  <c:v>514.22290492116599</c:v>
                </c:pt>
                <c:pt idx="247">
                  <c:v>508.278462827147</c:v>
                </c:pt>
                <c:pt idx="248">
                  <c:v>504.51419155070602</c:v>
                </c:pt>
                <c:pt idx="249">
                  <c:v>501.80801709306797</c:v>
                </c:pt>
                <c:pt idx="250">
                  <c:v>497.25447294390199</c:v>
                </c:pt>
                <c:pt idx="251">
                  <c:v>501.82678805026802</c:v>
                </c:pt>
                <c:pt idx="252">
                  <c:v>502.85429656541999</c:v>
                </c:pt>
                <c:pt idx="253">
                  <c:v>523.01214027765195</c:v>
                </c:pt>
                <c:pt idx="254">
                  <c:v>520.77725229246096</c:v>
                </c:pt>
                <c:pt idx="255">
                  <c:v>513.39947399484902</c:v>
                </c:pt>
                <c:pt idx="256">
                  <c:v>512.13601764863199</c:v>
                </c:pt>
                <c:pt idx="257">
                  <c:v>519.16753342406503</c:v>
                </c:pt>
                <c:pt idx="258">
                  <c:v>515.45163637650603</c:v>
                </c:pt>
                <c:pt idx="259">
                  <c:v>517.36957671399205</c:v>
                </c:pt>
                <c:pt idx="260">
                  <c:v>514.97678399283598</c:v>
                </c:pt>
                <c:pt idx="261">
                  <c:v>508.52182284622302</c:v>
                </c:pt>
                <c:pt idx="262">
                  <c:v>504.09767049437102</c:v>
                </c:pt>
                <c:pt idx="263">
                  <c:v>503.40481913692201</c:v>
                </c:pt>
                <c:pt idx="264">
                  <c:v>504.940718962049</c:v>
                </c:pt>
                <c:pt idx="265">
                  <c:v>532.93744902628805</c:v>
                </c:pt>
                <c:pt idx="266">
                  <c:v>533.02437330330099</c:v>
                </c:pt>
                <c:pt idx="267">
                  <c:v>529.39932888922203</c:v>
                </c:pt>
                <c:pt idx="268">
                  <c:v>528.34454072130404</c:v>
                </c:pt>
                <c:pt idx="269">
                  <c:v>536.03838624382297</c:v>
                </c:pt>
                <c:pt idx="270">
                  <c:v>531.17138523811104</c:v>
                </c:pt>
                <c:pt idx="271">
                  <c:v>534.19023896281396</c:v>
                </c:pt>
                <c:pt idx="272">
                  <c:v>529.34114536804395</c:v>
                </c:pt>
                <c:pt idx="273">
                  <c:v>521.394611265864</c:v>
                </c:pt>
                <c:pt idx="274">
                  <c:v>517.33462690379599</c:v>
                </c:pt>
                <c:pt idx="275">
                  <c:v>518.64815447986905</c:v>
                </c:pt>
                <c:pt idx="276">
                  <c:v>520.01087604168299</c:v>
                </c:pt>
                <c:pt idx="277">
                  <c:v>549.26130081045403</c:v>
                </c:pt>
                <c:pt idx="278">
                  <c:v>550.93189119535202</c:v>
                </c:pt>
                <c:pt idx="279">
                  <c:v>550.738294246392</c:v>
                </c:pt>
                <c:pt idx="280">
                  <c:v>552.79758310416605</c:v>
                </c:pt>
                <c:pt idx="281">
                  <c:v>563.26110724212197</c:v>
                </c:pt>
                <c:pt idx="282">
                  <c:v>562.11</c:v>
                </c:pt>
              </c:numCache>
            </c:numRef>
          </c:val>
          <c:smooth val="0"/>
          <c:extLst>
            <c:ext xmlns:c16="http://schemas.microsoft.com/office/drawing/2014/chart" uri="{C3380CC4-5D6E-409C-BE32-E72D297353CC}">
              <c16:uniqueId val="{00000005-9064-420B-92FA-7993FF0E0B48}"/>
            </c:ext>
          </c:extLst>
        </c:ser>
        <c:ser>
          <c:idx val="3"/>
          <c:order val="3"/>
          <c:tx>
            <c:v>Nacional mujeres</c:v>
          </c:tx>
          <c:spPr>
            <a:ln w="19050" cap="rnd">
              <a:solidFill>
                <a:srgbClr val="7C878E"/>
              </a:solidFill>
              <a:round/>
            </a:ln>
            <a:effectLst/>
          </c:spPr>
          <c:marker>
            <c:symbol val="none"/>
          </c:marker>
          <c:dLbls>
            <c:dLbl>
              <c:idx val="282"/>
              <c:layout>
                <c:manualLayout>
                  <c:x val="-0.12293773113429816"/>
                  <c:y val="0.2268518518518517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1"/>
              <c:showPercent val="0"/>
              <c:showBubbleSize val="0"/>
              <c:extLst>
                <c:ext xmlns:c15="http://schemas.microsoft.com/office/drawing/2012/chart" uri="{CE6537A1-D6FC-4f65-9D91-7224C49458BB}">
                  <c15:layout>
                    <c:manualLayout>
                      <c:w val="0.26258421929027259"/>
                      <c:h val="7.856481481481481E-2"/>
                    </c:manualLayout>
                  </c15:layout>
                </c:ext>
                <c:ext xmlns:c16="http://schemas.microsoft.com/office/drawing/2014/chart" uri="{C3380CC4-5D6E-409C-BE32-E72D297353CC}">
                  <c16:uniqueId val="{00000006-9064-420B-92FA-7993FF0E0B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'F84-85'!$A$7:$A$289</c:f>
              <c:numCache>
                <c:formatCode>mm/dd/yyyy</c:formatCode>
                <c:ptCount val="283"/>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numCache>
            </c:numRef>
          </c:cat>
          <c:val>
            <c:numRef>
              <c:f>'F84-85'!$M$7:$M$289</c:f>
              <c:numCache>
                <c:formatCode>#,###.00</c:formatCode>
                <c:ptCount val="283"/>
                <c:pt idx="0">
                  <c:v>306.85979657403101</c:v>
                </c:pt>
                <c:pt idx="1">
                  <c:v>320.08677210612302</c:v>
                </c:pt>
                <c:pt idx="2">
                  <c:v>318.37558201466697</c:v>
                </c:pt>
                <c:pt idx="3">
                  <c:v>319.68634188857999</c:v>
                </c:pt>
                <c:pt idx="4">
                  <c:v>320.39502281537699</c:v>
                </c:pt>
                <c:pt idx="5">
                  <c:v>322.85218002695501</c:v>
                </c:pt>
                <c:pt idx="6">
                  <c:v>324.219869057354</c:v>
                </c:pt>
                <c:pt idx="7">
                  <c:v>321.19403960522902</c:v>
                </c:pt>
                <c:pt idx="8">
                  <c:v>319.54851889485298</c:v>
                </c:pt>
                <c:pt idx="9">
                  <c:v>319.62864353298698</c:v>
                </c:pt>
                <c:pt idx="10">
                  <c:v>321.55551513026802</c:v>
                </c:pt>
                <c:pt idx="11">
                  <c:v>320.35868425699198</c:v>
                </c:pt>
                <c:pt idx="12">
                  <c:v>323.27091781285998</c:v>
                </c:pt>
                <c:pt idx="13">
                  <c:v>337.483917940943</c:v>
                </c:pt>
                <c:pt idx="14">
                  <c:v>336.54527819557802</c:v>
                </c:pt>
                <c:pt idx="15">
                  <c:v>338.80950810871298</c:v>
                </c:pt>
                <c:pt idx="16">
                  <c:v>341.626780514345</c:v>
                </c:pt>
                <c:pt idx="17">
                  <c:v>339.463769285289</c:v>
                </c:pt>
                <c:pt idx="18">
                  <c:v>344.017308474027</c:v>
                </c:pt>
                <c:pt idx="19">
                  <c:v>341.44740273804598</c:v>
                </c:pt>
                <c:pt idx="20">
                  <c:v>341.638450715202</c:v>
                </c:pt>
                <c:pt idx="21">
                  <c:v>340.72065053857102</c:v>
                </c:pt>
                <c:pt idx="22">
                  <c:v>341.257443892428</c:v>
                </c:pt>
                <c:pt idx="23">
                  <c:v>341.12231120542799</c:v>
                </c:pt>
                <c:pt idx="24">
                  <c:v>345.60777794505998</c:v>
                </c:pt>
                <c:pt idx="25">
                  <c:v>356.90517087017099</c:v>
                </c:pt>
                <c:pt idx="26">
                  <c:v>356.35339431723798</c:v>
                </c:pt>
                <c:pt idx="27">
                  <c:v>354.439544541332</c:v>
                </c:pt>
                <c:pt idx="28">
                  <c:v>351.16713065068598</c:v>
                </c:pt>
                <c:pt idx="29">
                  <c:v>355.13620555590398</c:v>
                </c:pt>
                <c:pt idx="30">
                  <c:v>353.33874233937001</c:v>
                </c:pt>
                <c:pt idx="31">
                  <c:v>353.71044274666502</c:v>
                </c:pt>
                <c:pt idx="32">
                  <c:v>352.665905827264</c:v>
                </c:pt>
                <c:pt idx="33">
                  <c:v>350.26387197338499</c:v>
                </c:pt>
                <c:pt idx="34">
                  <c:v>347.46060283931502</c:v>
                </c:pt>
                <c:pt idx="35">
                  <c:v>348.22383567043101</c:v>
                </c:pt>
                <c:pt idx="36">
                  <c:v>349.09560317841601</c:v>
                </c:pt>
                <c:pt idx="37">
                  <c:v>361.87070551168</c:v>
                </c:pt>
                <c:pt idx="38">
                  <c:v>361.27438089497201</c:v>
                </c:pt>
                <c:pt idx="39">
                  <c:v>360.43246702629301</c:v>
                </c:pt>
                <c:pt idx="40">
                  <c:v>360.22101832214997</c:v>
                </c:pt>
                <c:pt idx="41">
                  <c:v>365.76152779476899</c:v>
                </c:pt>
                <c:pt idx="42">
                  <c:v>365.815931127402</c:v>
                </c:pt>
                <c:pt idx="43">
                  <c:v>367.42131156294403</c:v>
                </c:pt>
                <c:pt idx="44">
                  <c:v>366.81903221439899</c:v>
                </c:pt>
                <c:pt idx="45">
                  <c:v>363.21420835909998</c:v>
                </c:pt>
                <c:pt idx="46">
                  <c:v>360.64589109642998</c:v>
                </c:pt>
                <c:pt idx="47">
                  <c:v>360.58091367301199</c:v>
                </c:pt>
                <c:pt idx="48">
                  <c:v>362.113841181758</c:v>
                </c:pt>
                <c:pt idx="49">
                  <c:v>373.21017789570902</c:v>
                </c:pt>
                <c:pt idx="50">
                  <c:v>370.69393951089597</c:v>
                </c:pt>
                <c:pt idx="51">
                  <c:v>368.62218713911398</c:v>
                </c:pt>
                <c:pt idx="52">
                  <c:v>367.95302809283203</c:v>
                </c:pt>
                <c:pt idx="53">
                  <c:v>374.25840087568099</c:v>
                </c:pt>
                <c:pt idx="54">
                  <c:v>373.11326327716802</c:v>
                </c:pt>
                <c:pt idx="55">
                  <c:v>375.15712497622002</c:v>
                </c:pt>
                <c:pt idx="56">
                  <c:v>372.78777834901399</c:v>
                </c:pt>
                <c:pt idx="57">
                  <c:v>366.73222242593101</c:v>
                </c:pt>
                <c:pt idx="58">
                  <c:v>363.276443866129</c:v>
                </c:pt>
                <c:pt idx="59">
                  <c:v>362.42932581546899</c:v>
                </c:pt>
                <c:pt idx="60">
                  <c:v>364.36495926730402</c:v>
                </c:pt>
                <c:pt idx="61">
                  <c:v>377.98497626955498</c:v>
                </c:pt>
                <c:pt idx="62">
                  <c:v>376.11617484906702</c:v>
                </c:pt>
                <c:pt idx="63">
                  <c:v>375.89028852898798</c:v>
                </c:pt>
                <c:pt idx="64">
                  <c:v>374.40415815580201</c:v>
                </c:pt>
                <c:pt idx="65">
                  <c:v>378.70349849498001</c:v>
                </c:pt>
                <c:pt idx="66">
                  <c:v>378.52196795635803</c:v>
                </c:pt>
                <c:pt idx="67">
                  <c:v>379.78435953283901</c:v>
                </c:pt>
                <c:pt idx="68">
                  <c:v>378.46320651593902</c:v>
                </c:pt>
                <c:pt idx="69">
                  <c:v>374.85550537324502</c:v>
                </c:pt>
                <c:pt idx="70">
                  <c:v>372.34186606675399</c:v>
                </c:pt>
                <c:pt idx="71">
                  <c:v>373.44947794086801</c:v>
                </c:pt>
                <c:pt idx="72">
                  <c:v>374.14885643485002</c:v>
                </c:pt>
                <c:pt idx="73">
                  <c:v>387.03078928314301</c:v>
                </c:pt>
                <c:pt idx="74">
                  <c:v>385.99588339713301</c:v>
                </c:pt>
                <c:pt idx="75">
                  <c:v>383.80330490582298</c:v>
                </c:pt>
                <c:pt idx="76">
                  <c:v>383.47312260528798</c:v>
                </c:pt>
                <c:pt idx="77">
                  <c:v>387.60021355489101</c:v>
                </c:pt>
                <c:pt idx="78">
                  <c:v>386.10295380090798</c:v>
                </c:pt>
                <c:pt idx="79">
                  <c:v>388.14651213090099</c:v>
                </c:pt>
                <c:pt idx="80">
                  <c:v>385.92409379022303</c:v>
                </c:pt>
                <c:pt idx="81">
                  <c:v>380.07340102448802</c:v>
                </c:pt>
                <c:pt idx="82">
                  <c:v>376.35123856165802</c:v>
                </c:pt>
                <c:pt idx="83">
                  <c:v>377.36947778422598</c:v>
                </c:pt>
                <c:pt idx="84">
                  <c:v>378.246332641187</c:v>
                </c:pt>
                <c:pt idx="85">
                  <c:v>391.84735276113202</c:v>
                </c:pt>
                <c:pt idx="86">
                  <c:v>390.22761356335798</c:v>
                </c:pt>
                <c:pt idx="87">
                  <c:v>388.45357149612602</c:v>
                </c:pt>
                <c:pt idx="88">
                  <c:v>388.80722806800998</c:v>
                </c:pt>
                <c:pt idx="89">
                  <c:v>392.91185074344202</c:v>
                </c:pt>
                <c:pt idx="90">
                  <c:v>391.81025469277</c:v>
                </c:pt>
                <c:pt idx="91">
                  <c:v>392.420737000862</c:v>
                </c:pt>
                <c:pt idx="92">
                  <c:v>390.56635547686801</c:v>
                </c:pt>
                <c:pt idx="93">
                  <c:v>384.97593706664901</c:v>
                </c:pt>
                <c:pt idx="94">
                  <c:v>382.305602174809</c:v>
                </c:pt>
                <c:pt idx="95">
                  <c:v>382.81389883283401</c:v>
                </c:pt>
                <c:pt idx="96">
                  <c:v>382.95249330263101</c:v>
                </c:pt>
                <c:pt idx="97">
                  <c:v>397.37168430738598</c:v>
                </c:pt>
                <c:pt idx="98">
                  <c:v>396.03741039200401</c:v>
                </c:pt>
                <c:pt idx="99">
                  <c:v>393.45954860374297</c:v>
                </c:pt>
                <c:pt idx="100">
                  <c:v>392.17869013750197</c:v>
                </c:pt>
                <c:pt idx="101">
                  <c:v>394.930551456758</c:v>
                </c:pt>
                <c:pt idx="102">
                  <c:v>392.83934494037402</c:v>
                </c:pt>
                <c:pt idx="103">
                  <c:v>396.675036908435</c:v>
                </c:pt>
                <c:pt idx="104">
                  <c:v>394.49290694463099</c:v>
                </c:pt>
                <c:pt idx="105">
                  <c:v>387.72512530821098</c:v>
                </c:pt>
                <c:pt idx="106">
                  <c:v>384.72404529572299</c:v>
                </c:pt>
                <c:pt idx="107">
                  <c:v>382.59854567400299</c:v>
                </c:pt>
                <c:pt idx="108">
                  <c:v>382.63141422135601</c:v>
                </c:pt>
                <c:pt idx="109">
                  <c:v>397.01286661066501</c:v>
                </c:pt>
                <c:pt idx="110">
                  <c:v>397.37235392603498</c:v>
                </c:pt>
                <c:pt idx="111">
                  <c:v>391.143630992346</c:v>
                </c:pt>
                <c:pt idx="112">
                  <c:v>390.253869317181</c:v>
                </c:pt>
                <c:pt idx="113">
                  <c:v>394.74335297520298</c:v>
                </c:pt>
                <c:pt idx="114">
                  <c:v>393.88989440397103</c:v>
                </c:pt>
                <c:pt idx="115">
                  <c:v>395.261347554883</c:v>
                </c:pt>
                <c:pt idx="116">
                  <c:v>393.42726452373898</c:v>
                </c:pt>
                <c:pt idx="117">
                  <c:v>388.84121818991099</c:v>
                </c:pt>
                <c:pt idx="118">
                  <c:v>386.38818121451999</c:v>
                </c:pt>
                <c:pt idx="119">
                  <c:v>385.16554433910699</c:v>
                </c:pt>
                <c:pt idx="120">
                  <c:v>384.54273716362297</c:v>
                </c:pt>
                <c:pt idx="121">
                  <c:v>396.61277132637798</c:v>
                </c:pt>
                <c:pt idx="122">
                  <c:v>393.78736266759699</c:v>
                </c:pt>
                <c:pt idx="123">
                  <c:v>386.632340093925</c:v>
                </c:pt>
                <c:pt idx="124">
                  <c:v>387.72818910414799</c:v>
                </c:pt>
                <c:pt idx="125">
                  <c:v>395.06565141012402</c:v>
                </c:pt>
                <c:pt idx="126">
                  <c:v>394.30846009496901</c:v>
                </c:pt>
                <c:pt idx="127">
                  <c:v>398.53495779903699</c:v>
                </c:pt>
                <c:pt idx="128">
                  <c:v>398.79858993224298</c:v>
                </c:pt>
                <c:pt idx="129">
                  <c:v>392.55068851534099</c:v>
                </c:pt>
                <c:pt idx="130">
                  <c:v>389.53562856358798</c:v>
                </c:pt>
                <c:pt idx="131">
                  <c:v>386.42219756341598</c:v>
                </c:pt>
                <c:pt idx="132">
                  <c:v>386.10864244455701</c:v>
                </c:pt>
                <c:pt idx="133">
                  <c:v>403.30813576254201</c:v>
                </c:pt>
                <c:pt idx="134">
                  <c:v>398.91686073865901</c:v>
                </c:pt>
                <c:pt idx="135">
                  <c:v>398.10224323304902</c:v>
                </c:pt>
                <c:pt idx="136">
                  <c:v>398.455573256018</c:v>
                </c:pt>
                <c:pt idx="137">
                  <c:v>402.30180364166898</c:v>
                </c:pt>
                <c:pt idx="138">
                  <c:v>401.127722567332</c:v>
                </c:pt>
                <c:pt idx="139">
                  <c:v>403.219182974734</c:v>
                </c:pt>
                <c:pt idx="140">
                  <c:v>402.03994498912999</c:v>
                </c:pt>
                <c:pt idx="141">
                  <c:v>399.38193074224398</c:v>
                </c:pt>
                <c:pt idx="142">
                  <c:v>395.84854865744398</c:v>
                </c:pt>
                <c:pt idx="143">
                  <c:v>393.02527888764803</c:v>
                </c:pt>
                <c:pt idx="144">
                  <c:v>390.97560692305802</c:v>
                </c:pt>
                <c:pt idx="145">
                  <c:v>403.18574853635101</c:v>
                </c:pt>
                <c:pt idx="146">
                  <c:v>402.41676855530602</c:v>
                </c:pt>
                <c:pt idx="147">
                  <c:v>400.29235540883701</c:v>
                </c:pt>
                <c:pt idx="148">
                  <c:v>401.87954442244302</c:v>
                </c:pt>
                <c:pt idx="149">
                  <c:v>404.26910312365698</c:v>
                </c:pt>
                <c:pt idx="150">
                  <c:v>400.69702346069897</c:v>
                </c:pt>
                <c:pt idx="151">
                  <c:v>403.56552841522802</c:v>
                </c:pt>
                <c:pt idx="152">
                  <c:v>402.77952736721301</c:v>
                </c:pt>
                <c:pt idx="153">
                  <c:v>396.08946021645698</c:v>
                </c:pt>
                <c:pt idx="154">
                  <c:v>394.49702522242399</c:v>
                </c:pt>
                <c:pt idx="155">
                  <c:v>391.93079382962298</c:v>
                </c:pt>
                <c:pt idx="156">
                  <c:v>391.684248455312</c:v>
                </c:pt>
                <c:pt idx="157">
                  <c:v>406.85028798509597</c:v>
                </c:pt>
                <c:pt idx="158">
                  <c:v>405.47266297625299</c:v>
                </c:pt>
                <c:pt idx="159">
                  <c:v>400.71849564872599</c:v>
                </c:pt>
                <c:pt idx="160">
                  <c:v>400.860802756103</c:v>
                </c:pt>
                <c:pt idx="161">
                  <c:v>402.70170479635698</c:v>
                </c:pt>
                <c:pt idx="162">
                  <c:v>402.09806425965002</c:v>
                </c:pt>
                <c:pt idx="163">
                  <c:v>406.01842021304299</c:v>
                </c:pt>
                <c:pt idx="164">
                  <c:v>405.05458039332302</c:v>
                </c:pt>
                <c:pt idx="165">
                  <c:v>400.14803847664302</c:v>
                </c:pt>
                <c:pt idx="166">
                  <c:v>397.21284905859699</c:v>
                </c:pt>
                <c:pt idx="167">
                  <c:v>394.03682511081598</c:v>
                </c:pt>
                <c:pt idx="168">
                  <c:v>393.580126006314</c:v>
                </c:pt>
                <c:pt idx="169">
                  <c:v>407.14318012457397</c:v>
                </c:pt>
                <c:pt idx="170">
                  <c:v>406.58347928021999</c:v>
                </c:pt>
                <c:pt idx="171">
                  <c:v>403.22421047659799</c:v>
                </c:pt>
                <c:pt idx="172">
                  <c:v>405.05128460656198</c:v>
                </c:pt>
                <c:pt idx="173">
                  <c:v>407.03324638106</c:v>
                </c:pt>
                <c:pt idx="174">
                  <c:v>405.64778318931201</c:v>
                </c:pt>
                <c:pt idx="175">
                  <c:v>409.56326162679602</c:v>
                </c:pt>
                <c:pt idx="176">
                  <c:v>407.284981660227</c:v>
                </c:pt>
                <c:pt idx="177">
                  <c:v>402.10887907648799</c:v>
                </c:pt>
                <c:pt idx="178">
                  <c:v>398.27401141360099</c:v>
                </c:pt>
                <c:pt idx="179">
                  <c:v>397.126902555161</c:v>
                </c:pt>
                <c:pt idx="180">
                  <c:v>396.04308949945801</c:v>
                </c:pt>
                <c:pt idx="181">
                  <c:v>413.96102579471199</c:v>
                </c:pt>
                <c:pt idx="182">
                  <c:v>412.91266983539902</c:v>
                </c:pt>
                <c:pt idx="183">
                  <c:v>408.31208746129499</c:v>
                </c:pt>
                <c:pt idx="184">
                  <c:v>409.97338979901502</c:v>
                </c:pt>
                <c:pt idx="185">
                  <c:v>414.02125127616898</c:v>
                </c:pt>
                <c:pt idx="186">
                  <c:v>411.81262065975602</c:v>
                </c:pt>
                <c:pt idx="187">
                  <c:v>417.25005381431498</c:v>
                </c:pt>
                <c:pt idx="188">
                  <c:v>416.63559871182503</c:v>
                </c:pt>
                <c:pt idx="189">
                  <c:v>409.13384135463502</c:v>
                </c:pt>
                <c:pt idx="190">
                  <c:v>406.05110710681498</c:v>
                </c:pt>
                <c:pt idx="191">
                  <c:v>405.85585306999798</c:v>
                </c:pt>
                <c:pt idx="192">
                  <c:v>404.54006514099802</c:v>
                </c:pt>
                <c:pt idx="193">
                  <c:v>418.83883670543901</c:v>
                </c:pt>
                <c:pt idx="194">
                  <c:v>417.04140840093402</c:v>
                </c:pt>
                <c:pt idx="195">
                  <c:v>414.460201433772</c:v>
                </c:pt>
                <c:pt idx="196">
                  <c:v>414.93283531025497</c:v>
                </c:pt>
                <c:pt idx="197">
                  <c:v>421.66272950155098</c:v>
                </c:pt>
                <c:pt idx="198">
                  <c:v>420.16468545032899</c:v>
                </c:pt>
                <c:pt idx="199">
                  <c:v>422.450765979435</c:v>
                </c:pt>
                <c:pt idx="200">
                  <c:v>421.07783043167899</c:v>
                </c:pt>
                <c:pt idx="201">
                  <c:v>413.32878032031999</c:v>
                </c:pt>
                <c:pt idx="202">
                  <c:v>409.297952607171</c:v>
                </c:pt>
                <c:pt idx="203">
                  <c:v>408.79595951493502</c:v>
                </c:pt>
                <c:pt idx="204">
                  <c:v>407.993373708349</c:v>
                </c:pt>
                <c:pt idx="205">
                  <c:v>417.47267206592699</c:v>
                </c:pt>
                <c:pt idx="206">
                  <c:v>415.61888381511397</c:v>
                </c:pt>
                <c:pt idx="207">
                  <c:v>411.175498601708</c:v>
                </c:pt>
                <c:pt idx="208">
                  <c:v>410.92752058691099</c:v>
                </c:pt>
                <c:pt idx="209">
                  <c:v>417.07739023558599</c:v>
                </c:pt>
                <c:pt idx="210">
                  <c:v>413.87124280668297</c:v>
                </c:pt>
                <c:pt idx="211">
                  <c:v>415.43264292644398</c:v>
                </c:pt>
                <c:pt idx="212">
                  <c:v>412.39945611664399</c:v>
                </c:pt>
                <c:pt idx="213">
                  <c:v>407.51053579543401</c:v>
                </c:pt>
                <c:pt idx="214">
                  <c:v>404.06032820282599</c:v>
                </c:pt>
                <c:pt idx="215">
                  <c:v>401.68267661297398</c:v>
                </c:pt>
                <c:pt idx="216">
                  <c:v>402.909187936808</c:v>
                </c:pt>
                <c:pt idx="217">
                  <c:v>415.353923020531</c:v>
                </c:pt>
                <c:pt idx="218">
                  <c:v>414.85064147837198</c:v>
                </c:pt>
                <c:pt idx="219">
                  <c:v>414.46670703948803</c:v>
                </c:pt>
                <c:pt idx="220">
                  <c:v>416.17406641569301</c:v>
                </c:pt>
                <c:pt idx="221">
                  <c:v>419.85472573035202</c:v>
                </c:pt>
                <c:pt idx="222">
                  <c:v>417.15543663638601</c:v>
                </c:pt>
                <c:pt idx="223">
                  <c:v>419.02525050502402</c:v>
                </c:pt>
                <c:pt idx="224">
                  <c:v>415.62505114835</c:v>
                </c:pt>
                <c:pt idx="225">
                  <c:v>409.28822794970102</c:v>
                </c:pt>
                <c:pt idx="226">
                  <c:v>406.053131309148</c:v>
                </c:pt>
                <c:pt idx="227">
                  <c:v>404.78341514911602</c:v>
                </c:pt>
                <c:pt idx="228">
                  <c:v>403.19830693069298</c:v>
                </c:pt>
                <c:pt idx="229">
                  <c:v>424.54069267176197</c:v>
                </c:pt>
                <c:pt idx="230">
                  <c:v>426.06567351254898</c:v>
                </c:pt>
                <c:pt idx="231">
                  <c:v>424.61687405775302</c:v>
                </c:pt>
                <c:pt idx="232">
                  <c:v>425.53063855270398</c:v>
                </c:pt>
                <c:pt idx="233">
                  <c:v>429.03184214350102</c:v>
                </c:pt>
                <c:pt idx="234">
                  <c:v>427.56617895623401</c:v>
                </c:pt>
                <c:pt idx="235">
                  <c:v>429.18123892098299</c:v>
                </c:pt>
                <c:pt idx="236">
                  <c:v>428.11380572971899</c:v>
                </c:pt>
                <c:pt idx="237">
                  <c:v>422.44182890458097</c:v>
                </c:pt>
                <c:pt idx="238">
                  <c:v>419.21707185439698</c:v>
                </c:pt>
                <c:pt idx="239">
                  <c:v>418.75905093691301</c:v>
                </c:pt>
                <c:pt idx="240">
                  <c:v>418.61325145845501</c:v>
                </c:pt>
                <c:pt idx="241">
                  <c:v>437.83092994635803</c:v>
                </c:pt>
                <c:pt idx="242">
                  <c:v>437.91566129349098</c:v>
                </c:pt>
                <c:pt idx="243">
                  <c:v>440.36885097062799</c:v>
                </c:pt>
                <c:pt idx="244">
                  <c:v>448.57623753014002</c:v>
                </c:pt>
                <c:pt idx="245">
                  <c:v>451.15598651118103</c:v>
                </c:pt>
                <c:pt idx="246">
                  <c:v>449.204835164835</c:v>
                </c:pt>
                <c:pt idx="247">
                  <c:v>443.86358884628299</c:v>
                </c:pt>
                <c:pt idx="248">
                  <c:v>441.63564111359398</c:v>
                </c:pt>
                <c:pt idx="249">
                  <c:v>439.10869804095699</c:v>
                </c:pt>
                <c:pt idx="250">
                  <c:v>435.925714049313</c:v>
                </c:pt>
                <c:pt idx="251">
                  <c:v>439.23683471742498</c:v>
                </c:pt>
                <c:pt idx="252">
                  <c:v>440.29084899012503</c:v>
                </c:pt>
                <c:pt idx="253">
                  <c:v>460.08595154704699</c:v>
                </c:pt>
                <c:pt idx="254">
                  <c:v>458.33900998133601</c:v>
                </c:pt>
                <c:pt idx="255">
                  <c:v>452.90646140363401</c:v>
                </c:pt>
                <c:pt idx="256">
                  <c:v>451.50893234691102</c:v>
                </c:pt>
                <c:pt idx="257">
                  <c:v>454.044917140341</c:v>
                </c:pt>
                <c:pt idx="258">
                  <c:v>449.82333026597502</c:v>
                </c:pt>
                <c:pt idx="259">
                  <c:v>449.35013353037402</c:v>
                </c:pt>
                <c:pt idx="260">
                  <c:v>447.469662946997</c:v>
                </c:pt>
                <c:pt idx="261">
                  <c:v>443.72173488887501</c:v>
                </c:pt>
                <c:pt idx="262">
                  <c:v>440.24640839037397</c:v>
                </c:pt>
                <c:pt idx="263">
                  <c:v>438.02756989836098</c:v>
                </c:pt>
                <c:pt idx="264">
                  <c:v>439.29700463736498</c:v>
                </c:pt>
                <c:pt idx="265">
                  <c:v>466.64758834596</c:v>
                </c:pt>
                <c:pt idx="266">
                  <c:v>466.01916642152901</c:v>
                </c:pt>
                <c:pt idx="267">
                  <c:v>464.70492547374698</c:v>
                </c:pt>
                <c:pt idx="268">
                  <c:v>463.47818407569002</c:v>
                </c:pt>
                <c:pt idx="269">
                  <c:v>466.974326320834</c:v>
                </c:pt>
                <c:pt idx="270">
                  <c:v>462.65415309232702</c:v>
                </c:pt>
                <c:pt idx="271">
                  <c:v>462.71459430002898</c:v>
                </c:pt>
                <c:pt idx="272">
                  <c:v>458.65945348658801</c:v>
                </c:pt>
                <c:pt idx="273">
                  <c:v>453.557115058882</c:v>
                </c:pt>
                <c:pt idx="274">
                  <c:v>450.90234346562801</c:v>
                </c:pt>
                <c:pt idx="275">
                  <c:v>451.38508154956099</c:v>
                </c:pt>
                <c:pt idx="276">
                  <c:v>452.45619491136802</c:v>
                </c:pt>
                <c:pt idx="277">
                  <c:v>481.94029151222003</c:v>
                </c:pt>
                <c:pt idx="278">
                  <c:v>482.332004123518</c:v>
                </c:pt>
                <c:pt idx="279">
                  <c:v>484.55862324653998</c:v>
                </c:pt>
                <c:pt idx="280">
                  <c:v>486.49463505838901</c:v>
                </c:pt>
                <c:pt idx="281">
                  <c:v>492.44930904718802</c:v>
                </c:pt>
                <c:pt idx="282">
                  <c:v>491.29</c:v>
                </c:pt>
              </c:numCache>
            </c:numRef>
          </c:val>
          <c:smooth val="0"/>
          <c:extLst>
            <c:ext xmlns:c16="http://schemas.microsoft.com/office/drawing/2014/chart" uri="{C3380CC4-5D6E-409C-BE32-E72D297353CC}">
              <c16:uniqueId val="{00000007-9064-420B-92FA-7993FF0E0B48}"/>
            </c:ext>
          </c:extLst>
        </c:ser>
        <c:dLbls>
          <c:showLegendKey val="0"/>
          <c:showVal val="0"/>
          <c:showCatName val="0"/>
          <c:showSerName val="0"/>
          <c:showPercent val="0"/>
          <c:showBubbleSize val="0"/>
        </c:dLbls>
        <c:smooth val="0"/>
        <c:axId val="279568655"/>
        <c:axId val="60946047"/>
      </c:lineChart>
      <c:dateAx>
        <c:axId val="279568655"/>
        <c:scaling>
          <c:orientation val="minMax"/>
          <c:max val="45078"/>
          <c:min val="36678"/>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946047"/>
        <c:crosses val="autoZero"/>
        <c:auto val="1"/>
        <c:lblOffset val="100"/>
        <c:baseTimeUnit val="months"/>
        <c:majorUnit val="6"/>
        <c:majorTimeUnit val="months"/>
      </c:dateAx>
      <c:valAx>
        <c:axId val="60946047"/>
        <c:scaling>
          <c:orientation val="minMax"/>
          <c:max val="600"/>
          <c:min val="2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9568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19050" cap="rnd">
              <a:solidFill>
                <a:srgbClr val="FFC000"/>
              </a:solidFill>
              <a:round/>
            </a:ln>
            <a:effectLst/>
          </c:spPr>
          <c:marker>
            <c:symbol val="none"/>
          </c:marker>
          <c:dLbls>
            <c:dLbl>
              <c:idx val="190"/>
              <c:layout>
                <c:manualLayout>
                  <c:x val="4.156862762212394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507-4AC0-8CD9-4FB1ADF9D3A4}"/>
                </c:ext>
              </c:extLst>
            </c:dLbl>
            <c:dLbl>
              <c:idx val="270"/>
              <c:layout>
                <c:manualLayout>
                  <c:x val="-4.2760949959757457E-3"/>
                  <c:y val="-0.20370370370370378"/>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6507-4AC0-8CD9-4FB1ADF9D3A4}"/>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'F84-85'!$A$19:$A$289</c:f>
              <c:numCache>
                <c:formatCode>mm/dd/yyyy</c:formatCode>
                <c:ptCount val="271"/>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pt idx="269">
                  <c:v>45047</c:v>
                </c:pt>
                <c:pt idx="270">
                  <c:v>45078</c:v>
                </c:pt>
              </c:numCache>
            </c:numRef>
          </c:cat>
          <c:val>
            <c:numRef>
              <c:f>'F84-85'!$V$19:$V$289</c:f>
              <c:numCache>
                <c:formatCode>0.00%</c:formatCode>
                <c:ptCount val="271"/>
                <c:pt idx="0">
                  <c:v>0.227528340623047</c:v>
                </c:pt>
                <c:pt idx="1">
                  <c:v>0.25629349600481099</c:v>
                </c:pt>
                <c:pt idx="2">
                  <c:v>0.215724441435342</c:v>
                </c:pt>
                <c:pt idx="3">
                  <c:v>0.225323521948744</c:v>
                </c:pt>
                <c:pt idx="4">
                  <c:v>0.22674660671163299</c:v>
                </c:pt>
                <c:pt idx="5">
                  <c:v>0.232383181476218</c:v>
                </c:pt>
                <c:pt idx="6">
                  <c:v>0.24210178998597701</c:v>
                </c:pt>
                <c:pt idx="7">
                  <c:v>0.22600313092197399</c:v>
                </c:pt>
                <c:pt idx="8">
                  <c:v>0.21994613564025101</c:v>
                </c:pt>
                <c:pt idx="9">
                  <c:v>0.218445022771633</c:v>
                </c:pt>
                <c:pt idx="10">
                  <c:v>0.209711243748992</c:v>
                </c:pt>
                <c:pt idx="11">
                  <c:v>0.20702091849002199</c:v>
                </c:pt>
                <c:pt idx="12">
                  <c:v>0.20186039115916701</c:v>
                </c:pt>
                <c:pt idx="13">
                  <c:v>0.22357910906298001</c:v>
                </c:pt>
                <c:pt idx="14">
                  <c:v>0.22023992617656099</c:v>
                </c:pt>
                <c:pt idx="15">
                  <c:v>0.196932702578971</c:v>
                </c:pt>
                <c:pt idx="16">
                  <c:v>0.19426654467825599</c:v>
                </c:pt>
                <c:pt idx="17">
                  <c:v>0.20278090943254401</c:v>
                </c:pt>
                <c:pt idx="18">
                  <c:v>0.204829246276516</c:v>
                </c:pt>
                <c:pt idx="19">
                  <c:v>0.202467667608146</c:v>
                </c:pt>
                <c:pt idx="20">
                  <c:v>0.199406528189911</c:v>
                </c:pt>
                <c:pt idx="21">
                  <c:v>0.19778174780407901</c:v>
                </c:pt>
                <c:pt idx="22">
                  <c:v>0.195402298850575</c:v>
                </c:pt>
                <c:pt idx="23">
                  <c:v>0.193136531365314</c:v>
                </c:pt>
                <c:pt idx="24">
                  <c:v>0.190340076223981</c:v>
                </c:pt>
                <c:pt idx="25">
                  <c:v>0.202106461713635</c:v>
                </c:pt>
                <c:pt idx="26">
                  <c:v>0.19791370990633</c:v>
                </c:pt>
                <c:pt idx="27">
                  <c:v>0.18763672288476499</c:v>
                </c:pt>
                <c:pt idx="28">
                  <c:v>0.18468563400070301</c:v>
                </c:pt>
                <c:pt idx="29">
                  <c:v>0.19227319765436399</c:v>
                </c:pt>
                <c:pt idx="30">
                  <c:v>0.18839599675412499</c:v>
                </c:pt>
                <c:pt idx="31">
                  <c:v>0.19836773236206701</c:v>
                </c:pt>
                <c:pt idx="32">
                  <c:v>0.199055011812352</c:v>
                </c:pt>
                <c:pt idx="33">
                  <c:v>0.190221439696621</c:v>
                </c:pt>
                <c:pt idx="34">
                  <c:v>0.191865605658709</c:v>
                </c:pt>
                <c:pt idx="35">
                  <c:v>0.19317645472321501</c:v>
                </c:pt>
                <c:pt idx="36">
                  <c:v>0.18491776975531499</c:v>
                </c:pt>
                <c:pt idx="37">
                  <c:v>0.199169316633137</c:v>
                </c:pt>
                <c:pt idx="38">
                  <c:v>0.19705519880651201</c:v>
                </c:pt>
                <c:pt idx="39">
                  <c:v>0.18334405144694499</c:v>
                </c:pt>
                <c:pt idx="40">
                  <c:v>0.181224803225187</c:v>
                </c:pt>
                <c:pt idx="41">
                  <c:v>0.19047317813765199</c:v>
                </c:pt>
                <c:pt idx="42">
                  <c:v>0.194305599493831</c:v>
                </c:pt>
                <c:pt idx="43">
                  <c:v>0.19866465104560399</c:v>
                </c:pt>
                <c:pt idx="44">
                  <c:v>0.19617706237424601</c:v>
                </c:pt>
                <c:pt idx="45">
                  <c:v>0.19099496221662501</c:v>
                </c:pt>
                <c:pt idx="46">
                  <c:v>0.19137789560058099</c:v>
                </c:pt>
                <c:pt idx="47">
                  <c:v>0.18941626434259201</c:v>
                </c:pt>
                <c:pt idx="48">
                  <c:v>0.186403645670766</c:v>
                </c:pt>
                <c:pt idx="49">
                  <c:v>0.19841656516443401</c:v>
                </c:pt>
                <c:pt idx="50">
                  <c:v>0.19478779760092599</c:v>
                </c:pt>
                <c:pt idx="51">
                  <c:v>0.18132822324690101</c:v>
                </c:pt>
                <c:pt idx="52">
                  <c:v>0.181231320980275</c:v>
                </c:pt>
                <c:pt idx="53">
                  <c:v>0.18913432835820901</c:v>
                </c:pt>
                <c:pt idx="54">
                  <c:v>0.18716927284618601</c:v>
                </c:pt>
                <c:pt idx="55">
                  <c:v>0.19413119206471</c:v>
                </c:pt>
                <c:pt idx="56">
                  <c:v>0.19173242256506901</c:v>
                </c:pt>
                <c:pt idx="57">
                  <c:v>0.18550245170437801</c:v>
                </c:pt>
                <c:pt idx="58">
                  <c:v>0.18702856803468601</c:v>
                </c:pt>
                <c:pt idx="59">
                  <c:v>0.18358684117439</c:v>
                </c:pt>
                <c:pt idx="60">
                  <c:v>0.179886103446251</c:v>
                </c:pt>
                <c:pt idx="61">
                  <c:v>0.19327248722805801</c:v>
                </c:pt>
                <c:pt idx="62">
                  <c:v>0.19141364862538099</c:v>
                </c:pt>
                <c:pt idx="63">
                  <c:v>0.17759562841529999</c:v>
                </c:pt>
                <c:pt idx="64">
                  <c:v>0.17936534871881901</c:v>
                </c:pt>
                <c:pt idx="65">
                  <c:v>0.193626758573931</c:v>
                </c:pt>
                <c:pt idx="66">
                  <c:v>0.191016949152542</c:v>
                </c:pt>
                <c:pt idx="67">
                  <c:v>0.19265232974910401</c:v>
                </c:pt>
                <c:pt idx="68">
                  <c:v>0.189319301388267</c:v>
                </c:pt>
                <c:pt idx="69">
                  <c:v>0.18372053777352801</c:v>
                </c:pt>
                <c:pt idx="70">
                  <c:v>0.18399954832881699</c:v>
                </c:pt>
                <c:pt idx="71">
                  <c:v>0.18376954548002</c:v>
                </c:pt>
                <c:pt idx="72">
                  <c:v>0.177439092223829</c:v>
                </c:pt>
                <c:pt idx="73">
                  <c:v>0.185102804752346</c:v>
                </c:pt>
                <c:pt idx="74">
                  <c:v>0.18444022770398499</c:v>
                </c:pt>
                <c:pt idx="75">
                  <c:v>0.17357204673301599</c:v>
                </c:pt>
                <c:pt idx="76">
                  <c:v>0.171654645279363</c:v>
                </c:pt>
                <c:pt idx="77">
                  <c:v>0.18685864718207701</c:v>
                </c:pt>
                <c:pt idx="78">
                  <c:v>0.18541342907668401</c:v>
                </c:pt>
                <c:pt idx="79">
                  <c:v>0.18281670803189501</c:v>
                </c:pt>
                <c:pt idx="80">
                  <c:v>0.18153000845308501</c:v>
                </c:pt>
                <c:pt idx="81">
                  <c:v>0.17848958055747999</c:v>
                </c:pt>
                <c:pt idx="82">
                  <c:v>0.17725376965030501</c:v>
                </c:pt>
                <c:pt idx="83">
                  <c:v>0.17723129107483601</c:v>
                </c:pt>
                <c:pt idx="84">
                  <c:v>0.17507919746568101</c:v>
                </c:pt>
                <c:pt idx="85">
                  <c:v>0.179995888157895</c:v>
                </c:pt>
                <c:pt idx="86">
                  <c:v>0.17859160717037301</c:v>
                </c:pt>
                <c:pt idx="87">
                  <c:v>0.17463786531130901</c:v>
                </c:pt>
                <c:pt idx="88">
                  <c:v>0.172033165471285</c:v>
                </c:pt>
                <c:pt idx="89">
                  <c:v>0.185361409192144</c:v>
                </c:pt>
                <c:pt idx="90">
                  <c:v>0.18259420143448801</c:v>
                </c:pt>
                <c:pt idx="91">
                  <c:v>0.18243310953001299</c:v>
                </c:pt>
                <c:pt idx="92">
                  <c:v>0.17818363772829601</c:v>
                </c:pt>
                <c:pt idx="93">
                  <c:v>0.178429298272128</c:v>
                </c:pt>
                <c:pt idx="94">
                  <c:v>0.17817888474336999</c:v>
                </c:pt>
                <c:pt idx="95">
                  <c:v>0.177104645940416</c:v>
                </c:pt>
                <c:pt idx="96">
                  <c:v>0.17169811320754699</c:v>
                </c:pt>
                <c:pt idx="97">
                  <c:v>0.180461395893284</c:v>
                </c:pt>
                <c:pt idx="98">
                  <c:v>0.17909722559642399</c:v>
                </c:pt>
                <c:pt idx="99">
                  <c:v>0.168616788852745</c:v>
                </c:pt>
                <c:pt idx="100">
                  <c:v>0.17150063051702399</c:v>
                </c:pt>
                <c:pt idx="101">
                  <c:v>0.17737120847376001</c:v>
                </c:pt>
                <c:pt idx="102">
                  <c:v>0.17358036573628499</c:v>
                </c:pt>
                <c:pt idx="103">
                  <c:v>0.17233288642022601</c:v>
                </c:pt>
                <c:pt idx="104">
                  <c:v>0.17170217859707901</c:v>
                </c:pt>
                <c:pt idx="105">
                  <c:v>0.17025149700598799</c:v>
                </c:pt>
                <c:pt idx="106">
                  <c:v>0.17136104948393899</c:v>
                </c:pt>
                <c:pt idx="107">
                  <c:v>0.167048710601719</c:v>
                </c:pt>
                <c:pt idx="108">
                  <c:v>0.16362768496419999</c:v>
                </c:pt>
                <c:pt idx="109">
                  <c:v>0.17304121797252101</c:v>
                </c:pt>
                <c:pt idx="110">
                  <c:v>0.17114653814069899</c:v>
                </c:pt>
                <c:pt idx="111">
                  <c:v>0.16093931643803799</c:v>
                </c:pt>
                <c:pt idx="112">
                  <c:v>0.157650336661249</c:v>
                </c:pt>
                <c:pt idx="113">
                  <c:v>0.16841767215671899</c:v>
                </c:pt>
                <c:pt idx="114">
                  <c:v>0.16481345340930001</c:v>
                </c:pt>
                <c:pt idx="115">
                  <c:v>0.132403424151567</c:v>
                </c:pt>
                <c:pt idx="116">
                  <c:v>8.5408222350897595E-2</c:v>
                </c:pt>
                <c:pt idx="117">
                  <c:v>8.3006099089314E-2</c:v>
                </c:pt>
                <c:pt idx="118">
                  <c:v>0.102971399212194</c:v>
                </c:pt>
                <c:pt idx="119">
                  <c:v>0.10983676975945</c:v>
                </c:pt>
                <c:pt idx="120">
                  <c:v>0.105082711922517</c:v>
                </c:pt>
                <c:pt idx="121">
                  <c:v>0.12230607966456999</c:v>
                </c:pt>
                <c:pt idx="122">
                  <c:v>0.12541087231352699</c:v>
                </c:pt>
                <c:pt idx="123">
                  <c:v>9.2810722989439501E-2</c:v>
                </c:pt>
                <c:pt idx="124">
                  <c:v>9.7454870710684594E-2</c:v>
                </c:pt>
                <c:pt idx="125">
                  <c:v>0.136016215531439</c:v>
                </c:pt>
                <c:pt idx="126">
                  <c:v>0.13192545538681599</c:v>
                </c:pt>
                <c:pt idx="127">
                  <c:v>0.122072683870437</c:v>
                </c:pt>
                <c:pt idx="128">
                  <c:v>0.119193834233195</c:v>
                </c:pt>
                <c:pt idx="129">
                  <c:v>7.7367296891068804E-2</c:v>
                </c:pt>
                <c:pt idx="130">
                  <c:v>7.5292716808890797E-2</c:v>
                </c:pt>
                <c:pt idx="131">
                  <c:v>8.0001586546089201E-2</c:v>
                </c:pt>
                <c:pt idx="132">
                  <c:v>7.6300623667798301E-2</c:v>
                </c:pt>
                <c:pt idx="133">
                  <c:v>0.113432361585511</c:v>
                </c:pt>
                <c:pt idx="134">
                  <c:v>0.10864903502501801</c:v>
                </c:pt>
                <c:pt idx="135">
                  <c:v>8.9149400218102595E-2</c:v>
                </c:pt>
                <c:pt idx="136">
                  <c:v>8.9978595057404104E-2</c:v>
                </c:pt>
                <c:pt idx="137">
                  <c:v>0.11976191427315901</c:v>
                </c:pt>
                <c:pt idx="138">
                  <c:v>0.122842842842843</c:v>
                </c:pt>
                <c:pt idx="139">
                  <c:v>0.121036441079035</c:v>
                </c:pt>
                <c:pt idx="140">
                  <c:v>9.6429942418426104E-2</c:v>
                </c:pt>
                <c:pt idx="141">
                  <c:v>9.8059164188448705E-2</c:v>
                </c:pt>
                <c:pt idx="142">
                  <c:v>7.6083208826571699E-2</c:v>
                </c:pt>
                <c:pt idx="143">
                  <c:v>7.8279833186670103E-2</c:v>
                </c:pt>
                <c:pt idx="144">
                  <c:v>9.6906812842599596E-2</c:v>
                </c:pt>
                <c:pt idx="145">
                  <c:v>0.10113041499127499</c:v>
                </c:pt>
                <c:pt idx="146">
                  <c:v>9.5749508395099006E-2</c:v>
                </c:pt>
                <c:pt idx="147">
                  <c:v>8.2589702423179007E-2</c:v>
                </c:pt>
                <c:pt idx="148">
                  <c:v>8.1843627542452099E-2</c:v>
                </c:pt>
                <c:pt idx="149">
                  <c:v>0.119086145785175</c:v>
                </c:pt>
                <c:pt idx="150">
                  <c:v>0.112713225732426</c:v>
                </c:pt>
                <c:pt idx="151">
                  <c:v>0.11277448921138</c:v>
                </c:pt>
                <c:pt idx="152">
                  <c:v>0.106556754292661</c:v>
                </c:pt>
                <c:pt idx="153">
                  <c:v>7.3370769912812106E-2</c:v>
                </c:pt>
                <c:pt idx="154">
                  <c:v>8.6190602200128405E-2</c:v>
                </c:pt>
                <c:pt idx="155">
                  <c:v>9.0344905404896994E-2</c:v>
                </c:pt>
                <c:pt idx="156">
                  <c:v>8.3212060151498096E-2</c:v>
                </c:pt>
                <c:pt idx="157">
                  <c:v>9.0185097639914294E-2</c:v>
                </c:pt>
                <c:pt idx="158">
                  <c:v>9.2894381858616495E-2</c:v>
                </c:pt>
                <c:pt idx="159">
                  <c:v>7.6196631835972597E-2</c:v>
                </c:pt>
                <c:pt idx="160">
                  <c:v>7.5073355757532503E-2</c:v>
                </c:pt>
                <c:pt idx="161">
                  <c:v>0.10856173226603701</c:v>
                </c:pt>
                <c:pt idx="162">
                  <c:v>0.10395749358739501</c:v>
                </c:pt>
                <c:pt idx="163">
                  <c:v>0.107695685585685</c:v>
                </c:pt>
                <c:pt idx="164">
                  <c:v>0.10525356374640001</c:v>
                </c:pt>
                <c:pt idx="165">
                  <c:v>7.4110882373819895E-2</c:v>
                </c:pt>
                <c:pt idx="166">
                  <c:v>8.3679890066177501E-2</c:v>
                </c:pt>
                <c:pt idx="167">
                  <c:v>8.3102293594498305E-2</c:v>
                </c:pt>
                <c:pt idx="168">
                  <c:v>8.4925383894455905E-2</c:v>
                </c:pt>
                <c:pt idx="169">
                  <c:v>8.5154061624649793E-2</c:v>
                </c:pt>
                <c:pt idx="170">
                  <c:v>7.9248963667398295E-2</c:v>
                </c:pt>
                <c:pt idx="171">
                  <c:v>7.2195559852225505E-2</c:v>
                </c:pt>
                <c:pt idx="172">
                  <c:v>7.3013897531632593E-2</c:v>
                </c:pt>
                <c:pt idx="173">
                  <c:v>0.105160350889655</c:v>
                </c:pt>
                <c:pt idx="174">
                  <c:v>0.109260114375022</c:v>
                </c:pt>
                <c:pt idx="175">
                  <c:v>0.105213600697472</c:v>
                </c:pt>
                <c:pt idx="176">
                  <c:v>8.1445963408828301E-2</c:v>
                </c:pt>
                <c:pt idx="177">
                  <c:v>7.5622991048284197E-2</c:v>
                </c:pt>
                <c:pt idx="178">
                  <c:v>6.9143980954352605E-2</c:v>
                </c:pt>
                <c:pt idx="179">
                  <c:v>7.2204275207918195E-2</c:v>
                </c:pt>
                <c:pt idx="180">
                  <c:v>9.1767928636651105E-2</c:v>
                </c:pt>
                <c:pt idx="181">
                  <c:v>9.63946090168981E-2</c:v>
                </c:pt>
                <c:pt idx="182">
                  <c:v>9.5236471510894399E-2</c:v>
                </c:pt>
                <c:pt idx="183">
                  <c:v>8.5294216374072598E-2</c:v>
                </c:pt>
                <c:pt idx="184">
                  <c:v>8.7289795367056194E-2</c:v>
                </c:pt>
                <c:pt idx="185">
                  <c:v>0.11586538461538499</c:v>
                </c:pt>
                <c:pt idx="186">
                  <c:v>0.114463601532567</c:v>
                </c:pt>
                <c:pt idx="187">
                  <c:v>0.116482991572555</c:v>
                </c:pt>
                <c:pt idx="188">
                  <c:v>9.9594109556874894E-2</c:v>
                </c:pt>
                <c:pt idx="189">
                  <c:v>8.4556978961099594E-2</c:v>
                </c:pt>
                <c:pt idx="190">
                  <c:v>8.5445597950653707E-2</c:v>
                </c:pt>
                <c:pt idx="191">
                  <c:v>8.3502783426114197E-2</c:v>
                </c:pt>
                <c:pt idx="192">
                  <c:v>8.5645757686798205E-2</c:v>
                </c:pt>
                <c:pt idx="193">
                  <c:v>9.2396253414856105E-2</c:v>
                </c:pt>
                <c:pt idx="194">
                  <c:v>9.2602810866954502E-2</c:v>
                </c:pt>
                <c:pt idx="195">
                  <c:v>8.9623709839195001E-2</c:v>
                </c:pt>
                <c:pt idx="196">
                  <c:v>9.3008235104149906E-2</c:v>
                </c:pt>
                <c:pt idx="197">
                  <c:v>0.117610535603412</c:v>
                </c:pt>
                <c:pt idx="198">
                  <c:v>0.12113944013668</c:v>
                </c:pt>
                <c:pt idx="199">
                  <c:v>0.12627630076659599</c:v>
                </c:pt>
                <c:pt idx="200">
                  <c:v>0.124579124579125</c:v>
                </c:pt>
                <c:pt idx="201">
                  <c:v>9.3481249400556105E-2</c:v>
                </c:pt>
                <c:pt idx="202">
                  <c:v>9.0961556959184398E-2</c:v>
                </c:pt>
                <c:pt idx="203">
                  <c:v>9.0799300810424394E-2</c:v>
                </c:pt>
                <c:pt idx="204">
                  <c:v>9.3043120630200302E-2</c:v>
                </c:pt>
                <c:pt idx="205">
                  <c:v>0.10860349127181999</c:v>
                </c:pt>
                <c:pt idx="206">
                  <c:v>0.11023597534400099</c:v>
                </c:pt>
                <c:pt idx="207">
                  <c:v>0.10048329866634</c:v>
                </c:pt>
                <c:pt idx="208">
                  <c:v>0.101072771172713</c:v>
                </c:pt>
                <c:pt idx="209">
                  <c:v>0.12857365549493399</c:v>
                </c:pt>
                <c:pt idx="210">
                  <c:v>0.130699562773267</c:v>
                </c:pt>
                <c:pt idx="211">
                  <c:v>0.13140373589790999</c:v>
                </c:pt>
                <c:pt idx="212">
                  <c:v>0.12999814597367301</c:v>
                </c:pt>
                <c:pt idx="213">
                  <c:v>0.126349285580583</c:v>
                </c:pt>
                <c:pt idx="214">
                  <c:v>0.12461312408165801</c:v>
                </c:pt>
                <c:pt idx="215">
                  <c:v>0.13056352075801</c:v>
                </c:pt>
                <c:pt idx="216">
                  <c:v>0.13209895752295001</c:v>
                </c:pt>
                <c:pt idx="217">
                  <c:v>0.124048298834166</c:v>
                </c:pt>
                <c:pt idx="218">
                  <c:v>0.12256498312511099</c:v>
                </c:pt>
                <c:pt idx="219">
                  <c:v>0.10887225926680801</c:v>
                </c:pt>
                <c:pt idx="220">
                  <c:v>0.108430933767328</c:v>
                </c:pt>
                <c:pt idx="221">
                  <c:v>0.13086201824065899</c:v>
                </c:pt>
                <c:pt idx="222">
                  <c:v>0.135799557848195</c:v>
                </c:pt>
                <c:pt idx="223">
                  <c:v>0.14417565621233999</c:v>
                </c:pt>
                <c:pt idx="224">
                  <c:v>0.14451138868479099</c:v>
                </c:pt>
                <c:pt idx="225">
                  <c:v>0.13918693371483101</c:v>
                </c:pt>
                <c:pt idx="226">
                  <c:v>0.13589827776617</c:v>
                </c:pt>
                <c:pt idx="227">
                  <c:v>0.135178098322049</c:v>
                </c:pt>
                <c:pt idx="228">
                  <c:v>0.13506713863616401</c:v>
                </c:pt>
                <c:pt idx="229">
                  <c:v>0.126863384323888</c:v>
                </c:pt>
                <c:pt idx="230">
                  <c:v>0.126160689463442</c:v>
                </c:pt>
                <c:pt idx="231">
                  <c:v>0.11741374626460201</c:v>
                </c:pt>
                <c:pt idx="232">
                  <c:v>0.118569077616208</c:v>
                </c:pt>
                <c:pt idx="233">
                  <c:v>0.132045529167123</c:v>
                </c:pt>
                <c:pt idx="234">
                  <c:v>0.13454595185995599</c:v>
                </c:pt>
                <c:pt idx="235">
                  <c:v>0.142896145025663</c:v>
                </c:pt>
                <c:pt idx="236">
                  <c:v>0.142161156119991</c:v>
                </c:pt>
                <c:pt idx="237">
                  <c:v>0.13814552692690499</c:v>
                </c:pt>
                <c:pt idx="238">
                  <c:v>0.13786504700890301</c:v>
                </c:pt>
                <c:pt idx="239">
                  <c:v>0.13687173740741801</c:v>
                </c:pt>
                <c:pt idx="240">
                  <c:v>0.137980743077843</c:v>
                </c:pt>
                <c:pt idx="241">
                  <c:v>0.13654241879607201</c:v>
                </c:pt>
                <c:pt idx="242">
                  <c:v>0.136209945900957</c:v>
                </c:pt>
                <c:pt idx="243">
                  <c:v>0.12644676665218799</c:v>
                </c:pt>
                <c:pt idx="244">
                  <c:v>0.128310093386209</c:v>
                </c:pt>
                <c:pt idx="245">
                  <c:v>0.15010141987829601</c:v>
                </c:pt>
                <c:pt idx="246">
                  <c:v>0.15357506460960099</c:v>
                </c:pt>
                <c:pt idx="247">
                  <c:v>0.160793465577596</c:v>
                </c:pt>
                <c:pt idx="248">
                  <c:v>0.16046789086004801</c:v>
                </c:pt>
                <c:pt idx="249">
                  <c:v>0.15650121881645199</c:v>
                </c:pt>
                <c:pt idx="250">
                  <c:v>0.155888606544625</c:v>
                </c:pt>
                <c:pt idx="251">
                  <c:v>0.159220605624389</c:v>
                </c:pt>
                <c:pt idx="252">
                  <c:v>0.16077088232287101</c:v>
                </c:pt>
                <c:pt idx="253">
                  <c:v>0.16257564754296799</c:v>
                </c:pt>
                <c:pt idx="254">
                  <c:v>0.16560785446144999</c:v>
                </c:pt>
                <c:pt idx="255">
                  <c:v>0.160613993336506</c:v>
                </c:pt>
                <c:pt idx="256">
                  <c:v>0.16195128892261701</c:v>
                </c:pt>
                <c:pt idx="257">
                  <c:v>0.16678426945149999</c:v>
                </c:pt>
                <c:pt idx="258">
                  <c:v>0.16788647541948101</c:v>
                </c:pt>
                <c:pt idx="259">
                  <c:v>0.173770186190665</c:v>
                </c:pt>
                <c:pt idx="260">
                  <c:v>0.174229861970713</c:v>
                </c:pt>
                <c:pt idx="261">
                  <c:v>0.15715999815404499</c:v>
                </c:pt>
                <c:pt idx="262">
                  <c:v>0.15500993209220701</c:v>
                </c:pt>
                <c:pt idx="263">
                  <c:v>0.15357518642206899</c:v>
                </c:pt>
                <c:pt idx="264">
                  <c:v>0.153784933033176</c:v>
                </c:pt>
                <c:pt idx="265">
                  <c:v>0.153510093401627</c:v>
                </c:pt>
                <c:pt idx="266">
                  <c:v>0.15642338424626701</c:v>
                </c:pt>
                <c:pt idx="267">
                  <c:v>0.150398406374502</c:v>
                </c:pt>
                <c:pt idx="268">
                  <c:v>0.15151515151515199</c:v>
                </c:pt>
                <c:pt idx="269">
                  <c:v>0.15679640215198401</c:v>
                </c:pt>
                <c:pt idx="270">
                  <c:v>0.157992330060264</c:v>
                </c:pt>
              </c:numCache>
            </c:numRef>
          </c:val>
          <c:smooth val="0"/>
          <c:extLst>
            <c:ext xmlns:c16="http://schemas.microsoft.com/office/drawing/2014/chart" uri="{C3380CC4-5D6E-409C-BE32-E72D297353CC}">
              <c16:uniqueId val="{00000002-6507-4AC0-8CD9-4FB1ADF9D3A4}"/>
            </c:ext>
          </c:extLst>
        </c:ser>
        <c:ser>
          <c:idx val="2"/>
          <c:order val="1"/>
          <c:tx>
            <c:v>Nacional</c:v>
          </c:tx>
          <c:spPr>
            <a:ln w="19050" cap="rnd">
              <a:solidFill>
                <a:schemeClr val="bg1">
                  <a:lumMod val="50000"/>
                </a:schemeClr>
              </a:solidFill>
              <a:round/>
            </a:ln>
            <a:effectLst/>
          </c:spPr>
          <c:marker>
            <c:symbol val="none"/>
          </c:marker>
          <c:dLbls>
            <c:dLbl>
              <c:idx val="255"/>
              <c:layout>
                <c:manualLayout>
                  <c:x val="-0.10823873097791169"/>
                  <c:y val="-0.1532988889396918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6507-4AC0-8CD9-4FB1ADF9D3A4}"/>
                </c:ext>
              </c:extLst>
            </c:dLbl>
            <c:dLbl>
              <c:idx val="270"/>
              <c:layout>
                <c:manualLayout>
                  <c:x val="0"/>
                  <c:y val="7.407407407407407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507-4AC0-8CD9-4FB1ADF9D3A4}"/>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'F84-85'!$A$19:$A$289</c:f>
              <c:numCache>
                <c:formatCode>mm/dd/yyyy</c:formatCode>
                <c:ptCount val="271"/>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pt idx="269">
                  <c:v>45047</c:v>
                </c:pt>
                <c:pt idx="270">
                  <c:v>45078</c:v>
                </c:pt>
              </c:numCache>
            </c:numRef>
          </c:cat>
          <c:val>
            <c:numRef>
              <c:f>'F84-85'!$W$19:$W$289</c:f>
              <c:numCache>
                <c:formatCode>0.00%</c:formatCode>
                <c:ptCount val="271"/>
                <c:pt idx="0">
                  <c:v>0.23472906403940899</c:v>
                </c:pt>
                <c:pt idx="1">
                  <c:v>0.24221805099327401</c:v>
                </c:pt>
                <c:pt idx="2">
                  <c:v>0.22107989326636299</c:v>
                </c:pt>
                <c:pt idx="3">
                  <c:v>0.22333255867999099</c:v>
                </c:pt>
                <c:pt idx="4">
                  <c:v>0.223666106099985</c:v>
                </c:pt>
                <c:pt idx="5">
                  <c:v>0.23248138767365101</c:v>
                </c:pt>
                <c:pt idx="6">
                  <c:v>0.23581412920287101</c:v>
                </c:pt>
                <c:pt idx="7">
                  <c:v>0.23210196916501299</c:v>
                </c:pt>
                <c:pt idx="8">
                  <c:v>0.22719344809281899</c:v>
                </c:pt>
                <c:pt idx="9">
                  <c:v>0.22517703781829099</c:v>
                </c:pt>
                <c:pt idx="10">
                  <c:v>0.22119056533133599</c:v>
                </c:pt>
                <c:pt idx="11">
                  <c:v>0.21686567164179099</c:v>
                </c:pt>
                <c:pt idx="12">
                  <c:v>0.219345347554248</c:v>
                </c:pt>
                <c:pt idx="13">
                  <c:v>0.227680146799351</c:v>
                </c:pt>
                <c:pt idx="14">
                  <c:v>0.22471353798274199</c:v>
                </c:pt>
                <c:pt idx="15">
                  <c:v>0.21317390689118401</c:v>
                </c:pt>
                <c:pt idx="16">
                  <c:v>0.21299715909090899</c:v>
                </c:pt>
                <c:pt idx="17">
                  <c:v>0.22105410709279499</c:v>
                </c:pt>
                <c:pt idx="18">
                  <c:v>0.22215212057483399</c:v>
                </c:pt>
                <c:pt idx="19">
                  <c:v>0.22212136024020701</c:v>
                </c:pt>
                <c:pt idx="20">
                  <c:v>0.218726016884113</c:v>
                </c:pt>
                <c:pt idx="21">
                  <c:v>0.21632567558131399</c:v>
                </c:pt>
                <c:pt idx="22">
                  <c:v>0.21662344943584</c:v>
                </c:pt>
                <c:pt idx="23">
                  <c:v>0.21496947835738101</c:v>
                </c:pt>
                <c:pt idx="24">
                  <c:v>0.212952118498105</c:v>
                </c:pt>
                <c:pt idx="25">
                  <c:v>0.21632355861521199</c:v>
                </c:pt>
                <c:pt idx="26">
                  <c:v>0.21284051838138099</c:v>
                </c:pt>
                <c:pt idx="27">
                  <c:v>0.203174394099052</c:v>
                </c:pt>
                <c:pt idx="28">
                  <c:v>0.20367081113084701</c:v>
                </c:pt>
                <c:pt idx="29">
                  <c:v>0.21176470588235299</c:v>
                </c:pt>
                <c:pt idx="30">
                  <c:v>0.21071428571428599</c:v>
                </c:pt>
                <c:pt idx="31">
                  <c:v>0.217301484828922</c:v>
                </c:pt>
                <c:pt idx="32">
                  <c:v>0.21487976274901699</c:v>
                </c:pt>
                <c:pt idx="33">
                  <c:v>0.208090614886731</c:v>
                </c:pt>
                <c:pt idx="34">
                  <c:v>0.20776774696369399</c:v>
                </c:pt>
                <c:pt idx="35">
                  <c:v>0.20822059013013799</c:v>
                </c:pt>
                <c:pt idx="36">
                  <c:v>0.20459916959437899</c:v>
                </c:pt>
                <c:pt idx="37">
                  <c:v>0.20856174930705301</c:v>
                </c:pt>
                <c:pt idx="38">
                  <c:v>0.20768092713598801</c:v>
                </c:pt>
                <c:pt idx="39">
                  <c:v>0.198319535400964</c:v>
                </c:pt>
                <c:pt idx="40">
                  <c:v>0.2008528521105</c:v>
                </c:pt>
                <c:pt idx="41">
                  <c:v>0.20892976792349399</c:v>
                </c:pt>
                <c:pt idx="42">
                  <c:v>0.210272677362289</c:v>
                </c:pt>
                <c:pt idx="43">
                  <c:v>0.21003267578361401</c:v>
                </c:pt>
                <c:pt idx="44">
                  <c:v>0.20764994250438801</c:v>
                </c:pt>
                <c:pt idx="45">
                  <c:v>0.20855451827445201</c:v>
                </c:pt>
                <c:pt idx="46">
                  <c:v>0.20860096653820301</c:v>
                </c:pt>
                <c:pt idx="47">
                  <c:v>0.206772859922179</c:v>
                </c:pt>
                <c:pt idx="48">
                  <c:v>0.203319251659626</c:v>
                </c:pt>
                <c:pt idx="49">
                  <c:v>0.207213496218732</c:v>
                </c:pt>
                <c:pt idx="50">
                  <c:v>0.20533737326651899</c:v>
                </c:pt>
                <c:pt idx="51">
                  <c:v>0.19722560798653399</c:v>
                </c:pt>
                <c:pt idx="52">
                  <c:v>0.19695738009522701</c:v>
                </c:pt>
                <c:pt idx="53">
                  <c:v>0.205858655616943</c:v>
                </c:pt>
                <c:pt idx="54">
                  <c:v>0.20707740187885401</c:v>
                </c:pt>
                <c:pt idx="55">
                  <c:v>0.211249070206557</c:v>
                </c:pt>
                <c:pt idx="56">
                  <c:v>0.20915295062224001</c:v>
                </c:pt>
                <c:pt idx="57">
                  <c:v>0.205824682814302</c:v>
                </c:pt>
                <c:pt idx="58">
                  <c:v>0.20578014595158101</c:v>
                </c:pt>
                <c:pt idx="59">
                  <c:v>0.204047700951726</c:v>
                </c:pt>
                <c:pt idx="60">
                  <c:v>0.200944147423501</c:v>
                </c:pt>
                <c:pt idx="61">
                  <c:v>0.20044823439379</c:v>
                </c:pt>
                <c:pt idx="62">
                  <c:v>0.198708476987906</c:v>
                </c:pt>
                <c:pt idx="63">
                  <c:v>0.194206244503078</c:v>
                </c:pt>
                <c:pt idx="64">
                  <c:v>0.19617645443058801</c:v>
                </c:pt>
                <c:pt idx="65">
                  <c:v>0.20663864169896801</c:v>
                </c:pt>
                <c:pt idx="66">
                  <c:v>0.20709670353740001</c:v>
                </c:pt>
                <c:pt idx="67">
                  <c:v>0.210277581617687</c:v>
                </c:pt>
                <c:pt idx="68">
                  <c:v>0.20709898352992301</c:v>
                </c:pt>
                <c:pt idx="69">
                  <c:v>0.20365007376646099</c:v>
                </c:pt>
                <c:pt idx="70">
                  <c:v>0.204494258557222</c:v>
                </c:pt>
                <c:pt idx="71">
                  <c:v>0.205276354518696</c:v>
                </c:pt>
                <c:pt idx="72">
                  <c:v>0.202595296025953</c:v>
                </c:pt>
                <c:pt idx="73">
                  <c:v>0.20084116516953099</c:v>
                </c:pt>
                <c:pt idx="74">
                  <c:v>0.19882493630738801</c:v>
                </c:pt>
                <c:pt idx="75">
                  <c:v>0.192265596497629</c:v>
                </c:pt>
                <c:pt idx="76">
                  <c:v>0.19210128692752601</c:v>
                </c:pt>
                <c:pt idx="77">
                  <c:v>0.202321123257862</c:v>
                </c:pt>
                <c:pt idx="78">
                  <c:v>0.20332122470160899</c:v>
                </c:pt>
                <c:pt idx="79">
                  <c:v>0.206583427922815</c:v>
                </c:pt>
                <c:pt idx="80">
                  <c:v>0.20357271929371701</c:v>
                </c:pt>
                <c:pt idx="81">
                  <c:v>0.20259875259875201</c:v>
                </c:pt>
                <c:pt idx="82">
                  <c:v>0.20014597779052201</c:v>
                </c:pt>
                <c:pt idx="83">
                  <c:v>0.20018612346189599</c:v>
                </c:pt>
                <c:pt idx="84">
                  <c:v>0.199804416079057</c:v>
                </c:pt>
                <c:pt idx="85">
                  <c:v>0.194282610842303</c:v>
                </c:pt>
                <c:pt idx="86">
                  <c:v>0.191939148473772</c:v>
                </c:pt>
                <c:pt idx="87">
                  <c:v>0.19032576505429399</c:v>
                </c:pt>
                <c:pt idx="88">
                  <c:v>0.188191699604743</c:v>
                </c:pt>
                <c:pt idx="89">
                  <c:v>0.20009823182711201</c:v>
                </c:pt>
                <c:pt idx="90">
                  <c:v>0.20058025177026001</c:v>
                </c:pt>
                <c:pt idx="91">
                  <c:v>0.19381083829725401</c:v>
                </c:pt>
                <c:pt idx="92">
                  <c:v>0.19148833155805201</c:v>
                </c:pt>
                <c:pt idx="93">
                  <c:v>0.194882082395538</c:v>
                </c:pt>
                <c:pt idx="94">
                  <c:v>0.19326084827113299</c:v>
                </c:pt>
                <c:pt idx="95">
                  <c:v>0.193513829372809</c:v>
                </c:pt>
                <c:pt idx="96">
                  <c:v>0.19110251450676999</c:v>
                </c:pt>
                <c:pt idx="97">
                  <c:v>0.18919421583670401</c:v>
                </c:pt>
                <c:pt idx="98">
                  <c:v>0.18624269954574901</c:v>
                </c:pt>
                <c:pt idx="99">
                  <c:v>0.17908980241595601</c:v>
                </c:pt>
                <c:pt idx="100">
                  <c:v>0.17812383090160899</c:v>
                </c:pt>
                <c:pt idx="101">
                  <c:v>0.186117679788566</c:v>
                </c:pt>
                <c:pt idx="102">
                  <c:v>0.18348794063079801</c:v>
                </c:pt>
                <c:pt idx="103">
                  <c:v>0.18332257767124499</c:v>
                </c:pt>
                <c:pt idx="104">
                  <c:v>0.182166782166782</c:v>
                </c:pt>
                <c:pt idx="105">
                  <c:v>0.18041860465116299</c:v>
                </c:pt>
                <c:pt idx="106">
                  <c:v>0.17308320500256699</c:v>
                </c:pt>
                <c:pt idx="107">
                  <c:v>0.17427347242921001</c:v>
                </c:pt>
                <c:pt idx="108">
                  <c:v>0.173743380098486</c:v>
                </c:pt>
                <c:pt idx="109">
                  <c:v>0.174709263467451</c:v>
                </c:pt>
                <c:pt idx="110">
                  <c:v>0.17263073353560601</c:v>
                </c:pt>
                <c:pt idx="111">
                  <c:v>0.168358828572718</c:v>
                </c:pt>
                <c:pt idx="112">
                  <c:v>0.16787793978242199</c:v>
                </c:pt>
                <c:pt idx="113">
                  <c:v>0.175835934016942</c:v>
                </c:pt>
                <c:pt idx="114">
                  <c:v>0.17444146559428</c:v>
                </c:pt>
                <c:pt idx="115">
                  <c:v>0.17398209007896201</c:v>
                </c:pt>
                <c:pt idx="116">
                  <c:v>0.166835187057634</c:v>
                </c:pt>
                <c:pt idx="117">
                  <c:v>0.164474853385463</c:v>
                </c:pt>
                <c:pt idx="118">
                  <c:v>0.163396075290348</c:v>
                </c:pt>
                <c:pt idx="119">
                  <c:v>0.166028835884656</c:v>
                </c:pt>
                <c:pt idx="120">
                  <c:v>0.165255927321073</c:v>
                </c:pt>
                <c:pt idx="121">
                  <c:v>0.159594680177327</c:v>
                </c:pt>
                <c:pt idx="122">
                  <c:v>0.16266213055496501</c:v>
                </c:pt>
                <c:pt idx="123">
                  <c:v>0.15362368152432801</c:v>
                </c:pt>
                <c:pt idx="124">
                  <c:v>0.155242021163571</c:v>
                </c:pt>
                <c:pt idx="125">
                  <c:v>0.166094220413009</c:v>
                </c:pt>
                <c:pt idx="126">
                  <c:v>0.16565304299749101</c:v>
                </c:pt>
                <c:pt idx="127">
                  <c:v>0.16716493326034801</c:v>
                </c:pt>
                <c:pt idx="128">
                  <c:v>0.163469241472362</c:v>
                </c:pt>
                <c:pt idx="129">
                  <c:v>0.15509357269878901</c:v>
                </c:pt>
                <c:pt idx="130">
                  <c:v>0.15296813340688301</c:v>
                </c:pt>
                <c:pt idx="131">
                  <c:v>0.15542026044309101</c:v>
                </c:pt>
                <c:pt idx="132">
                  <c:v>0.15470870921507501</c:v>
                </c:pt>
                <c:pt idx="133">
                  <c:v>0.157208962493911</c:v>
                </c:pt>
                <c:pt idx="134">
                  <c:v>0.153983522058525</c:v>
                </c:pt>
                <c:pt idx="135">
                  <c:v>0.14843208416588499</c:v>
                </c:pt>
                <c:pt idx="136">
                  <c:v>0.14920751334392701</c:v>
                </c:pt>
                <c:pt idx="137">
                  <c:v>0.162081995855512</c:v>
                </c:pt>
                <c:pt idx="138">
                  <c:v>0.16338855790418699</c:v>
                </c:pt>
                <c:pt idx="139">
                  <c:v>0.163738920225625</c:v>
                </c:pt>
                <c:pt idx="140">
                  <c:v>0.15877807292924401</c:v>
                </c:pt>
                <c:pt idx="141">
                  <c:v>0.157369300354509</c:v>
                </c:pt>
                <c:pt idx="142">
                  <c:v>0.15252788406741</c:v>
                </c:pt>
                <c:pt idx="143">
                  <c:v>0.15562428780726001</c:v>
                </c:pt>
                <c:pt idx="144">
                  <c:v>0.15788404501686101</c:v>
                </c:pt>
                <c:pt idx="145">
                  <c:v>0.157699949355254</c:v>
                </c:pt>
                <c:pt idx="146">
                  <c:v>0.153454177687879</c:v>
                </c:pt>
                <c:pt idx="147">
                  <c:v>0.14773570898292501</c:v>
                </c:pt>
                <c:pt idx="148">
                  <c:v>0.14555603263203101</c:v>
                </c:pt>
                <c:pt idx="149">
                  <c:v>0.156913960469377</c:v>
                </c:pt>
                <c:pt idx="150">
                  <c:v>0.15802633121068899</c:v>
                </c:pt>
                <c:pt idx="151">
                  <c:v>0.15624274324638099</c:v>
                </c:pt>
                <c:pt idx="152">
                  <c:v>0.153384912959381</c:v>
                </c:pt>
                <c:pt idx="153">
                  <c:v>0.14961182850232099</c:v>
                </c:pt>
                <c:pt idx="154">
                  <c:v>0.14710944222795899</c:v>
                </c:pt>
                <c:pt idx="155">
                  <c:v>0.15028517852957299</c:v>
                </c:pt>
                <c:pt idx="156">
                  <c:v>0.14979583900447199</c:v>
                </c:pt>
                <c:pt idx="157">
                  <c:v>0.14911136778568501</c:v>
                </c:pt>
                <c:pt idx="158">
                  <c:v>0.14696687755861501</c:v>
                </c:pt>
                <c:pt idx="159">
                  <c:v>0.143520077841398</c:v>
                </c:pt>
                <c:pt idx="160">
                  <c:v>0.14310241863242701</c:v>
                </c:pt>
                <c:pt idx="161">
                  <c:v>0.15359391884338799</c:v>
                </c:pt>
                <c:pt idx="162">
                  <c:v>0.15385189608838501</c:v>
                </c:pt>
                <c:pt idx="163">
                  <c:v>0.15303225806451601</c:v>
                </c:pt>
                <c:pt idx="164">
                  <c:v>0.151379705219608</c:v>
                </c:pt>
                <c:pt idx="165">
                  <c:v>0.14591171540324099</c:v>
                </c:pt>
                <c:pt idx="166">
                  <c:v>0.14415020945541601</c:v>
                </c:pt>
                <c:pt idx="167">
                  <c:v>0.14776363771675199</c:v>
                </c:pt>
                <c:pt idx="168">
                  <c:v>0.14811376800831699</c:v>
                </c:pt>
                <c:pt idx="169">
                  <c:v>0.141511111111111</c:v>
                </c:pt>
                <c:pt idx="170">
                  <c:v>0.13978724161240999</c:v>
                </c:pt>
                <c:pt idx="171">
                  <c:v>0.138818217651485</c:v>
                </c:pt>
                <c:pt idx="172">
                  <c:v>0.137755832259911</c:v>
                </c:pt>
                <c:pt idx="173">
                  <c:v>0.148915714133105</c:v>
                </c:pt>
                <c:pt idx="174">
                  <c:v>0.14864188706218701</c:v>
                </c:pt>
                <c:pt idx="175">
                  <c:v>0.14645486245641201</c:v>
                </c:pt>
                <c:pt idx="176">
                  <c:v>0.142419655742898</c:v>
                </c:pt>
                <c:pt idx="177">
                  <c:v>0.141775587458039</c:v>
                </c:pt>
                <c:pt idx="178">
                  <c:v>0.14033077969499599</c:v>
                </c:pt>
                <c:pt idx="179">
                  <c:v>0.14145264132796601</c:v>
                </c:pt>
                <c:pt idx="180">
                  <c:v>0.144433371298406</c:v>
                </c:pt>
                <c:pt idx="181">
                  <c:v>0.14133561643835599</c:v>
                </c:pt>
                <c:pt idx="182">
                  <c:v>0.13831244435312701</c:v>
                </c:pt>
                <c:pt idx="183">
                  <c:v>0.13501238645747299</c:v>
                </c:pt>
                <c:pt idx="184">
                  <c:v>0.13428719186347199</c:v>
                </c:pt>
                <c:pt idx="185">
                  <c:v>0.14057388222464601</c:v>
                </c:pt>
                <c:pt idx="186">
                  <c:v>0.14071467614102201</c:v>
                </c:pt>
                <c:pt idx="187">
                  <c:v>0.14270706249152801</c:v>
                </c:pt>
                <c:pt idx="188">
                  <c:v>0.13859976267163901</c:v>
                </c:pt>
                <c:pt idx="189">
                  <c:v>0.13718287617151301</c:v>
                </c:pt>
                <c:pt idx="190">
                  <c:v>0.136733287388008</c:v>
                </c:pt>
                <c:pt idx="191">
                  <c:v>0.137071651090343</c:v>
                </c:pt>
                <c:pt idx="192">
                  <c:v>0.13957934990439799</c:v>
                </c:pt>
                <c:pt idx="193">
                  <c:v>0.13691843296804301</c:v>
                </c:pt>
                <c:pt idx="194">
                  <c:v>0.136181925421063</c:v>
                </c:pt>
                <c:pt idx="195">
                  <c:v>0.13533265299404201</c:v>
                </c:pt>
                <c:pt idx="196">
                  <c:v>0.136366627187788</c:v>
                </c:pt>
                <c:pt idx="197">
                  <c:v>0.141364314921789</c:v>
                </c:pt>
                <c:pt idx="198">
                  <c:v>0.14337443726756699</c:v>
                </c:pt>
                <c:pt idx="199">
                  <c:v>0.14647413067409201</c:v>
                </c:pt>
                <c:pt idx="200">
                  <c:v>0.14487861871997901</c:v>
                </c:pt>
                <c:pt idx="201">
                  <c:v>0.14036408879575701</c:v>
                </c:pt>
                <c:pt idx="202">
                  <c:v>0.13857714773249299</c:v>
                </c:pt>
                <c:pt idx="203">
                  <c:v>0.14009867023883399</c:v>
                </c:pt>
                <c:pt idx="204">
                  <c:v>0.141668285732789</c:v>
                </c:pt>
                <c:pt idx="205">
                  <c:v>0.139415716294329</c:v>
                </c:pt>
                <c:pt idx="206">
                  <c:v>0.14126776364996199</c:v>
                </c:pt>
                <c:pt idx="207">
                  <c:v>0.13714943100553501</c:v>
                </c:pt>
                <c:pt idx="208">
                  <c:v>0.13621252136088199</c:v>
                </c:pt>
                <c:pt idx="209">
                  <c:v>0.14591109602986099</c:v>
                </c:pt>
                <c:pt idx="210">
                  <c:v>0.148826276559552</c:v>
                </c:pt>
                <c:pt idx="211">
                  <c:v>0.15107803503613901</c:v>
                </c:pt>
                <c:pt idx="212">
                  <c:v>0.148944007858546</c:v>
                </c:pt>
                <c:pt idx="213">
                  <c:v>0.147167468570542</c:v>
                </c:pt>
                <c:pt idx="214">
                  <c:v>0.146298947892673</c:v>
                </c:pt>
                <c:pt idx="215">
                  <c:v>0.147625239952938</c:v>
                </c:pt>
                <c:pt idx="216">
                  <c:v>0.15069296539803101</c:v>
                </c:pt>
                <c:pt idx="217">
                  <c:v>0.14492838522597401</c:v>
                </c:pt>
                <c:pt idx="218">
                  <c:v>0.145384480644596</c:v>
                </c:pt>
                <c:pt idx="219">
                  <c:v>0.141264699874522</c:v>
                </c:pt>
                <c:pt idx="220">
                  <c:v>0.14077005907860701</c:v>
                </c:pt>
                <c:pt idx="221">
                  <c:v>0.14940365910143599</c:v>
                </c:pt>
                <c:pt idx="222">
                  <c:v>0.15042963307013499</c:v>
                </c:pt>
                <c:pt idx="223">
                  <c:v>0.15613115131958</c:v>
                </c:pt>
                <c:pt idx="224">
                  <c:v>0.15619944534319399</c:v>
                </c:pt>
                <c:pt idx="225">
                  <c:v>0.15090372879376299</c:v>
                </c:pt>
                <c:pt idx="226">
                  <c:v>0.14922883315285801</c:v>
                </c:pt>
                <c:pt idx="227">
                  <c:v>0.14924288662190799</c:v>
                </c:pt>
                <c:pt idx="228">
                  <c:v>0.15135744643941401</c:v>
                </c:pt>
                <c:pt idx="229">
                  <c:v>0.145529573590096</c:v>
                </c:pt>
                <c:pt idx="230">
                  <c:v>0.14432453160951</c:v>
                </c:pt>
                <c:pt idx="231">
                  <c:v>0.14285324976154801</c:v>
                </c:pt>
                <c:pt idx="232">
                  <c:v>0.14783783783783799</c:v>
                </c:pt>
                <c:pt idx="233">
                  <c:v>0.15039083413641699</c:v>
                </c:pt>
                <c:pt idx="234">
                  <c:v>0.14474036044708299</c:v>
                </c:pt>
                <c:pt idx="235">
                  <c:v>0.145123131519518</c:v>
                </c:pt>
                <c:pt idx="236">
                  <c:v>0.142376530749563</c:v>
                </c:pt>
                <c:pt idx="237">
                  <c:v>0.14278769546547099</c:v>
                </c:pt>
                <c:pt idx="238">
                  <c:v>0.140686261255171</c:v>
                </c:pt>
                <c:pt idx="239">
                  <c:v>0.14249705030569501</c:v>
                </c:pt>
                <c:pt idx="240">
                  <c:v>0.142095725402409</c:v>
                </c:pt>
                <c:pt idx="241">
                  <c:v>0.13677050672600399</c:v>
                </c:pt>
                <c:pt idx="242">
                  <c:v>0.13622720508487399</c:v>
                </c:pt>
                <c:pt idx="243">
                  <c:v>0.133566238829397</c:v>
                </c:pt>
                <c:pt idx="244">
                  <c:v>0.13427660220714799</c:v>
                </c:pt>
                <c:pt idx="245">
                  <c:v>0.14342769586295201</c:v>
                </c:pt>
                <c:pt idx="246">
                  <c:v>0.145897959698368</c:v>
                </c:pt>
                <c:pt idx="247">
                  <c:v>0.151372923046032</c:v>
                </c:pt>
                <c:pt idx="248">
                  <c:v>0.15086412920429701</c:v>
                </c:pt>
                <c:pt idx="249">
                  <c:v>0.14603766924686701</c:v>
                </c:pt>
                <c:pt idx="250">
                  <c:v>0.145035282258065</c:v>
                </c:pt>
                <c:pt idx="251">
                  <c:v>0.14925373134328401</c:v>
                </c:pt>
                <c:pt idx="252">
                  <c:v>0.149429005050631</c:v>
                </c:pt>
                <c:pt idx="253">
                  <c:v>0.14205550898761299</c:v>
                </c:pt>
                <c:pt idx="254">
                  <c:v>0.143782083892152</c:v>
                </c:pt>
                <c:pt idx="255">
                  <c:v>0.139216091478956</c:v>
                </c:pt>
                <c:pt idx="256">
                  <c:v>0.13995557692748101</c:v>
                </c:pt>
                <c:pt idx="257">
                  <c:v>0.14789691002314101</c:v>
                </c:pt>
                <c:pt idx="258">
                  <c:v>0.14809600581302901</c:v>
                </c:pt>
                <c:pt idx="259">
                  <c:v>0.154470262108134</c:v>
                </c:pt>
                <c:pt idx="260">
                  <c:v>0.15410494942196501</c:v>
                </c:pt>
                <c:pt idx="261">
                  <c:v>0.14956770372387501</c:v>
                </c:pt>
                <c:pt idx="262">
                  <c:v>0.14733186553782601</c:v>
                </c:pt>
                <c:pt idx="263">
                  <c:v>0.149014833851842</c:v>
                </c:pt>
                <c:pt idx="264">
                  <c:v>0.14930656688996899</c:v>
                </c:pt>
                <c:pt idx="265">
                  <c:v>0.139687447768678</c:v>
                </c:pt>
                <c:pt idx="266">
                  <c:v>0.14222545152584601</c:v>
                </c:pt>
                <c:pt idx="267">
                  <c:v>0.13657722270310399</c:v>
                </c:pt>
                <c:pt idx="268">
                  <c:v>0.13628711041760799</c:v>
                </c:pt>
                <c:pt idx="269">
                  <c:v>0.14379510112816399</c:v>
                </c:pt>
                <c:pt idx="270">
                  <c:v>0.14415111237761799</c:v>
                </c:pt>
              </c:numCache>
            </c:numRef>
          </c:val>
          <c:smooth val="0"/>
          <c:extLst>
            <c:ext xmlns:c16="http://schemas.microsoft.com/office/drawing/2014/chart" uri="{C3380CC4-5D6E-409C-BE32-E72D297353CC}">
              <c16:uniqueId val="{00000005-6507-4AC0-8CD9-4FB1ADF9D3A4}"/>
            </c:ext>
          </c:extLst>
        </c:ser>
        <c:dLbls>
          <c:showLegendKey val="0"/>
          <c:showVal val="0"/>
          <c:showCatName val="0"/>
          <c:showSerName val="0"/>
          <c:showPercent val="0"/>
          <c:showBubbleSize val="0"/>
        </c:dLbls>
        <c:smooth val="0"/>
        <c:axId val="2098048287"/>
        <c:axId val="1599109839"/>
      </c:lineChart>
      <c:valAx>
        <c:axId val="1599109839"/>
        <c:scaling>
          <c:orientation val="minMax"/>
          <c:max val="0.30000000000000004"/>
          <c:min val="5.000000000000001E-2"/>
        </c:scaling>
        <c:delete val="0"/>
        <c:axPos val="r"/>
        <c:majorGridlines>
          <c:spPr>
            <a:ln w="9525" cap="flat" cmpd="sng" algn="ctr">
              <a:solidFill>
                <a:schemeClr val="tx1">
                  <a:lumMod val="15000"/>
                  <a:lumOff val="85000"/>
                </a:schemeClr>
              </a:solidFill>
              <a:round/>
            </a:ln>
            <a:effectLst/>
          </c:spPr>
        </c:majorGridlines>
        <c:numFmt formatCode="0.00%" sourceLinked="0"/>
        <c:majorTickMark val="out"/>
        <c:minorTickMark val="none"/>
        <c:tickLblPos val="low"/>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98048287"/>
        <c:crosses val="max"/>
        <c:crossBetween val="between"/>
      </c:valAx>
      <c:dateAx>
        <c:axId val="2098048287"/>
        <c:scaling>
          <c:orientation val="minMax"/>
          <c:max val="45078"/>
          <c:min val="36678"/>
        </c:scaling>
        <c:delete val="0"/>
        <c:axPos val="b"/>
        <c:numFmt formatCode="mmm\ yyyy" sourceLinked="0"/>
        <c:majorTickMark val="cross"/>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599109839"/>
        <c:crosses val="autoZero"/>
        <c:auto val="1"/>
        <c:lblOffset val="100"/>
        <c:baseTimeUnit val="months"/>
        <c:majorUnit val="6"/>
        <c:major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8C01-4BEC-BB7D-6245CADB4FC5}"/>
              </c:ext>
            </c:extLst>
          </c:dPt>
          <c:dPt>
            <c:idx val="1"/>
            <c:invertIfNegative val="0"/>
            <c:bubble3D val="0"/>
            <c:spPr>
              <a:solidFill>
                <a:srgbClr val="606868"/>
              </a:solidFill>
              <a:ln>
                <a:noFill/>
              </a:ln>
              <a:effectLst/>
            </c:spPr>
            <c:extLst>
              <c:ext xmlns:c16="http://schemas.microsoft.com/office/drawing/2014/chart" uri="{C3380CC4-5D6E-409C-BE32-E72D297353CC}">
                <c16:uniqueId val="{00000003-8C01-4BEC-BB7D-6245CADB4FC5}"/>
              </c:ext>
            </c:extLst>
          </c:dPt>
          <c:dPt>
            <c:idx val="5"/>
            <c:invertIfNegative val="0"/>
            <c:bubble3D val="0"/>
            <c:spPr>
              <a:solidFill>
                <a:srgbClr val="FFC000"/>
              </a:solidFill>
              <a:ln>
                <a:noFill/>
              </a:ln>
              <a:effectLst/>
            </c:spPr>
            <c:extLst>
              <c:ext xmlns:c16="http://schemas.microsoft.com/office/drawing/2014/chart" uri="{C3380CC4-5D6E-409C-BE32-E72D297353CC}">
                <c16:uniqueId val="{00000005-8C01-4BEC-BB7D-6245CADB4FC5}"/>
              </c:ext>
            </c:extLst>
          </c:dPt>
          <c:dPt>
            <c:idx val="12"/>
            <c:invertIfNegative val="0"/>
            <c:bubble3D val="0"/>
            <c:spPr>
              <a:solidFill>
                <a:srgbClr val="606868"/>
              </a:solidFill>
              <a:ln>
                <a:noFill/>
              </a:ln>
              <a:effectLst/>
            </c:spPr>
            <c:extLst>
              <c:ext xmlns:c16="http://schemas.microsoft.com/office/drawing/2014/chart" uri="{C3380CC4-5D6E-409C-BE32-E72D297353CC}">
                <c16:uniqueId val="{00000007-8C01-4BEC-BB7D-6245CADB4FC5}"/>
              </c:ext>
            </c:extLst>
          </c:dPt>
          <c:dPt>
            <c:idx val="13"/>
            <c:invertIfNegative val="0"/>
            <c:bubble3D val="0"/>
            <c:spPr>
              <a:solidFill>
                <a:srgbClr val="606868"/>
              </a:solidFill>
              <a:ln>
                <a:noFill/>
              </a:ln>
              <a:effectLst/>
            </c:spPr>
            <c:extLst>
              <c:ext xmlns:c16="http://schemas.microsoft.com/office/drawing/2014/chart" uri="{C3380CC4-5D6E-409C-BE32-E72D297353CC}">
                <c16:uniqueId val="{00000009-8C01-4BEC-BB7D-6245CADB4FC5}"/>
              </c:ext>
            </c:extLst>
          </c:dPt>
          <c:dPt>
            <c:idx val="17"/>
            <c:invertIfNegative val="0"/>
            <c:bubble3D val="0"/>
            <c:spPr>
              <a:solidFill>
                <a:srgbClr val="FFC000"/>
              </a:solidFill>
              <a:ln>
                <a:noFill/>
              </a:ln>
              <a:effectLst/>
            </c:spPr>
            <c:extLst>
              <c:ext xmlns:c16="http://schemas.microsoft.com/office/drawing/2014/chart" uri="{C3380CC4-5D6E-409C-BE32-E72D297353CC}">
                <c16:uniqueId val="{0000000B-8C01-4BEC-BB7D-6245CADB4FC5}"/>
              </c:ext>
            </c:extLst>
          </c:dPt>
          <c:dPt>
            <c:idx val="20"/>
            <c:invertIfNegative val="0"/>
            <c:bubble3D val="0"/>
            <c:spPr>
              <a:solidFill>
                <a:srgbClr val="606868"/>
              </a:solidFill>
              <a:ln>
                <a:noFill/>
              </a:ln>
              <a:effectLst/>
            </c:spPr>
            <c:extLst>
              <c:ext xmlns:c16="http://schemas.microsoft.com/office/drawing/2014/chart" uri="{C3380CC4-5D6E-409C-BE32-E72D297353CC}">
                <c16:uniqueId val="{0000000D-8C01-4BEC-BB7D-6245CADB4FC5}"/>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F-8C01-4BEC-BB7D-6245CADB4FC5}"/>
              </c:ext>
            </c:extLst>
          </c:dPt>
          <c:dPt>
            <c:idx val="22"/>
            <c:invertIfNegative val="0"/>
            <c:bubble3D val="0"/>
            <c:spPr>
              <a:solidFill>
                <a:srgbClr val="606868"/>
              </a:solidFill>
              <a:ln>
                <a:noFill/>
              </a:ln>
              <a:effectLst/>
            </c:spPr>
            <c:extLst>
              <c:ext xmlns:c16="http://schemas.microsoft.com/office/drawing/2014/chart" uri="{C3380CC4-5D6E-409C-BE32-E72D297353CC}">
                <c16:uniqueId val="{00000011-8C01-4BEC-BB7D-6245CADB4FC5}"/>
              </c:ext>
            </c:extLst>
          </c:dPt>
          <c:dPt>
            <c:idx val="24"/>
            <c:invertIfNegative val="0"/>
            <c:bubble3D val="0"/>
            <c:spPr>
              <a:solidFill>
                <a:srgbClr val="606868"/>
              </a:solidFill>
              <a:ln>
                <a:noFill/>
              </a:ln>
              <a:effectLst/>
            </c:spPr>
            <c:extLst>
              <c:ext xmlns:c16="http://schemas.microsoft.com/office/drawing/2014/chart" uri="{C3380CC4-5D6E-409C-BE32-E72D297353CC}">
                <c16:uniqueId val="{00000013-8C01-4BEC-BB7D-6245CADB4FC5}"/>
              </c:ext>
            </c:extLst>
          </c:dPt>
          <c:dPt>
            <c:idx val="25"/>
            <c:invertIfNegative val="0"/>
            <c:bubble3D val="0"/>
            <c:spPr>
              <a:solidFill>
                <a:srgbClr val="606868"/>
              </a:solidFill>
              <a:ln>
                <a:noFill/>
              </a:ln>
              <a:effectLst/>
            </c:spPr>
            <c:extLst>
              <c:ext xmlns:c16="http://schemas.microsoft.com/office/drawing/2014/chart" uri="{C3380CC4-5D6E-409C-BE32-E72D297353CC}">
                <c16:uniqueId val="{00000015-8C01-4BEC-BB7D-6245CADB4FC5}"/>
              </c:ext>
            </c:extLst>
          </c:dPt>
          <c:dPt>
            <c:idx val="29"/>
            <c:invertIfNegative val="0"/>
            <c:bubble3D val="0"/>
            <c:spPr>
              <a:solidFill>
                <a:srgbClr val="FFC000"/>
              </a:solidFill>
              <a:ln>
                <a:noFill/>
              </a:ln>
              <a:effectLst/>
            </c:spPr>
            <c:extLst>
              <c:ext xmlns:c16="http://schemas.microsoft.com/office/drawing/2014/chart" uri="{C3380CC4-5D6E-409C-BE32-E72D297353CC}">
                <c16:uniqueId val="{00000017-8C01-4BEC-BB7D-6245CADB4FC5}"/>
              </c:ext>
            </c:extLst>
          </c:dPt>
          <c:dPt>
            <c:idx val="36"/>
            <c:invertIfNegative val="0"/>
            <c:bubble3D val="0"/>
            <c:spPr>
              <a:solidFill>
                <a:srgbClr val="606868"/>
              </a:solidFill>
              <a:ln>
                <a:noFill/>
              </a:ln>
              <a:effectLst/>
            </c:spPr>
            <c:extLst>
              <c:ext xmlns:c16="http://schemas.microsoft.com/office/drawing/2014/chart" uri="{C3380CC4-5D6E-409C-BE32-E72D297353CC}">
                <c16:uniqueId val="{00000019-8C01-4BEC-BB7D-6245CADB4FC5}"/>
              </c:ext>
            </c:extLst>
          </c:dPt>
          <c:dPt>
            <c:idx val="37"/>
            <c:invertIfNegative val="0"/>
            <c:bubble3D val="0"/>
            <c:spPr>
              <a:solidFill>
                <a:srgbClr val="606868"/>
              </a:solidFill>
              <a:ln>
                <a:noFill/>
              </a:ln>
              <a:effectLst/>
            </c:spPr>
            <c:extLst>
              <c:ext xmlns:c16="http://schemas.microsoft.com/office/drawing/2014/chart" uri="{C3380CC4-5D6E-409C-BE32-E72D297353CC}">
                <c16:uniqueId val="{0000001B-8C01-4BEC-BB7D-6245CADB4FC5}"/>
              </c:ext>
            </c:extLst>
          </c:dPt>
          <c:dPt>
            <c:idx val="41"/>
            <c:invertIfNegative val="0"/>
            <c:bubble3D val="0"/>
            <c:spPr>
              <a:solidFill>
                <a:srgbClr val="FFC000"/>
              </a:solidFill>
              <a:ln>
                <a:noFill/>
              </a:ln>
              <a:effectLst/>
            </c:spPr>
            <c:extLst>
              <c:ext xmlns:c16="http://schemas.microsoft.com/office/drawing/2014/chart" uri="{C3380CC4-5D6E-409C-BE32-E72D297353CC}">
                <c16:uniqueId val="{0000001D-8C01-4BEC-BB7D-6245CADB4FC5}"/>
              </c:ext>
            </c:extLst>
          </c:dPt>
          <c:dPt>
            <c:idx val="48"/>
            <c:invertIfNegative val="0"/>
            <c:bubble3D val="0"/>
            <c:spPr>
              <a:solidFill>
                <a:srgbClr val="606868"/>
              </a:solidFill>
              <a:ln>
                <a:noFill/>
              </a:ln>
              <a:effectLst/>
            </c:spPr>
            <c:extLst>
              <c:ext xmlns:c16="http://schemas.microsoft.com/office/drawing/2014/chart" uri="{C3380CC4-5D6E-409C-BE32-E72D297353CC}">
                <c16:uniqueId val="{0000001F-8C01-4BEC-BB7D-6245CADB4FC5}"/>
              </c:ext>
            </c:extLst>
          </c:dPt>
          <c:dPt>
            <c:idx val="49"/>
            <c:invertIfNegative val="0"/>
            <c:bubble3D val="0"/>
            <c:spPr>
              <a:solidFill>
                <a:srgbClr val="606868"/>
              </a:solidFill>
              <a:ln>
                <a:noFill/>
              </a:ln>
              <a:effectLst/>
            </c:spPr>
            <c:extLst>
              <c:ext xmlns:c16="http://schemas.microsoft.com/office/drawing/2014/chart" uri="{C3380CC4-5D6E-409C-BE32-E72D297353CC}">
                <c16:uniqueId val="{00000021-8C01-4BEC-BB7D-6245CADB4FC5}"/>
              </c:ext>
            </c:extLst>
          </c:dPt>
          <c:dPt>
            <c:idx val="53"/>
            <c:invertIfNegative val="0"/>
            <c:bubble3D val="0"/>
            <c:spPr>
              <a:solidFill>
                <a:srgbClr val="FFC000"/>
              </a:solidFill>
              <a:ln>
                <a:noFill/>
              </a:ln>
              <a:effectLst/>
            </c:spPr>
            <c:extLst>
              <c:ext xmlns:c16="http://schemas.microsoft.com/office/drawing/2014/chart" uri="{C3380CC4-5D6E-409C-BE32-E72D297353CC}">
                <c16:uniqueId val="{00000023-8C01-4BEC-BB7D-6245CADB4FC5}"/>
              </c:ext>
            </c:extLst>
          </c:dPt>
          <c:dPt>
            <c:idx val="60"/>
            <c:invertIfNegative val="0"/>
            <c:bubble3D val="0"/>
            <c:spPr>
              <a:solidFill>
                <a:srgbClr val="606868"/>
              </a:solidFill>
              <a:ln>
                <a:noFill/>
              </a:ln>
              <a:effectLst/>
            </c:spPr>
            <c:extLst>
              <c:ext xmlns:c16="http://schemas.microsoft.com/office/drawing/2014/chart" uri="{C3380CC4-5D6E-409C-BE32-E72D297353CC}">
                <c16:uniqueId val="{00000025-8C01-4BEC-BB7D-6245CADB4FC5}"/>
              </c:ext>
            </c:extLst>
          </c:dPt>
          <c:dPt>
            <c:idx val="61"/>
            <c:invertIfNegative val="0"/>
            <c:bubble3D val="0"/>
            <c:spPr>
              <a:solidFill>
                <a:srgbClr val="606868"/>
              </a:solidFill>
              <a:ln>
                <a:noFill/>
              </a:ln>
              <a:effectLst/>
            </c:spPr>
            <c:extLst>
              <c:ext xmlns:c16="http://schemas.microsoft.com/office/drawing/2014/chart" uri="{C3380CC4-5D6E-409C-BE32-E72D297353CC}">
                <c16:uniqueId val="{00000027-8C01-4BEC-BB7D-6245CADB4FC5}"/>
              </c:ext>
            </c:extLst>
          </c:dPt>
          <c:dPt>
            <c:idx val="65"/>
            <c:invertIfNegative val="0"/>
            <c:bubble3D val="0"/>
            <c:spPr>
              <a:solidFill>
                <a:srgbClr val="FFC000"/>
              </a:solidFill>
              <a:ln>
                <a:noFill/>
              </a:ln>
              <a:effectLst/>
            </c:spPr>
            <c:extLst>
              <c:ext xmlns:c16="http://schemas.microsoft.com/office/drawing/2014/chart" uri="{C3380CC4-5D6E-409C-BE32-E72D297353CC}">
                <c16:uniqueId val="{00000029-8C01-4BEC-BB7D-6245CADB4FC5}"/>
              </c:ext>
            </c:extLst>
          </c:dPt>
          <c:dPt>
            <c:idx val="72"/>
            <c:invertIfNegative val="0"/>
            <c:bubble3D val="0"/>
            <c:spPr>
              <a:solidFill>
                <a:srgbClr val="606868"/>
              </a:solidFill>
              <a:ln>
                <a:noFill/>
              </a:ln>
              <a:effectLst/>
            </c:spPr>
            <c:extLst>
              <c:ext xmlns:c16="http://schemas.microsoft.com/office/drawing/2014/chart" uri="{C3380CC4-5D6E-409C-BE32-E72D297353CC}">
                <c16:uniqueId val="{0000002B-8C01-4BEC-BB7D-6245CADB4FC5}"/>
              </c:ext>
            </c:extLst>
          </c:dPt>
          <c:dPt>
            <c:idx val="73"/>
            <c:invertIfNegative val="0"/>
            <c:bubble3D val="0"/>
            <c:spPr>
              <a:solidFill>
                <a:srgbClr val="606868"/>
              </a:solidFill>
              <a:ln>
                <a:noFill/>
              </a:ln>
              <a:effectLst/>
            </c:spPr>
            <c:extLst>
              <c:ext xmlns:c16="http://schemas.microsoft.com/office/drawing/2014/chart" uri="{C3380CC4-5D6E-409C-BE32-E72D297353CC}">
                <c16:uniqueId val="{0000002D-8C01-4BEC-BB7D-6245CADB4FC5}"/>
              </c:ext>
            </c:extLst>
          </c:dPt>
          <c:dPt>
            <c:idx val="77"/>
            <c:invertIfNegative val="0"/>
            <c:bubble3D val="0"/>
            <c:spPr>
              <a:solidFill>
                <a:srgbClr val="FFC000"/>
              </a:solidFill>
              <a:ln>
                <a:noFill/>
              </a:ln>
              <a:effectLst/>
            </c:spPr>
            <c:extLst>
              <c:ext xmlns:c16="http://schemas.microsoft.com/office/drawing/2014/chart" uri="{C3380CC4-5D6E-409C-BE32-E72D297353CC}">
                <c16:uniqueId val="{0000002F-8C01-4BEC-BB7D-6245CADB4FC5}"/>
              </c:ext>
            </c:extLst>
          </c:dPt>
          <c:dPt>
            <c:idx val="84"/>
            <c:invertIfNegative val="0"/>
            <c:bubble3D val="0"/>
            <c:spPr>
              <a:solidFill>
                <a:srgbClr val="606868"/>
              </a:solidFill>
              <a:ln>
                <a:noFill/>
              </a:ln>
              <a:effectLst/>
            </c:spPr>
            <c:extLst>
              <c:ext xmlns:c16="http://schemas.microsoft.com/office/drawing/2014/chart" uri="{C3380CC4-5D6E-409C-BE32-E72D297353CC}">
                <c16:uniqueId val="{00000031-8C01-4BEC-BB7D-6245CADB4FC5}"/>
              </c:ext>
            </c:extLst>
          </c:dPt>
          <c:dPt>
            <c:idx val="85"/>
            <c:invertIfNegative val="0"/>
            <c:bubble3D val="0"/>
            <c:spPr>
              <a:solidFill>
                <a:srgbClr val="606868"/>
              </a:solidFill>
              <a:ln>
                <a:noFill/>
              </a:ln>
              <a:effectLst/>
            </c:spPr>
            <c:extLst>
              <c:ext xmlns:c16="http://schemas.microsoft.com/office/drawing/2014/chart" uri="{C3380CC4-5D6E-409C-BE32-E72D297353CC}">
                <c16:uniqueId val="{00000033-8C01-4BEC-BB7D-6245CADB4FC5}"/>
              </c:ext>
            </c:extLst>
          </c:dPt>
          <c:dPt>
            <c:idx val="89"/>
            <c:invertIfNegative val="0"/>
            <c:bubble3D val="0"/>
            <c:spPr>
              <a:solidFill>
                <a:srgbClr val="FFC000"/>
              </a:solidFill>
              <a:ln>
                <a:noFill/>
              </a:ln>
              <a:effectLst/>
            </c:spPr>
            <c:extLst>
              <c:ext xmlns:c16="http://schemas.microsoft.com/office/drawing/2014/chart" uri="{C3380CC4-5D6E-409C-BE32-E72D297353CC}">
                <c16:uniqueId val="{00000035-8C01-4BEC-BB7D-6245CADB4FC5}"/>
              </c:ext>
            </c:extLst>
          </c:dPt>
          <c:dPt>
            <c:idx val="96"/>
            <c:invertIfNegative val="0"/>
            <c:bubble3D val="0"/>
            <c:spPr>
              <a:solidFill>
                <a:srgbClr val="606868"/>
              </a:solidFill>
              <a:ln>
                <a:noFill/>
              </a:ln>
              <a:effectLst/>
            </c:spPr>
            <c:extLst>
              <c:ext xmlns:c16="http://schemas.microsoft.com/office/drawing/2014/chart" uri="{C3380CC4-5D6E-409C-BE32-E72D297353CC}">
                <c16:uniqueId val="{00000037-8C01-4BEC-BB7D-6245CADB4FC5}"/>
              </c:ext>
            </c:extLst>
          </c:dPt>
          <c:dPt>
            <c:idx val="97"/>
            <c:invertIfNegative val="0"/>
            <c:bubble3D val="0"/>
            <c:spPr>
              <a:solidFill>
                <a:srgbClr val="606868"/>
              </a:solidFill>
              <a:ln>
                <a:noFill/>
              </a:ln>
              <a:effectLst/>
            </c:spPr>
            <c:extLst>
              <c:ext xmlns:c16="http://schemas.microsoft.com/office/drawing/2014/chart" uri="{C3380CC4-5D6E-409C-BE32-E72D297353CC}">
                <c16:uniqueId val="{00000039-8C01-4BEC-BB7D-6245CADB4FC5}"/>
              </c:ext>
            </c:extLst>
          </c:dPt>
          <c:dPt>
            <c:idx val="101"/>
            <c:invertIfNegative val="0"/>
            <c:bubble3D val="0"/>
            <c:spPr>
              <a:solidFill>
                <a:srgbClr val="FFC000"/>
              </a:solidFill>
              <a:ln>
                <a:noFill/>
              </a:ln>
              <a:effectLst/>
            </c:spPr>
            <c:extLst>
              <c:ext xmlns:c16="http://schemas.microsoft.com/office/drawing/2014/chart" uri="{C3380CC4-5D6E-409C-BE32-E72D297353CC}">
                <c16:uniqueId val="{0000003B-8C01-4BEC-BB7D-6245CADB4FC5}"/>
              </c:ext>
            </c:extLst>
          </c:dPt>
          <c:dPt>
            <c:idx val="108"/>
            <c:invertIfNegative val="0"/>
            <c:bubble3D val="0"/>
            <c:spPr>
              <a:solidFill>
                <a:srgbClr val="606868"/>
              </a:solidFill>
              <a:ln>
                <a:noFill/>
              </a:ln>
              <a:effectLst/>
            </c:spPr>
            <c:extLst>
              <c:ext xmlns:c16="http://schemas.microsoft.com/office/drawing/2014/chart" uri="{C3380CC4-5D6E-409C-BE32-E72D297353CC}">
                <c16:uniqueId val="{0000003D-8C01-4BEC-BB7D-6245CADB4FC5}"/>
              </c:ext>
            </c:extLst>
          </c:dPt>
          <c:dPt>
            <c:idx val="109"/>
            <c:invertIfNegative val="0"/>
            <c:bubble3D val="0"/>
            <c:spPr>
              <a:solidFill>
                <a:srgbClr val="606868"/>
              </a:solidFill>
              <a:ln>
                <a:noFill/>
              </a:ln>
              <a:effectLst/>
            </c:spPr>
            <c:extLst>
              <c:ext xmlns:c16="http://schemas.microsoft.com/office/drawing/2014/chart" uri="{C3380CC4-5D6E-409C-BE32-E72D297353CC}">
                <c16:uniqueId val="{0000003F-8C01-4BEC-BB7D-6245CADB4FC5}"/>
              </c:ext>
            </c:extLst>
          </c:dPt>
          <c:dPt>
            <c:idx val="113"/>
            <c:invertIfNegative val="0"/>
            <c:bubble3D val="0"/>
            <c:spPr>
              <a:solidFill>
                <a:srgbClr val="FFC000"/>
              </a:solidFill>
              <a:ln>
                <a:noFill/>
              </a:ln>
              <a:effectLst/>
            </c:spPr>
            <c:extLst>
              <c:ext xmlns:c16="http://schemas.microsoft.com/office/drawing/2014/chart" uri="{C3380CC4-5D6E-409C-BE32-E72D297353CC}">
                <c16:uniqueId val="{00000041-8C01-4BEC-BB7D-6245CADB4FC5}"/>
              </c:ext>
            </c:extLst>
          </c:dPt>
          <c:dPt>
            <c:idx val="125"/>
            <c:invertIfNegative val="0"/>
            <c:bubble3D val="0"/>
            <c:spPr>
              <a:solidFill>
                <a:srgbClr val="FFC000"/>
              </a:solidFill>
              <a:ln>
                <a:noFill/>
              </a:ln>
              <a:effectLst/>
            </c:spPr>
            <c:extLst>
              <c:ext xmlns:c16="http://schemas.microsoft.com/office/drawing/2014/chart" uri="{C3380CC4-5D6E-409C-BE32-E72D297353CC}">
                <c16:uniqueId val="{00000043-8C01-4BEC-BB7D-6245CADB4FC5}"/>
              </c:ext>
            </c:extLst>
          </c:dPt>
          <c:dLbls>
            <c:dLbl>
              <c:idx val="5"/>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01-4BEC-BB7D-6245CADB4FC5}"/>
                </c:ext>
              </c:extLst>
            </c:dLbl>
            <c:dLbl>
              <c:idx val="17"/>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C01-4BEC-BB7D-6245CADB4FC5}"/>
                </c:ext>
              </c:extLst>
            </c:dLbl>
            <c:dLbl>
              <c:idx val="29"/>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C01-4BEC-BB7D-6245CADB4FC5}"/>
                </c:ext>
              </c:extLst>
            </c:dLbl>
            <c:dLbl>
              <c:idx val="41"/>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C01-4BEC-BB7D-6245CADB4FC5}"/>
                </c:ext>
              </c:extLst>
            </c:dLbl>
            <c:dLbl>
              <c:idx val="5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C01-4BEC-BB7D-6245CADB4FC5}"/>
                </c:ext>
              </c:extLst>
            </c:dLbl>
            <c:dLbl>
              <c:idx val="65"/>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8C01-4BEC-BB7D-6245CADB4FC5}"/>
                </c:ext>
              </c:extLst>
            </c:dLbl>
            <c:dLbl>
              <c:idx val="77"/>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8C01-4BEC-BB7D-6245CADB4FC5}"/>
                </c:ext>
              </c:extLst>
            </c:dLbl>
            <c:dLbl>
              <c:idx val="89"/>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8C01-4BEC-BB7D-6245CADB4FC5}"/>
                </c:ext>
              </c:extLst>
            </c:dLbl>
            <c:dLbl>
              <c:idx val="101"/>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8C01-4BEC-BB7D-6245CADB4FC5}"/>
                </c:ext>
              </c:extLst>
            </c:dLbl>
            <c:dLbl>
              <c:idx val="11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8C01-4BEC-BB7D-6245CADB4FC5}"/>
                </c:ext>
              </c:extLst>
            </c:dLbl>
            <c:dLbl>
              <c:idx val="125"/>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8C01-4BEC-BB7D-6245CADB4F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'F86'!$AJ$164:$AK$289</c:f>
              <c:multiLvlStrCache>
                <c:ptCount val="126"/>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pt idx="78">
                    <c:v>julio</c:v>
                  </c:pt>
                  <c:pt idx="79">
                    <c:v>agosto</c:v>
                  </c:pt>
                  <c:pt idx="80">
                    <c:v>septiembre</c:v>
                  </c:pt>
                  <c:pt idx="81">
                    <c:v>octubre</c:v>
                  </c:pt>
                  <c:pt idx="82">
                    <c:v>noviembre</c:v>
                  </c:pt>
                  <c:pt idx="83">
                    <c:v>diciembre</c:v>
                  </c:pt>
                  <c:pt idx="84">
                    <c:v>enero</c:v>
                  </c:pt>
                  <c:pt idx="85">
                    <c:v>febrero</c:v>
                  </c:pt>
                  <c:pt idx="86">
                    <c:v>marzo</c:v>
                  </c:pt>
                  <c:pt idx="87">
                    <c:v>abril</c:v>
                  </c:pt>
                  <c:pt idx="88">
                    <c:v>mayo</c:v>
                  </c:pt>
                  <c:pt idx="89">
                    <c:v>junio</c:v>
                  </c:pt>
                  <c:pt idx="90">
                    <c:v>julio</c:v>
                  </c:pt>
                  <c:pt idx="91">
                    <c:v>agosto</c:v>
                  </c:pt>
                  <c:pt idx="92">
                    <c:v>septiembre</c:v>
                  </c:pt>
                  <c:pt idx="93">
                    <c:v>octubre</c:v>
                  </c:pt>
                  <c:pt idx="94">
                    <c:v>noviembre</c:v>
                  </c:pt>
                  <c:pt idx="95">
                    <c:v>diciembre</c:v>
                  </c:pt>
                  <c:pt idx="96">
                    <c:v>enero</c:v>
                  </c:pt>
                  <c:pt idx="97">
                    <c:v>febrero</c:v>
                  </c:pt>
                  <c:pt idx="98">
                    <c:v>marzo</c:v>
                  </c:pt>
                  <c:pt idx="99">
                    <c:v>abril</c:v>
                  </c:pt>
                  <c:pt idx="100">
                    <c:v>mayo</c:v>
                  </c:pt>
                  <c:pt idx="101">
                    <c:v>junio</c:v>
                  </c:pt>
                  <c:pt idx="102">
                    <c:v>julio</c:v>
                  </c:pt>
                  <c:pt idx="103">
                    <c:v>agosto</c:v>
                  </c:pt>
                  <c:pt idx="104">
                    <c:v>septiembre</c:v>
                  </c:pt>
                  <c:pt idx="105">
                    <c:v>octubre</c:v>
                  </c:pt>
                  <c:pt idx="106">
                    <c:v>noviembre</c:v>
                  </c:pt>
                  <c:pt idx="107">
                    <c:v>diciembre</c:v>
                  </c:pt>
                  <c:pt idx="108">
                    <c:v>enero</c:v>
                  </c:pt>
                  <c:pt idx="109">
                    <c:v>febrero</c:v>
                  </c:pt>
                  <c:pt idx="110">
                    <c:v>marzo</c:v>
                  </c:pt>
                  <c:pt idx="111">
                    <c:v>abril</c:v>
                  </c:pt>
                  <c:pt idx="112">
                    <c:v>mayo</c:v>
                  </c:pt>
                  <c:pt idx="113">
                    <c:v>junio</c:v>
                  </c:pt>
                  <c:pt idx="114">
                    <c:v>julio</c:v>
                  </c:pt>
                  <c:pt idx="115">
                    <c:v>agosto</c:v>
                  </c:pt>
                  <c:pt idx="116">
                    <c:v>septiembre</c:v>
                  </c:pt>
                  <c:pt idx="117">
                    <c:v>octubre</c:v>
                  </c:pt>
                  <c:pt idx="118">
                    <c:v>noviembre</c:v>
                  </c:pt>
                  <c:pt idx="119">
                    <c:v>diciembre</c:v>
                  </c:pt>
                  <c:pt idx="120">
                    <c:v>enero</c:v>
                  </c:pt>
                  <c:pt idx="121">
                    <c:v>febrero</c:v>
                  </c:pt>
                  <c:pt idx="122">
                    <c:v>marzo</c:v>
                  </c:pt>
                  <c:pt idx="123">
                    <c:v>abril</c:v>
                  </c:pt>
                  <c:pt idx="124">
                    <c:v>mayo</c:v>
                  </c:pt>
                  <c:pt idx="125">
                    <c:v>junio</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'F86'!$P$164:$P$289</c:f>
              <c:numCache>
                <c:formatCode>#,##0</c:formatCode>
                <c:ptCount val="126"/>
                <c:pt idx="0">
                  <c:v>77000</c:v>
                </c:pt>
                <c:pt idx="1">
                  <c:v>77247</c:v>
                </c:pt>
                <c:pt idx="2">
                  <c:v>77422</c:v>
                </c:pt>
                <c:pt idx="3">
                  <c:v>77558</c:v>
                </c:pt>
                <c:pt idx="4">
                  <c:v>77685</c:v>
                </c:pt>
                <c:pt idx="5">
                  <c:v>77781</c:v>
                </c:pt>
                <c:pt idx="6">
                  <c:v>77887</c:v>
                </c:pt>
                <c:pt idx="7">
                  <c:v>77956</c:v>
                </c:pt>
                <c:pt idx="8">
                  <c:v>78101</c:v>
                </c:pt>
                <c:pt idx="9">
                  <c:v>78279</c:v>
                </c:pt>
                <c:pt idx="10">
                  <c:v>78340</c:v>
                </c:pt>
                <c:pt idx="11">
                  <c:v>78051</c:v>
                </c:pt>
                <c:pt idx="12">
                  <c:v>77415</c:v>
                </c:pt>
                <c:pt idx="13">
                  <c:v>77447</c:v>
                </c:pt>
                <c:pt idx="14">
                  <c:v>77887</c:v>
                </c:pt>
                <c:pt idx="15">
                  <c:v>78075</c:v>
                </c:pt>
                <c:pt idx="16">
                  <c:v>78263</c:v>
                </c:pt>
                <c:pt idx="17">
                  <c:v>78625</c:v>
                </c:pt>
                <c:pt idx="18">
                  <c:v>78814</c:v>
                </c:pt>
                <c:pt idx="19">
                  <c:v>79270</c:v>
                </c:pt>
                <c:pt idx="20">
                  <c:v>79467</c:v>
                </c:pt>
                <c:pt idx="21">
                  <c:v>79726</c:v>
                </c:pt>
                <c:pt idx="22">
                  <c:v>79972</c:v>
                </c:pt>
                <c:pt idx="23">
                  <c:v>79961</c:v>
                </c:pt>
                <c:pt idx="24">
                  <c:v>79838</c:v>
                </c:pt>
                <c:pt idx="25">
                  <c:v>80280</c:v>
                </c:pt>
                <c:pt idx="26">
                  <c:v>80658</c:v>
                </c:pt>
                <c:pt idx="27">
                  <c:v>81007</c:v>
                </c:pt>
                <c:pt idx="28">
                  <c:v>81244</c:v>
                </c:pt>
                <c:pt idx="29">
                  <c:v>81685</c:v>
                </c:pt>
                <c:pt idx="30">
                  <c:v>81999</c:v>
                </c:pt>
                <c:pt idx="31">
                  <c:v>82416</c:v>
                </c:pt>
                <c:pt idx="32">
                  <c:v>82549</c:v>
                </c:pt>
                <c:pt idx="33">
                  <c:v>82929</c:v>
                </c:pt>
                <c:pt idx="34">
                  <c:v>83012</c:v>
                </c:pt>
                <c:pt idx="35">
                  <c:v>82957</c:v>
                </c:pt>
                <c:pt idx="36">
                  <c:v>82734</c:v>
                </c:pt>
                <c:pt idx="37">
                  <c:v>83079</c:v>
                </c:pt>
                <c:pt idx="38">
                  <c:v>83290</c:v>
                </c:pt>
                <c:pt idx="39">
                  <c:v>83635</c:v>
                </c:pt>
                <c:pt idx="40">
                  <c:v>84001</c:v>
                </c:pt>
                <c:pt idx="41">
                  <c:v>84379</c:v>
                </c:pt>
                <c:pt idx="42">
                  <c:v>84559</c:v>
                </c:pt>
                <c:pt idx="43">
                  <c:v>85024</c:v>
                </c:pt>
                <c:pt idx="44">
                  <c:v>85363</c:v>
                </c:pt>
                <c:pt idx="45">
                  <c:v>85743</c:v>
                </c:pt>
                <c:pt idx="46">
                  <c:v>86078</c:v>
                </c:pt>
                <c:pt idx="47">
                  <c:v>86097</c:v>
                </c:pt>
                <c:pt idx="48">
                  <c:v>86101</c:v>
                </c:pt>
                <c:pt idx="49">
                  <c:v>86609</c:v>
                </c:pt>
                <c:pt idx="50">
                  <c:v>87244</c:v>
                </c:pt>
                <c:pt idx="51">
                  <c:v>87457</c:v>
                </c:pt>
                <c:pt idx="52">
                  <c:v>87686</c:v>
                </c:pt>
                <c:pt idx="53">
                  <c:v>88171</c:v>
                </c:pt>
                <c:pt idx="54">
                  <c:v>88539</c:v>
                </c:pt>
                <c:pt idx="55">
                  <c:v>89150</c:v>
                </c:pt>
                <c:pt idx="56">
                  <c:v>89455</c:v>
                </c:pt>
                <c:pt idx="57">
                  <c:v>89952</c:v>
                </c:pt>
                <c:pt idx="58">
                  <c:v>90154</c:v>
                </c:pt>
                <c:pt idx="59">
                  <c:v>90125</c:v>
                </c:pt>
                <c:pt idx="60">
                  <c:v>90113</c:v>
                </c:pt>
                <c:pt idx="61">
                  <c:v>90583</c:v>
                </c:pt>
                <c:pt idx="62">
                  <c:v>90934</c:v>
                </c:pt>
                <c:pt idx="63">
                  <c:v>91410</c:v>
                </c:pt>
                <c:pt idx="64">
                  <c:v>91600</c:v>
                </c:pt>
                <c:pt idx="65">
                  <c:v>91964</c:v>
                </c:pt>
                <c:pt idx="66">
                  <c:v>92282</c:v>
                </c:pt>
                <c:pt idx="67">
                  <c:v>92804</c:v>
                </c:pt>
                <c:pt idx="68">
                  <c:v>93058</c:v>
                </c:pt>
                <c:pt idx="69">
                  <c:v>93466</c:v>
                </c:pt>
                <c:pt idx="70">
                  <c:v>93590</c:v>
                </c:pt>
                <c:pt idx="71">
                  <c:v>93370</c:v>
                </c:pt>
                <c:pt idx="72">
                  <c:v>93414</c:v>
                </c:pt>
                <c:pt idx="73">
                  <c:v>93942</c:v>
                </c:pt>
                <c:pt idx="74">
                  <c:v>94228</c:v>
                </c:pt>
                <c:pt idx="75">
                  <c:v>94774</c:v>
                </c:pt>
                <c:pt idx="76">
                  <c:v>95184</c:v>
                </c:pt>
                <c:pt idx="77">
                  <c:v>95497</c:v>
                </c:pt>
                <c:pt idx="78">
                  <c:v>95833</c:v>
                </c:pt>
                <c:pt idx="79">
                  <c:v>96210</c:v>
                </c:pt>
                <c:pt idx="80">
                  <c:v>96528</c:v>
                </c:pt>
                <c:pt idx="81">
                  <c:v>97149</c:v>
                </c:pt>
                <c:pt idx="82">
                  <c:v>97410</c:v>
                </c:pt>
                <c:pt idx="83">
                  <c:v>97390</c:v>
                </c:pt>
                <c:pt idx="84">
                  <c:v>97293</c:v>
                </c:pt>
                <c:pt idx="85">
                  <c:v>97837</c:v>
                </c:pt>
                <c:pt idx="86">
                  <c:v>98367</c:v>
                </c:pt>
                <c:pt idx="87">
                  <c:v>97741</c:v>
                </c:pt>
                <c:pt idx="88">
                  <c:v>97536</c:v>
                </c:pt>
                <c:pt idx="89">
                  <c:v>97749</c:v>
                </c:pt>
                <c:pt idx="90">
                  <c:v>97738</c:v>
                </c:pt>
                <c:pt idx="91">
                  <c:v>98006</c:v>
                </c:pt>
                <c:pt idx="92">
                  <c:v>98038</c:v>
                </c:pt>
                <c:pt idx="93">
                  <c:v>98224</c:v>
                </c:pt>
                <c:pt idx="94">
                  <c:v>98316</c:v>
                </c:pt>
                <c:pt idx="95">
                  <c:v>98067</c:v>
                </c:pt>
                <c:pt idx="96">
                  <c:v>98213</c:v>
                </c:pt>
                <c:pt idx="97">
                  <c:v>98474</c:v>
                </c:pt>
                <c:pt idx="98">
                  <c:v>98700</c:v>
                </c:pt>
                <c:pt idx="99">
                  <c:v>98877</c:v>
                </c:pt>
                <c:pt idx="100">
                  <c:v>99245</c:v>
                </c:pt>
                <c:pt idx="101">
                  <c:v>99679</c:v>
                </c:pt>
                <c:pt idx="102">
                  <c:v>100963</c:v>
                </c:pt>
                <c:pt idx="103">
                  <c:v>101796</c:v>
                </c:pt>
                <c:pt idx="104">
                  <c:v>102475</c:v>
                </c:pt>
                <c:pt idx="105">
                  <c:v>102866</c:v>
                </c:pt>
                <c:pt idx="106">
                  <c:v>103172</c:v>
                </c:pt>
                <c:pt idx="107">
                  <c:v>103251</c:v>
                </c:pt>
                <c:pt idx="108">
                  <c:v>103200</c:v>
                </c:pt>
                <c:pt idx="109">
                  <c:v>103626</c:v>
                </c:pt>
                <c:pt idx="110">
                  <c:v>103976</c:v>
                </c:pt>
                <c:pt idx="111">
                  <c:v>104232</c:v>
                </c:pt>
                <c:pt idx="112">
                  <c:v>104578</c:v>
                </c:pt>
                <c:pt idx="113">
                  <c:v>104918</c:v>
                </c:pt>
                <c:pt idx="114">
                  <c:v>105078</c:v>
                </c:pt>
                <c:pt idx="115">
                  <c:v>105454</c:v>
                </c:pt>
                <c:pt idx="116">
                  <c:v>105603</c:v>
                </c:pt>
                <c:pt idx="117">
                  <c:v>105902</c:v>
                </c:pt>
                <c:pt idx="118">
                  <c:v>105908</c:v>
                </c:pt>
                <c:pt idx="119">
                  <c:v>105675</c:v>
                </c:pt>
                <c:pt idx="120">
                  <c:v>105609</c:v>
                </c:pt>
                <c:pt idx="121">
                  <c:v>105971</c:v>
                </c:pt>
                <c:pt idx="122">
                  <c:v>106341</c:v>
                </c:pt>
                <c:pt idx="123">
                  <c:v>106467</c:v>
                </c:pt>
                <c:pt idx="124">
                  <c:v>106693</c:v>
                </c:pt>
                <c:pt idx="125">
                  <c:v>106987</c:v>
                </c:pt>
              </c:numCache>
            </c:numRef>
          </c:val>
          <c:extLst xmlns:c15="http://schemas.microsoft.com/office/drawing/2012/chart">
            <c:ext xmlns:c16="http://schemas.microsoft.com/office/drawing/2014/chart" uri="{C3380CC4-5D6E-409C-BE32-E72D297353CC}">
              <c16:uniqueId val="{00000044-8C01-4BEC-BB7D-6245CADB4FC5}"/>
            </c:ext>
          </c:extLst>
        </c:ser>
        <c:dLbls>
          <c:showLegendKey val="0"/>
          <c:showVal val="0"/>
          <c:showCatName val="0"/>
          <c:showSerName val="0"/>
          <c:showPercent val="0"/>
          <c:showBubbleSize val="0"/>
        </c:dLbls>
        <c:gapWidth val="120"/>
        <c:overlap val="3"/>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in val="7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691330456606161E-2"/>
          <c:y val="0"/>
          <c:w val="0.95351294241944007"/>
          <c:h val="0.9019442590862583"/>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F21C-45ED-BD16-ABF5946D60B5}"/>
              </c:ext>
            </c:extLst>
          </c:dPt>
          <c:dPt>
            <c:idx val="5"/>
            <c:invertIfNegative val="0"/>
            <c:bubble3D val="0"/>
            <c:extLst>
              <c:ext xmlns:c16="http://schemas.microsoft.com/office/drawing/2014/chart" uri="{C3380CC4-5D6E-409C-BE32-E72D297353CC}">
                <c16:uniqueId val="{00000001-F21C-45ED-BD16-ABF5946D60B5}"/>
              </c:ext>
            </c:extLst>
          </c:dPt>
          <c:dPt>
            <c:idx val="6"/>
            <c:invertIfNegative val="0"/>
            <c:bubble3D val="0"/>
            <c:extLst>
              <c:ext xmlns:c16="http://schemas.microsoft.com/office/drawing/2014/chart" uri="{C3380CC4-5D6E-409C-BE32-E72D297353CC}">
                <c16:uniqueId val="{00000002-F21C-45ED-BD16-ABF5946D60B5}"/>
              </c:ext>
            </c:extLst>
          </c:dPt>
          <c:dPt>
            <c:idx val="7"/>
            <c:invertIfNegative val="0"/>
            <c:bubble3D val="0"/>
            <c:extLst>
              <c:ext xmlns:c16="http://schemas.microsoft.com/office/drawing/2014/chart" uri="{C3380CC4-5D6E-409C-BE32-E72D297353CC}">
                <c16:uniqueId val="{00000003-F21C-45ED-BD16-ABF5946D60B5}"/>
              </c:ext>
            </c:extLst>
          </c:dPt>
          <c:dPt>
            <c:idx val="8"/>
            <c:invertIfNegative val="0"/>
            <c:bubble3D val="0"/>
            <c:spPr>
              <a:solidFill>
                <a:srgbClr val="7C878E"/>
              </a:solidFill>
              <a:ln>
                <a:noFill/>
              </a:ln>
              <a:effectLst/>
            </c:spPr>
            <c:extLst>
              <c:ext xmlns:c16="http://schemas.microsoft.com/office/drawing/2014/chart" uri="{C3380CC4-5D6E-409C-BE32-E72D297353CC}">
                <c16:uniqueId val="{00000005-F21C-45ED-BD16-ABF5946D60B5}"/>
              </c:ext>
            </c:extLst>
          </c:dPt>
          <c:dPt>
            <c:idx val="10"/>
            <c:invertIfNegative val="0"/>
            <c:bubble3D val="0"/>
            <c:spPr>
              <a:solidFill>
                <a:srgbClr val="FFC000"/>
              </a:solidFill>
              <a:ln>
                <a:noFill/>
              </a:ln>
              <a:effectLst/>
            </c:spPr>
            <c:extLst>
              <c:ext xmlns:c16="http://schemas.microsoft.com/office/drawing/2014/chart" uri="{C3380CC4-5D6E-409C-BE32-E72D297353CC}">
                <c16:uniqueId val="{00000007-F21C-45ED-BD16-ABF5946D60B5}"/>
              </c:ext>
            </c:extLst>
          </c:dPt>
          <c:dPt>
            <c:idx val="17"/>
            <c:invertIfNegative val="0"/>
            <c:bubble3D val="0"/>
            <c:extLst>
              <c:ext xmlns:c16="http://schemas.microsoft.com/office/drawing/2014/chart" uri="{C3380CC4-5D6E-409C-BE32-E72D297353CC}">
                <c16:uniqueId val="{00000008-F21C-45ED-BD16-ABF5946D60B5}"/>
              </c:ext>
            </c:extLst>
          </c:dPt>
          <c:dPt>
            <c:idx val="18"/>
            <c:invertIfNegative val="0"/>
            <c:bubble3D val="0"/>
            <c:extLst>
              <c:ext xmlns:c16="http://schemas.microsoft.com/office/drawing/2014/chart" uri="{C3380CC4-5D6E-409C-BE32-E72D297353CC}">
                <c16:uniqueId val="{00000009-F21C-45ED-BD16-ABF5946D60B5}"/>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1C-45ED-BD16-ABF5946D60B5}"/>
                </c:ext>
              </c:extLst>
            </c:dLbl>
            <c:dLbl>
              <c:idx val="6"/>
              <c:layout>
                <c:manualLayout>
                  <c:x val="3.9443661222122268E-4"/>
                  <c:y val="2.18171517819982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1C-45ED-BD16-ABF5946D60B5}"/>
                </c:ext>
              </c:extLst>
            </c:dLbl>
            <c:dLbl>
              <c:idx val="7"/>
              <c:layout>
                <c:manualLayout>
                  <c:x val="1.9782337056551123E-3"/>
                  <c:y val="2.11292834545851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1C-45ED-BD16-ABF5946D60B5}"/>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'F87'!$A$6:$A$16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45078</c:v>
                </c:pt>
              </c:numCache>
            </c:numRef>
          </c:cat>
          <c:val>
            <c:numRef>
              <c:f>'F87'!$B$6:$B$16</c:f>
              <c:numCache>
                <c:formatCode>#,##0</c:formatCode>
                <c:ptCount val="11"/>
                <c:pt idx="0">
                  <c:v>78051</c:v>
                </c:pt>
                <c:pt idx="1">
                  <c:v>79961</c:v>
                </c:pt>
                <c:pt idx="2">
                  <c:v>82957</c:v>
                </c:pt>
                <c:pt idx="3">
                  <c:v>86097</c:v>
                </c:pt>
                <c:pt idx="4">
                  <c:v>90125</c:v>
                </c:pt>
                <c:pt idx="5">
                  <c:v>93370</c:v>
                </c:pt>
                <c:pt idx="6">
                  <c:v>97390</c:v>
                </c:pt>
                <c:pt idx="7">
                  <c:v>98067</c:v>
                </c:pt>
                <c:pt idx="8">
                  <c:v>103251</c:v>
                </c:pt>
                <c:pt idx="9">
                  <c:v>105675</c:v>
                </c:pt>
                <c:pt idx="10">
                  <c:v>106987</c:v>
                </c:pt>
              </c:numCache>
            </c:numRef>
          </c:val>
          <c:extLst>
            <c:ext xmlns:c16="http://schemas.microsoft.com/office/drawing/2014/chart" uri="{C3380CC4-5D6E-409C-BE32-E72D297353CC}">
              <c16:uniqueId val="{0000000A-F21C-45ED-BD16-ABF5946D60B5}"/>
            </c:ext>
          </c:extLst>
        </c:ser>
        <c:dLbls>
          <c:showLegendKey val="0"/>
          <c:showVal val="0"/>
          <c:showCatName val="0"/>
          <c:showSerName val="0"/>
          <c:showPercent val="0"/>
          <c:showBubbleSize val="0"/>
        </c:dLbls>
        <c:gapWidth val="80"/>
        <c:overlap val="-27"/>
        <c:axId val="88077824"/>
        <c:axId val="88079360"/>
      </c:barChart>
      <c:catAx>
        <c:axId val="88077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8079360"/>
        <c:crosses val="autoZero"/>
        <c:auto val="1"/>
        <c:lblAlgn val="ctr"/>
        <c:lblOffset val="100"/>
        <c:noMultiLvlLbl val="0"/>
      </c:catAx>
      <c:valAx>
        <c:axId val="88079360"/>
        <c:scaling>
          <c:orientation val="minMax"/>
        </c:scaling>
        <c:delete val="1"/>
        <c:axPos val="l"/>
        <c:numFmt formatCode="#,##0" sourceLinked="1"/>
        <c:majorTickMark val="out"/>
        <c:minorTickMark val="none"/>
        <c:tickLblPos val="nextTo"/>
        <c:crossAx val="880778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89681361942597"/>
          <c:y val="0.14309658691488589"/>
          <c:w val="0.52323914538708749"/>
          <c:h val="0.71799815908418052"/>
        </c:manualLayout>
      </c:layout>
      <c:pieChart>
        <c:varyColors val="1"/>
        <c:ser>
          <c:idx val="0"/>
          <c:order val="0"/>
          <c:dPt>
            <c:idx val="0"/>
            <c:bubble3D val="0"/>
            <c:spPr>
              <a:solidFill>
                <a:srgbClr val="ED7D31">
                  <a:lumMod val="50000"/>
                </a:srgbClr>
              </a:solidFill>
            </c:spPr>
            <c:extLst>
              <c:ext xmlns:c16="http://schemas.microsoft.com/office/drawing/2014/chart" uri="{C3380CC4-5D6E-409C-BE32-E72D297353CC}">
                <c16:uniqueId val="{00000001-368A-4DA6-B957-35F644EE01B0}"/>
              </c:ext>
            </c:extLst>
          </c:dPt>
          <c:dPt>
            <c:idx val="1"/>
            <c:bubble3D val="0"/>
            <c:spPr>
              <a:solidFill>
                <a:srgbClr val="ED7D31"/>
              </a:solidFill>
            </c:spPr>
            <c:extLst>
              <c:ext xmlns:c16="http://schemas.microsoft.com/office/drawing/2014/chart" uri="{C3380CC4-5D6E-409C-BE32-E72D297353CC}">
                <c16:uniqueId val="{00000003-368A-4DA6-B957-35F644EE01B0}"/>
              </c:ext>
            </c:extLst>
          </c:dPt>
          <c:dPt>
            <c:idx val="2"/>
            <c:bubble3D val="0"/>
            <c:spPr>
              <a:solidFill>
                <a:srgbClr val="DAA600"/>
              </a:solidFill>
            </c:spPr>
            <c:extLst>
              <c:ext xmlns:c16="http://schemas.microsoft.com/office/drawing/2014/chart" uri="{C3380CC4-5D6E-409C-BE32-E72D297353CC}">
                <c16:uniqueId val="{00000005-368A-4DA6-B957-35F644EE01B0}"/>
              </c:ext>
            </c:extLst>
          </c:dPt>
          <c:dPt>
            <c:idx val="3"/>
            <c:bubble3D val="0"/>
            <c:spPr>
              <a:solidFill>
                <a:srgbClr val="FF0000"/>
              </a:solidFill>
            </c:spPr>
            <c:extLst>
              <c:ext xmlns:c16="http://schemas.microsoft.com/office/drawing/2014/chart" uri="{C3380CC4-5D6E-409C-BE32-E72D297353CC}">
                <c16:uniqueId val="{00000007-368A-4DA6-B957-35F644EE01B0}"/>
              </c:ext>
            </c:extLst>
          </c:dPt>
          <c:dPt>
            <c:idx val="4"/>
            <c:bubble3D val="0"/>
            <c:spPr>
              <a:solidFill>
                <a:srgbClr val="8A8032"/>
              </a:solidFill>
            </c:spPr>
            <c:extLst>
              <c:ext xmlns:c16="http://schemas.microsoft.com/office/drawing/2014/chart" uri="{C3380CC4-5D6E-409C-BE32-E72D297353CC}">
                <c16:uniqueId val="{00000009-368A-4DA6-B957-35F644EE01B0}"/>
              </c:ext>
            </c:extLst>
          </c:dPt>
          <c:dPt>
            <c:idx val="5"/>
            <c:bubble3D val="0"/>
            <c:spPr>
              <a:solidFill>
                <a:srgbClr val="FFC000">
                  <a:lumMod val="50000"/>
                </a:srgbClr>
              </a:solidFill>
            </c:spPr>
            <c:extLst>
              <c:ext xmlns:c16="http://schemas.microsoft.com/office/drawing/2014/chart" uri="{C3380CC4-5D6E-409C-BE32-E72D297353CC}">
                <c16:uniqueId val="{0000000B-368A-4DA6-B957-35F644EE01B0}"/>
              </c:ext>
            </c:extLst>
          </c:dPt>
          <c:dPt>
            <c:idx val="6"/>
            <c:bubble3D val="0"/>
            <c:spPr>
              <a:solidFill>
                <a:srgbClr val="FFCC66"/>
              </a:solidFill>
            </c:spPr>
            <c:extLst>
              <c:ext xmlns:c16="http://schemas.microsoft.com/office/drawing/2014/chart" uri="{C3380CC4-5D6E-409C-BE32-E72D297353CC}">
                <c16:uniqueId val="{0000000D-368A-4DA6-B957-35F644EE01B0}"/>
              </c:ext>
            </c:extLst>
          </c:dPt>
          <c:dPt>
            <c:idx val="7"/>
            <c:bubble3D val="0"/>
            <c:spPr>
              <a:solidFill>
                <a:srgbClr val="C8BC66"/>
              </a:solidFill>
            </c:spPr>
            <c:extLst>
              <c:ext xmlns:c16="http://schemas.microsoft.com/office/drawing/2014/chart" uri="{C3380CC4-5D6E-409C-BE32-E72D297353CC}">
                <c16:uniqueId val="{0000000F-368A-4DA6-B957-35F644EE01B0}"/>
              </c:ext>
            </c:extLst>
          </c:dPt>
          <c:dLbls>
            <c:dLbl>
              <c:idx val="0"/>
              <c:layout>
                <c:manualLayout>
                  <c:x val="0.10042942992581469"/>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68A-4DA6-B957-35F644EE01B0}"/>
                </c:ext>
              </c:extLst>
            </c:dLbl>
            <c:dLbl>
              <c:idx val="1"/>
              <c:layout>
                <c:manualLayout>
                  <c:x val="7.1316743132344693E-2"/>
                  <c:y val="-3.822134611647422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368A-4DA6-B957-35F644EE01B0}"/>
                </c:ext>
              </c:extLst>
            </c:dLbl>
            <c:dLbl>
              <c:idx val="2"/>
              <c:layout>
                <c:manualLayout>
                  <c:x val="0.10015749581651738"/>
                  <c:y val="7.509356431290811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368A-4DA6-B957-35F644EE01B0}"/>
                </c:ext>
              </c:extLst>
            </c:dLbl>
            <c:dLbl>
              <c:idx val="3"/>
              <c:layout>
                <c:manualLayout>
                  <c:x val="3.2533060398469392E-2"/>
                  <c:y val="7.0491404112328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368A-4DA6-B957-35F644EE01B0}"/>
                </c:ext>
              </c:extLst>
            </c:dLbl>
            <c:dLbl>
              <c:idx val="4"/>
              <c:layout>
                <c:manualLayout>
                  <c:x val="-2.6536714045419962E-2"/>
                  <c:y val="1.613116291595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368A-4DA6-B957-35F644EE01B0}"/>
                </c:ext>
              </c:extLst>
            </c:dLbl>
            <c:dLbl>
              <c:idx val="5"/>
              <c:layout>
                <c:manualLayout>
                  <c:x val="-7.2513867383818015E-2"/>
                  <c:y val="-2.479969841935638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368A-4DA6-B957-35F644EE01B0}"/>
                </c:ext>
              </c:extLst>
            </c:dLbl>
            <c:dLbl>
              <c:idx val="6"/>
              <c:layout>
                <c:manualLayout>
                  <c:x val="-4.660319164281633E-2"/>
                  <c:y val="-2.80501796103494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368A-4DA6-B957-35F644EE01B0}"/>
                </c:ext>
              </c:extLst>
            </c:dLbl>
            <c:dLbl>
              <c:idx val="7"/>
              <c:layout>
                <c:manualLayout>
                  <c:x val="-0.13684012255452771"/>
                  <c:y val="3.023345310188368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368A-4DA6-B957-35F644EE01B0}"/>
                </c:ext>
              </c:extLst>
            </c:dLbl>
            <c:spPr>
              <a:noFill/>
              <a:ln>
                <a:noFill/>
              </a:ln>
              <a:effectLst/>
            </c:spPr>
            <c:txPr>
              <a:bodyPr/>
              <a:lstStyle/>
              <a:p>
                <a:pPr>
                  <a:defRPr sz="1050"/>
                </a:pPr>
                <a:endParaRPr lang="es-MX"/>
              </a:p>
            </c:txPr>
            <c:showLegendKey val="0"/>
            <c:showVal val="1"/>
            <c:showCatName val="1"/>
            <c:showSerName val="0"/>
            <c:showPercent val="0"/>
            <c:showBubbleSize val="0"/>
            <c:separator>
</c:separator>
            <c:showLeaderLines val="1"/>
            <c:leaderLines>
              <c:spPr>
                <a:ln>
                  <a:solidFill>
                    <a:srgbClr val="663300"/>
                  </a:solidFill>
                </a:ln>
              </c:spPr>
            </c:leaderLines>
            <c:extLst>
              <c:ext xmlns:c15="http://schemas.microsoft.com/office/drawing/2012/chart" uri="{CE6537A1-D6FC-4f65-9D91-7224C49458BB}"/>
            </c:extLst>
          </c:dLbls>
          <c:cat>
            <c:strRef>
              <c:f>'F88'!$A$6:$A$13</c:f>
              <c:strCache>
                <c:ptCount val="8"/>
                <c:pt idx="0">
                  <c:v>Agricultura, Ganadería, Silvicultura y Pesca</c:v>
                </c:pt>
                <c:pt idx="1">
                  <c:v>Comercio</c:v>
                </c:pt>
                <c:pt idx="2">
                  <c:v>Construcción</c:v>
                </c:pt>
                <c:pt idx="3">
                  <c:v>Ind. Elec. Cap. Agua Potable</c:v>
                </c:pt>
                <c:pt idx="4">
                  <c:v>Industria de Transformación</c:v>
                </c:pt>
                <c:pt idx="5">
                  <c:v>Industrias Extractivas</c:v>
                </c:pt>
                <c:pt idx="6">
                  <c:v>Servicios</c:v>
                </c:pt>
                <c:pt idx="7">
                  <c:v>Transporte y Comunicaciones</c:v>
                </c:pt>
              </c:strCache>
            </c:strRef>
          </c:cat>
          <c:val>
            <c:numRef>
              <c:f>'F88'!$B$6:$B$13</c:f>
              <c:numCache>
                <c:formatCode>0.00%</c:formatCode>
                <c:ptCount val="8"/>
                <c:pt idx="0">
                  <c:v>3.742510772336826E-2</c:v>
                </c:pt>
                <c:pt idx="1">
                  <c:v>0.30025143241702262</c:v>
                </c:pt>
                <c:pt idx="2">
                  <c:v>0.12818379803153654</c:v>
                </c:pt>
                <c:pt idx="3">
                  <c:v>1.9254675801732922E-3</c:v>
                </c:pt>
                <c:pt idx="4">
                  <c:v>0.15008365502350754</c:v>
                </c:pt>
                <c:pt idx="5">
                  <c:v>1.1309785301017881E-3</c:v>
                </c:pt>
                <c:pt idx="6">
                  <c:v>0.32216998326899532</c:v>
                </c:pt>
                <c:pt idx="7">
                  <c:v>5.8829577425294662E-2</c:v>
                </c:pt>
              </c:numCache>
            </c:numRef>
          </c:val>
          <c:extLst>
            <c:ext xmlns:c16="http://schemas.microsoft.com/office/drawing/2014/chart" uri="{C3380CC4-5D6E-409C-BE32-E72D297353CC}">
              <c16:uniqueId val="{00000010-368A-4DA6-B957-35F644EE01B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F6CA-404C-B1E6-D5FD1098371E}"/>
              </c:ext>
            </c:extLst>
          </c:dPt>
          <c:dPt>
            <c:idx val="1"/>
            <c:invertIfNegative val="0"/>
            <c:bubble3D val="0"/>
            <c:spPr>
              <a:solidFill>
                <a:srgbClr val="606868"/>
              </a:solidFill>
              <a:ln>
                <a:noFill/>
              </a:ln>
              <a:effectLst/>
            </c:spPr>
            <c:extLst>
              <c:ext xmlns:c16="http://schemas.microsoft.com/office/drawing/2014/chart" uri="{C3380CC4-5D6E-409C-BE32-E72D297353CC}">
                <c16:uniqueId val="{00000003-F6CA-404C-B1E6-D5FD1098371E}"/>
              </c:ext>
            </c:extLst>
          </c:dPt>
          <c:dPt>
            <c:idx val="3"/>
            <c:invertIfNegative val="0"/>
            <c:bubble3D val="0"/>
            <c:spPr>
              <a:solidFill>
                <a:srgbClr val="606868"/>
              </a:solidFill>
              <a:ln>
                <a:noFill/>
              </a:ln>
              <a:effectLst/>
            </c:spPr>
            <c:extLst>
              <c:ext xmlns:c16="http://schemas.microsoft.com/office/drawing/2014/chart" uri="{C3380CC4-5D6E-409C-BE32-E72D297353CC}">
                <c16:uniqueId val="{00000005-F6CA-404C-B1E6-D5FD1098371E}"/>
              </c:ext>
            </c:extLst>
          </c:dPt>
          <c:dPt>
            <c:idx val="4"/>
            <c:invertIfNegative val="0"/>
            <c:bubble3D val="0"/>
            <c:spPr>
              <a:solidFill>
                <a:srgbClr val="606868"/>
              </a:solidFill>
              <a:ln>
                <a:noFill/>
              </a:ln>
              <a:effectLst/>
            </c:spPr>
            <c:extLst>
              <c:ext xmlns:c16="http://schemas.microsoft.com/office/drawing/2014/chart" uri="{C3380CC4-5D6E-409C-BE32-E72D297353CC}">
                <c16:uniqueId val="{00000007-F6CA-404C-B1E6-D5FD1098371E}"/>
              </c:ext>
            </c:extLst>
          </c:dPt>
          <c:dPt>
            <c:idx val="6"/>
            <c:invertIfNegative val="0"/>
            <c:bubble3D val="0"/>
            <c:spPr>
              <a:solidFill>
                <a:srgbClr val="606868"/>
              </a:solidFill>
              <a:ln>
                <a:noFill/>
              </a:ln>
              <a:effectLst/>
            </c:spPr>
            <c:extLst>
              <c:ext xmlns:c16="http://schemas.microsoft.com/office/drawing/2014/chart" uri="{C3380CC4-5D6E-409C-BE32-E72D297353CC}">
                <c16:uniqueId val="{00000009-F6CA-404C-B1E6-D5FD1098371E}"/>
              </c:ext>
            </c:extLst>
          </c:dPt>
          <c:dPt>
            <c:idx val="11"/>
            <c:invertIfNegative val="0"/>
            <c:bubble3D val="0"/>
            <c:spPr>
              <a:solidFill>
                <a:srgbClr val="606868"/>
              </a:solidFill>
              <a:ln>
                <a:noFill/>
              </a:ln>
              <a:effectLst/>
            </c:spPr>
            <c:extLst>
              <c:ext xmlns:c16="http://schemas.microsoft.com/office/drawing/2014/chart" uri="{C3380CC4-5D6E-409C-BE32-E72D297353CC}">
                <c16:uniqueId val="{0000000B-F6CA-404C-B1E6-D5FD1098371E}"/>
              </c:ext>
            </c:extLst>
          </c:dPt>
          <c:dPt>
            <c:idx val="14"/>
            <c:invertIfNegative val="0"/>
            <c:bubble3D val="0"/>
            <c:spPr>
              <a:solidFill>
                <a:srgbClr val="606868"/>
              </a:solidFill>
              <a:ln>
                <a:noFill/>
              </a:ln>
              <a:effectLst/>
            </c:spPr>
            <c:extLst>
              <c:ext xmlns:c16="http://schemas.microsoft.com/office/drawing/2014/chart" uri="{C3380CC4-5D6E-409C-BE32-E72D297353CC}">
                <c16:uniqueId val="{0000000D-F6CA-404C-B1E6-D5FD1098371E}"/>
              </c:ext>
            </c:extLst>
          </c:dPt>
          <c:dPt>
            <c:idx val="19"/>
            <c:invertIfNegative val="0"/>
            <c:bubble3D val="0"/>
            <c:spPr>
              <a:solidFill>
                <a:srgbClr val="606868"/>
              </a:solidFill>
              <a:ln>
                <a:noFill/>
              </a:ln>
              <a:effectLst/>
            </c:spPr>
            <c:extLst>
              <c:ext xmlns:c16="http://schemas.microsoft.com/office/drawing/2014/chart" uri="{C3380CC4-5D6E-409C-BE32-E72D297353CC}">
                <c16:uniqueId val="{0000000F-F6CA-404C-B1E6-D5FD1098371E}"/>
              </c:ext>
            </c:extLst>
          </c:dPt>
          <c:dPt>
            <c:idx val="24"/>
            <c:invertIfNegative val="0"/>
            <c:bubble3D val="0"/>
            <c:spPr>
              <a:solidFill>
                <a:srgbClr val="606868"/>
              </a:solidFill>
              <a:ln>
                <a:noFill/>
              </a:ln>
              <a:effectLst/>
            </c:spPr>
            <c:extLst>
              <c:ext xmlns:c16="http://schemas.microsoft.com/office/drawing/2014/chart" uri="{C3380CC4-5D6E-409C-BE32-E72D297353CC}">
                <c16:uniqueId val="{00000011-F6CA-404C-B1E6-D5FD1098371E}"/>
              </c:ext>
            </c:extLst>
          </c:dPt>
          <c:dPt>
            <c:idx val="25"/>
            <c:invertIfNegative val="0"/>
            <c:bubble3D val="0"/>
            <c:spPr>
              <a:solidFill>
                <a:srgbClr val="606868"/>
              </a:solidFill>
              <a:ln>
                <a:noFill/>
              </a:ln>
              <a:effectLst/>
            </c:spPr>
            <c:extLst>
              <c:ext xmlns:c16="http://schemas.microsoft.com/office/drawing/2014/chart" uri="{C3380CC4-5D6E-409C-BE32-E72D297353CC}">
                <c16:uniqueId val="{00000013-F6CA-404C-B1E6-D5FD1098371E}"/>
              </c:ext>
            </c:extLst>
          </c:dPt>
          <c:dPt>
            <c:idx val="27"/>
            <c:invertIfNegative val="0"/>
            <c:bubble3D val="0"/>
            <c:spPr>
              <a:solidFill>
                <a:srgbClr val="606868"/>
              </a:solidFill>
              <a:ln>
                <a:noFill/>
              </a:ln>
              <a:effectLst/>
            </c:spPr>
            <c:extLst>
              <c:ext xmlns:c16="http://schemas.microsoft.com/office/drawing/2014/chart" uri="{C3380CC4-5D6E-409C-BE32-E72D297353CC}">
                <c16:uniqueId val="{00000015-F6CA-404C-B1E6-D5FD1098371E}"/>
              </c:ext>
            </c:extLst>
          </c:dPt>
          <c:dPt>
            <c:idx val="30"/>
            <c:invertIfNegative val="0"/>
            <c:bubble3D val="0"/>
            <c:spPr>
              <a:solidFill>
                <a:srgbClr val="606868"/>
              </a:solidFill>
              <a:ln>
                <a:noFill/>
              </a:ln>
              <a:effectLst/>
            </c:spPr>
            <c:extLst>
              <c:ext xmlns:c16="http://schemas.microsoft.com/office/drawing/2014/chart" uri="{C3380CC4-5D6E-409C-BE32-E72D297353CC}">
                <c16:uniqueId val="{00000017-F6CA-404C-B1E6-D5FD1098371E}"/>
              </c:ext>
            </c:extLst>
          </c:dPt>
          <c:dPt>
            <c:idx val="31"/>
            <c:invertIfNegative val="0"/>
            <c:bubble3D val="0"/>
            <c:spPr>
              <a:solidFill>
                <a:srgbClr val="FFC000"/>
              </a:solidFill>
              <a:ln>
                <a:noFill/>
              </a:ln>
              <a:effectLst/>
            </c:spPr>
            <c:extLst>
              <c:ext xmlns:c16="http://schemas.microsoft.com/office/drawing/2014/chart" uri="{C3380CC4-5D6E-409C-BE32-E72D297353CC}">
                <c16:uniqueId val="{00000019-F6CA-404C-B1E6-D5FD1098371E}"/>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CA-404C-B1E6-D5FD109837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'F89'!$A$7:$A$38</c:f>
              <c:strCache>
                <c:ptCount val="32"/>
                <c:pt idx="0">
                  <c:v>Estado de México</c:v>
                </c:pt>
                <c:pt idx="1">
                  <c:v>Guerrero</c:v>
                </c:pt>
                <c:pt idx="2">
                  <c:v>Tamaulipas</c:v>
                </c:pt>
                <c:pt idx="3">
                  <c:v>Zacatecas</c:v>
                </c:pt>
                <c:pt idx="4">
                  <c:v>Michoacán</c:v>
                </c:pt>
                <c:pt idx="5">
                  <c:v>Coahuila</c:v>
                </c:pt>
                <c:pt idx="6">
                  <c:v>Colima</c:v>
                </c:pt>
                <c:pt idx="7">
                  <c:v>Nayarit</c:v>
                </c:pt>
                <c:pt idx="8">
                  <c:v>Aguascalientes</c:v>
                </c:pt>
                <c:pt idx="9">
                  <c:v>Tlaxcala</c:v>
                </c:pt>
                <c:pt idx="10">
                  <c:v>Morelos</c:v>
                </c:pt>
                <c:pt idx="11">
                  <c:v>San Luis Potosí</c:v>
                </c:pt>
                <c:pt idx="12">
                  <c:v>Baja California Sur</c:v>
                </c:pt>
                <c:pt idx="13">
                  <c:v>Sonora</c:v>
                </c:pt>
                <c:pt idx="14">
                  <c:v>Campeche</c:v>
                </c:pt>
                <c:pt idx="15">
                  <c:v>Durango</c:v>
                </c:pt>
                <c:pt idx="16">
                  <c:v>Tabasco</c:v>
                </c:pt>
                <c:pt idx="17">
                  <c:v>Chiapas</c:v>
                </c:pt>
                <c:pt idx="18">
                  <c:v>Sinaloa</c:v>
                </c:pt>
                <c:pt idx="19">
                  <c:v>Veracruz</c:v>
                </c:pt>
                <c:pt idx="20">
                  <c:v>Oaxaca</c:v>
                </c:pt>
                <c:pt idx="21">
                  <c:v>Hidalgo</c:v>
                </c:pt>
                <c:pt idx="22">
                  <c:v>Nuevo León</c:v>
                </c:pt>
                <c:pt idx="23">
                  <c:v>Yucatán</c:v>
                </c:pt>
                <c:pt idx="24">
                  <c:v>Ciudad de México</c:v>
                </c:pt>
                <c:pt idx="25">
                  <c:v>Querétaro</c:v>
                </c:pt>
                <c:pt idx="26">
                  <c:v>Puebla</c:v>
                </c:pt>
                <c:pt idx="27">
                  <c:v>Baja California</c:v>
                </c:pt>
                <c:pt idx="28">
                  <c:v>Chihuahua</c:v>
                </c:pt>
                <c:pt idx="29">
                  <c:v>Quintana Roo</c:v>
                </c:pt>
                <c:pt idx="30">
                  <c:v>Guanajuato</c:v>
                </c:pt>
                <c:pt idx="31">
                  <c:v>Jalisco</c:v>
                </c:pt>
              </c:strCache>
            </c:strRef>
          </c:cat>
          <c:val>
            <c:numRef>
              <c:f>'F89'!$F$7:$F$38</c:f>
              <c:numCache>
                <c:formatCode>#,##0</c:formatCode>
                <c:ptCount val="32"/>
                <c:pt idx="0">
                  <c:v>-262</c:v>
                </c:pt>
                <c:pt idx="1">
                  <c:v>-62</c:v>
                </c:pt>
                <c:pt idx="2">
                  <c:v>-47</c:v>
                </c:pt>
                <c:pt idx="3">
                  <c:v>-32</c:v>
                </c:pt>
                <c:pt idx="4">
                  <c:v>-5</c:v>
                </c:pt>
                <c:pt idx="5">
                  <c:v>4</c:v>
                </c:pt>
                <c:pt idx="6">
                  <c:v>15</c:v>
                </c:pt>
                <c:pt idx="7">
                  <c:v>20</c:v>
                </c:pt>
                <c:pt idx="8">
                  <c:v>26</c:v>
                </c:pt>
                <c:pt idx="9">
                  <c:v>26</c:v>
                </c:pt>
                <c:pt idx="10">
                  <c:v>28</c:v>
                </c:pt>
                <c:pt idx="11">
                  <c:v>31</c:v>
                </c:pt>
                <c:pt idx="12">
                  <c:v>39</c:v>
                </c:pt>
                <c:pt idx="13">
                  <c:v>39</c:v>
                </c:pt>
                <c:pt idx="14">
                  <c:v>40</c:v>
                </c:pt>
                <c:pt idx="15">
                  <c:v>45</c:v>
                </c:pt>
                <c:pt idx="16">
                  <c:v>45</c:v>
                </c:pt>
                <c:pt idx="17">
                  <c:v>58</c:v>
                </c:pt>
                <c:pt idx="18">
                  <c:v>61</c:v>
                </c:pt>
                <c:pt idx="19">
                  <c:v>64</c:v>
                </c:pt>
                <c:pt idx="20">
                  <c:v>75</c:v>
                </c:pt>
                <c:pt idx="21">
                  <c:v>78</c:v>
                </c:pt>
                <c:pt idx="22">
                  <c:v>82</c:v>
                </c:pt>
                <c:pt idx="23">
                  <c:v>95</c:v>
                </c:pt>
                <c:pt idx="24">
                  <c:v>124</c:v>
                </c:pt>
                <c:pt idx="25">
                  <c:v>128</c:v>
                </c:pt>
                <c:pt idx="26">
                  <c:v>135</c:v>
                </c:pt>
                <c:pt idx="27">
                  <c:v>141</c:v>
                </c:pt>
                <c:pt idx="28">
                  <c:v>154</c:v>
                </c:pt>
                <c:pt idx="29">
                  <c:v>169</c:v>
                </c:pt>
                <c:pt idx="30">
                  <c:v>204</c:v>
                </c:pt>
                <c:pt idx="31">
                  <c:v>294</c:v>
                </c:pt>
              </c:numCache>
            </c:numRef>
          </c:val>
          <c:extLst>
            <c:ext xmlns:c16="http://schemas.microsoft.com/office/drawing/2014/chart" uri="{C3380CC4-5D6E-409C-BE32-E72D297353CC}">
              <c16:uniqueId val="{0000001A-F6CA-404C-B1E6-D5FD1098371E}"/>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344"/>
          <c:min val="-312"/>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7833-455D-8FFB-23669E6B082B}"/>
              </c:ext>
            </c:extLst>
          </c:dPt>
          <c:dPt>
            <c:idx val="6"/>
            <c:invertIfNegative val="0"/>
            <c:bubble3D val="0"/>
            <c:extLst>
              <c:ext xmlns:c16="http://schemas.microsoft.com/office/drawing/2014/chart" uri="{C3380CC4-5D6E-409C-BE32-E72D297353CC}">
                <c16:uniqueId val="{00000001-7833-455D-8FFB-23669E6B082B}"/>
              </c:ext>
            </c:extLst>
          </c:dPt>
          <c:dPt>
            <c:idx val="8"/>
            <c:invertIfNegative val="0"/>
            <c:bubble3D val="0"/>
            <c:extLst>
              <c:ext xmlns:c16="http://schemas.microsoft.com/office/drawing/2014/chart" uri="{C3380CC4-5D6E-409C-BE32-E72D297353CC}">
                <c16:uniqueId val="{00000002-7833-455D-8FFB-23669E6B082B}"/>
              </c:ext>
            </c:extLst>
          </c:dPt>
          <c:dPt>
            <c:idx val="9"/>
            <c:invertIfNegative val="0"/>
            <c:bubble3D val="0"/>
            <c:extLst>
              <c:ext xmlns:c16="http://schemas.microsoft.com/office/drawing/2014/chart" uri="{C3380CC4-5D6E-409C-BE32-E72D297353CC}">
                <c16:uniqueId val="{00000003-7833-455D-8FFB-23669E6B082B}"/>
              </c:ext>
            </c:extLst>
          </c:dPt>
          <c:dPt>
            <c:idx val="13"/>
            <c:invertIfNegative val="0"/>
            <c:bubble3D val="0"/>
            <c:extLst>
              <c:ext xmlns:c16="http://schemas.microsoft.com/office/drawing/2014/chart" uri="{C3380CC4-5D6E-409C-BE32-E72D297353CC}">
                <c16:uniqueId val="{00000004-7833-455D-8FFB-23669E6B082B}"/>
              </c:ext>
            </c:extLst>
          </c:dPt>
          <c:dPt>
            <c:idx val="14"/>
            <c:invertIfNegative val="0"/>
            <c:bubble3D val="0"/>
            <c:extLst>
              <c:ext xmlns:c16="http://schemas.microsoft.com/office/drawing/2014/chart" uri="{C3380CC4-5D6E-409C-BE32-E72D297353CC}">
                <c16:uniqueId val="{00000005-7833-455D-8FFB-23669E6B082B}"/>
              </c:ext>
            </c:extLst>
          </c:dPt>
          <c:dPt>
            <c:idx val="15"/>
            <c:invertIfNegative val="0"/>
            <c:bubble3D val="0"/>
            <c:spPr>
              <a:solidFill>
                <a:srgbClr val="E46C0A"/>
              </a:solidFill>
              <a:ln>
                <a:noFill/>
              </a:ln>
              <a:effectLst/>
            </c:spPr>
            <c:extLst>
              <c:ext xmlns:c16="http://schemas.microsoft.com/office/drawing/2014/chart" uri="{C3380CC4-5D6E-409C-BE32-E72D297353CC}">
                <c16:uniqueId val="{00000007-7833-455D-8FFB-23669E6B082B}"/>
              </c:ext>
            </c:extLst>
          </c:dPt>
          <c:dPt>
            <c:idx val="16"/>
            <c:invertIfNegative val="0"/>
            <c:bubble3D val="0"/>
            <c:extLst>
              <c:ext xmlns:c16="http://schemas.microsoft.com/office/drawing/2014/chart" uri="{C3380CC4-5D6E-409C-BE32-E72D297353CC}">
                <c16:uniqueId val="{00000008-7833-455D-8FFB-23669E6B082B}"/>
              </c:ext>
            </c:extLst>
          </c:dPt>
          <c:dPt>
            <c:idx val="17"/>
            <c:invertIfNegative val="0"/>
            <c:bubble3D val="0"/>
            <c:extLst>
              <c:ext xmlns:c16="http://schemas.microsoft.com/office/drawing/2014/chart" uri="{C3380CC4-5D6E-409C-BE32-E72D297353CC}">
                <c16:uniqueId val="{00000009-7833-455D-8FFB-23669E6B082B}"/>
              </c:ext>
            </c:extLst>
          </c:dPt>
          <c:dPt>
            <c:idx val="18"/>
            <c:invertIfNegative val="0"/>
            <c:bubble3D val="0"/>
            <c:spPr>
              <a:solidFill>
                <a:srgbClr val="FFC000"/>
              </a:solidFill>
              <a:ln>
                <a:noFill/>
              </a:ln>
              <a:effectLst/>
            </c:spPr>
            <c:extLst>
              <c:ext xmlns:c16="http://schemas.microsoft.com/office/drawing/2014/chart" uri="{C3380CC4-5D6E-409C-BE32-E72D297353CC}">
                <c16:uniqueId val="{0000000B-7833-455D-8FFB-23669E6B082B}"/>
              </c:ext>
            </c:extLst>
          </c:dPt>
          <c:dPt>
            <c:idx val="19"/>
            <c:invertIfNegative val="0"/>
            <c:bubble3D val="0"/>
            <c:extLst>
              <c:ext xmlns:c16="http://schemas.microsoft.com/office/drawing/2014/chart" uri="{C3380CC4-5D6E-409C-BE32-E72D297353CC}">
                <c16:uniqueId val="{0000000C-7833-455D-8FFB-23669E6B082B}"/>
              </c:ext>
            </c:extLst>
          </c:dPt>
          <c:dPt>
            <c:idx val="21"/>
            <c:invertIfNegative val="0"/>
            <c:bubble3D val="0"/>
            <c:extLst>
              <c:ext xmlns:c16="http://schemas.microsoft.com/office/drawing/2014/chart" uri="{C3380CC4-5D6E-409C-BE32-E72D297353CC}">
                <c16:uniqueId val="{0000000D-7833-455D-8FFB-23669E6B082B}"/>
              </c:ext>
            </c:extLst>
          </c:dPt>
          <c:dPt>
            <c:idx val="22"/>
            <c:invertIfNegative val="0"/>
            <c:bubble3D val="0"/>
            <c:extLst>
              <c:ext xmlns:c16="http://schemas.microsoft.com/office/drawing/2014/chart" uri="{C3380CC4-5D6E-409C-BE32-E72D297353CC}">
                <c16:uniqueId val="{0000000E-7833-455D-8FFB-23669E6B082B}"/>
              </c:ext>
            </c:extLst>
          </c:dPt>
          <c:dPt>
            <c:idx val="23"/>
            <c:invertIfNegative val="0"/>
            <c:bubble3D val="0"/>
            <c:extLst>
              <c:ext xmlns:c16="http://schemas.microsoft.com/office/drawing/2014/chart" uri="{C3380CC4-5D6E-409C-BE32-E72D297353CC}">
                <c16:uniqueId val="{0000000F-7833-455D-8FFB-23669E6B082B}"/>
              </c:ext>
            </c:extLst>
          </c:dPt>
          <c:dPt>
            <c:idx val="24"/>
            <c:invertIfNegative val="0"/>
            <c:bubble3D val="0"/>
            <c:extLst>
              <c:ext xmlns:c16="http://schemas.microsoft.com/office/drawing/2014/chart" uri="{C3380CC4-5D6E-409C-BE32-E72D297353CC}">
                <c16:uniqueId val="{00000010-7833-455D-8FFB-23669E6B082B}"/>
              </c:ext>
            </c:extLst>
          </c:dPt>
          <c:dPt>
            <c:idx val="26"/>
            <c:invertIfNegative val="0"/>
            <c:bubble3D val="0"/>
            <c:extLst>
              <c:ext xmlns:c16="http://schemas.microsoft.com/office/drawing/2014/chart" uri="{C3380CC4-5D6E-409C-BE32-E72D297353CC}">
                <c16:uniqueId val="{00000011-7833-455D-8FFB-23669E6B082B}"/>
              </c:ext>
            </c:extLst>
          </c:dPt>
          <c:dPt>
            <c:idx val="32"/>
            <c:invertIfNegative val="0"/>
            <c:bubble3D val="0"/>
            <c:extLst>
              <c:ext xmlns:c16="http://schemas.microsoft.com/office/drawing/2014/chart" uri="{C3380CC4-5D6E-409C-BE32-E72D297353CC}">
                <c16:uniqueId val="{00000012-7833-455D-8FFB-23669E6B082B}"/>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833-455D-8FFB-23669E6B082B}"/>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833-455D-8FFB-23669E6B082B}"/>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'F90'!$A$7:$A$39</c:f>
              <c:strCache>
                <c:ptCount val="33"/>
                <c:pt idx="0">
                  <c:v>Guerrero</c:v>
                </c:pt>
                <c:pt idx="1">
                  <c:v>Estado de México</c:v>
                </c:pt>
                <c:pt idx="2">
                  <c:v>Zacatecas</c:v>
                </c:pt>
                <c:pt idx="3">
                  <c:v>Tamaulipas</c:v>
                </c:pt>
                <c:pt idx="4">
                  <c:v>Michoacán</c:v>
                </c:pt>
                <c:pt idx="5">
                  <c:v>Coahuila</c:v>
                </c:pt>
                <c:pt idx="6">
                  <c:v>Ciudad de México</c:v>
                </c:pt>
                <c:pt idx="7">
                  <c:v>Sonora</c:v>
                </c:pt>
                <c:pt idx="8">
                  <c:v>Nuevo León</c:v>
                </c:pt>
                <c:pt idx="9">
                  <c:v>Colima</c:v>
                </c:pt>
                <c:pt idx="10">
                  <c:v>San Luis Potosí</c:v>
                </c:pt>
                <c:pt idx="11">
                  <c:v>Sinaloa</c:v>
                </c:pt>
                <c:pt idx="12">
                  <c:v>Nayarit</c:v>
                </c:pt>
                <c:pt idx="13">
                  <c:v>Veracruz</c:v>
                </c:pt>
                <c:pt idx="14">
                  <c:v>Aguascalientes</c:v>
                </c:pt>
                <c:pt idx="15">
                  <c:v>Nacional</c:v>
                </c:pt>
                <c:pt idx="16">
                  <c:v>Morelos</c:v>
                </c:pt>
                <c:pt idx="17">
                  <c:v>Baja California Sur</c:v>
                </c:pt>
                <c:pt idx="18">
                  <c:v>Jalisco</c:v>
                </c:pt>
                <c:pt idx="19">
                  <c:v>Durango</c:v>
                </c:pt>
                <c:pt idx="20">
                  <c:v>Baja California</c:v>
                </c:pt>
                <c:pt idx="21">
                  <c:v>Chihuahua</c:v>
                </c:pt>
                <c:pt idx="22">
                  <c:v>Tabasco</c:v>
                </c:pt>
                <c:pt idx="23">
                  <c:v>Puebla</c:v>
                </c:pt>
                <c:pt idx="24">
                  <c:v>Chiapas</c:v>
                </c:pt>
                <c:pt idx="25">
                  <c:v>Guanajuato</c:v>
                </c:pt>
                <c:pt idx="26">
                  <c:v>Querétaro</c:v>
                </c:pt>
                <c:pt idx="27">
                  <c:v>Yucatán</c:v>
                </c:pt>
                <c:pt idx="28">
                  <c:v>Hidalgo</c:v>
                </c:pt>
                <c:pt idx="29">
                  <c:v>Tlaxcala</c:v>
                </c:pt>
                <c:pt idx="30">
                  <c:v>Oaxaca</c:v>
                </c:pt>
                <c:pt idx="31">
                  <c:v>Campeche</c:v>
                </c:pt>
                <c:pt idx="32">
                  <c:v>Quintana Roo</c:v>
                </c:pt>
              </c:strCache>
            </c:strRef>
          </c:cat>
          <c:val>
            <c:numRef>
              <c:f>'F90'!$F$7:$F$39</c:f>
              <c:numCache>
                <c:formatCode>0.00%</c:formatCode>
                <c:ptCount val="33"/>
                <c:pt idx="0">
                  <c:v>-4.5588235294117298E-3</c:v>
                </c:pt>
                <c:pt idx="1">
                  <c:v>-3.33864287989805E-3</c:v>
                </c:pt>
                <c:pt idx="2">
                  <c:v>-2.6825383519154498E-3</c:v>
                </c:pt>
                <c:pt idx="3">
                  <c:v>-1.37757195615218E-3</c:v>
                </c:pt>
                <c:pt idx="4">
                  <c:v>-1.3496005182467299E-4</c:v>
                </c:pt>
                <c:pt idx="5">
                  <c:v>1.1175681716579801E-4</c:v>
                </c:pt>
                <c:pt idx="6">
                  <c:v>9.772551739357651E-4</c:v>
                </c:pt>
                <c:pt idx="7">
                  <c:v>1.00414531785065E-3</c:v>
                </c:pt>
                <c:pt idx="8">
                  <c:v>1.067124749486E-3</c:v>
                </c:pt>
                <c:pt idx="9">
                  <c:v>1.28062836164955E-3</c:v>
                </c:pt>
                <c:pt idx="10">
                  <c:v>1.29734254028047E-3</c:v>
                </c:pt>
                <c:pt idx="11">
                  <c:v>1.3971598717361601E-3</c:v>
                </c:pt>
                <c:pt idx="12">
                  <c:v>1.4418571119601E-3</c:v>
                </c:pt>
                <c:pt idx="13">
                  <c:v>1.4718057216447399E-3</c:v>
                </c:pt>
                <c:pt idx="14">
                  <c:v>1.5594074251783501E-3</c:v>
                </c:pt>
                <c:pt idx="15">
                  <c:v>1.6927950643626001E-3</c:v>
                </c:pt>
                <c:pt idx="16">
                  <c:v>2.2284122562674599E-3</c:v>
                </c:pt>
                <c:pt idx="17">
                  <c:v>2.5991336221260499E-3</c:v>
                </c:pt>
                <c:pt idx="18">
                  <c:v>2.7555697187255901E-3</c:v>
                </c:pt>
                <c:pt idx="19">
                  <c:v>3.0946977511863102E-3</c:v>
                </c:pt>
                <c:pt idx="20">
                  <c:v>3.15591566318996E-3</c:v>
                </c:pt>
                <c:pt idx="21">
                  <c:v>3.62344415425508E-3</c:v>
                </c:pt>
                <c:pt idx="22">
                  <c:v>3.7732684890154902E-3</c:v>
                </c:pt>
                <c:pt idx="23">
                  <c:v>3.8275070170961101E-3</c:v>
                </c:pt>
                <c:pt idx="24">
                  <c:v>3.8723461076244402E-3</c:v>
                </c:pt>
                <c:pt idx="25">
                  <c:v>4.1028941493535002E-3</c:v>
                </c:pt>
                <c:pt idx="26">
                  <c:v>4.2807932845054797E-3</c:v>
                </c:pt>
                <c:pt idx="27">
                  <c:v>4.3837386368878999E-3</c:v>
                </c:pt>
                <c:pt idx="28">
                  <c:v>4.7416413373859703E-3</c:v>
                </c:pt>
                <c:pt idx="29">
                  <c:v>4.7445255474451997E-3</c:v>
                </c:pt>
                <c:pt idx="30">
                  <c:v>5.1489770698886998E-3</c:v>
                </c:pt>
                <c:pt idx="31">
                  <c:v>6.21407487960224E-3</c:v>
                </c:pt>
                <c:pt idx="32">
                  <c:v>7.9679396511078693E-3</c:v>
                </c:pt>
              </c:numCache>
            </c:numRef>
          </c:val>
          <c:extLst>
            <c:ext xmlns:c16="http://schemas.microsoft.com/office/drawing/2014/chart" uri="{C3380CC4-5D6E-409C-BE32-E72D297353CC}">
              <c16:uniqueId val="{00000014-7833-455D-8FFB-23669E6B082B}"/>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8.9679396511078702E-3"/>
          <c:min val="-6.5588235294117298E-3"/>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C553-45B7-8151-E8F73A49009D}"/>
              </c:ext>
            </c:extLst>
          </c:dPt>
          <c:dPt>
            <c:idx val="1"/>
            <c:invertIfNegative val="0"/>
            <c:bubble3D val="0"/>
            <c:spPr>
              <a:solidFill>
                <a:srgbClr val="606868"/>
              </a:solidFill>
              <a:ln>
                <a:noFill/>
              </a:ln>
              <a:effectLst/>
            </c:spPr>
            <c:extLst>
              <c:ext xmlns:c16="http://schemas.microsoft.com/office/drawing/2014/chart" uri="{C3380CC4-5D6E-409C-BE32-E72D297353CC}">
                <c16:uniqueId val="{00000003-C553-45B7-8151-E8F73A49009D}"/>
              </c:ext>
            </c:extLst>
          </c:dPt>
          <c:dPt>
            <c:idx val="3"/>
            <c:invertIfNegative val="0"/>
            <c:bubble3D val="0"/>
            <c:spPr>
              <a:solidFill>
                <a:srgbClr val="606868"/>
              </a:solidFill>
              <a:ln>
                <a:noFill/>
              </a:ln>
              <a:effectLst/>
            </c:spPr>
            <c:extLst>
              <c:ext xmlns:c16="http://schemas.microsoft.com/office/drawing/2014/chart" uri="{C3380CC4-5D6E-409C-BE32-E72D297353CC}">
                <c16:uniqueId val="{00000005-C553-45B7-8151-E8F73A49009D}"/>
              </c:ext>
            </c:extLst>
          </c:dPt>
          <c:dPt>
            <c:idx val="4"/>
            <c:invertIfNegative val="0"/>
            <c:bubble3D val="0"/>
            <c:spPr>
              <a:solidFill>
                <a:srgbClr val="606868"/>
              </a:solidFill>
              <a:ln>
                <a:noFill/>
              </a:ln>
              <a:effectLst/>
            </c:spPr>
            <c:extLst>
              <c:ext xmlns:c16="http://schemas.microsoft.com/office/drawing/2014/chart" uri="{C3380CC4-5D6E-409C-BE32-E72D297353CC}">
                <c16:uniqueId val="{00000007-C553-45B7-8151-E8F73A49009D}"/>
              </c:ext>
            </c:extLst>
          </c:dPt>
          <c:dPt>
            <c:idx val="6"/>
            <c:invertIfNegative val="0"/>
            <c:bubble3D val="0"/>
            <c:spPr>
              <a:solidFill>
                <a:srgbClr val="606868"/>
              </a:solidFill>
              <a:ln>
                <a:noFill/>
              </a:ln>
              <a:effectLst/>
            </c:spPr>
            <c:extLst>
              <c:ext xmlns:c16="http://schemas.microsoft.com/office/drawing/2014/chart" uri="{C3380CC4-5D6E-409C-BE32-E72D297353CC}">
                <c16:uniqueId val="{00000009-C553-45B7-8151-E8F73A49009D}"/>
              </c:ext>
            </c:extLst>
          </c:dPt>
          <c:dPt>
            <c:idx val="11"/>
            <c:invertIfNegative val="0"/>
            <c:bubble3D val="0"/>
            <c:spPr>
              <a:solidFill>
                <a:srgbClr val="606868"/>
              </a:solidFill>
              <a:ln>
                <a:noFill/>
              </a:ln>
              <a:effectLst/>
            </c:spPr>
            <c:extLst>
              <c:ext xmlns:c16="http://schemas.microsoft.com/office/drawing/2014/chart" uri="{C3380CC4-5D6E-409C-BE32-E72D297353CC}">
                <c16:uniqueId val="{0000000B-C553-45B7-8151-E8F73A49009D}"/>
              </c:ext>
            </c:extLst>
          </c:dPt>
          <c:dPt>
            <c:idx val="14"/>
            <c:invertIfNegative val="0"/>
            <c:bubble3D val="0"/>
            <c:spPr>
              <a:solidFill>
                <a:srgbClr val="606868"/>
              </a:solidFill>
              <a:ln>
                <a:noFill/>
              </a:ln>
              <a:effectLst/>
            </c:spPr>
            <c:extLst>
              <c:ext xmlns:c16="http://schemas.microsoft.com/office/drawing/2014/chart" uri="{C3380CC4-5D6E-409C-BE32-E72D297353CC}">
                <c16:uniqueId val="{0000000D-C553-45B7-8151-E8F73A49009D}"/>
              </c:ext>
            </c:extLst>
          </c:dPt>
          <c:dPt>
            <c:idx val="19"/>
            <c:invertIfNegative val="0"/>
            <c:bubble3D val="0"/>
            <c:spPr>
              <a:solidFill>
                <a:srgbClr val="606868"/>
              </a:solidFill>
              <a:ln>
                <a:noFill/>
              </a:ln>
              <a:effectLst/>
            </c:spPr>
            <c:extLst>
              <c:ext xmlns:c16="http://schemas.microsoft.com/office/drawing/2014/chart" uri="{C3380CC4-5D6E-409C-BE32-E72D297353CC}">
                <c16:uniqueId val="{0000000F-C553-45B7-8151-E8F73A49009D}"/>
              </c:ext>
            </c:extLst>
          </c:dPt>
          <c:dPt>
            <c:idx val="24"/>
            <c:invertIfNegative val="0"/>
            <c:bubble3D val="0"/>
            <c:spPr>
              <a:solidFill>
                <a:srgbClr val="606868"/>
              </a:solidFill>
              <a:ln>
                <a:noFill/>
              </a:ln>
              <a:effectLst/>
            </c:spPr>
            <c:extLst>
              <c:ext xmlns:c16="http://schemas.microsoft.com/office/drawing/2014/chart" uri="{C3380CC4-5D6E-409C-BE32-E72D297353CC}">
                <c16:uniqueId val="{00000011-C553-45B7-8151-E8F73A49009D}"/>
              </c:ext>
            </c:extLst>
          </c:dPt>
          <c:dPt>
            <c:idx val="25"/>
            <c:invertIfNegative val="0"/>
            <c:bubble3D val="0"/>
            <c:spPr>
              <a:solidFill>
                <a:srgbClr val="606868"/>
              </a:solidFill>
              <a:ln>
                <a:noFill/>
              </a:ln>
              <a:effectLst/>
            </c:spPr>
            <c:extLst>
              <c:ext xmlns:c16="http://schemas.microsoft.com/office/drawing/2014/chart" uri="{C3380CC4-5D6E-409C-BE32-E72D297353CC}">
                <c16:uniqueId val="{00000013-C553-45B7-8151-E8F73A49009D}"/>
              </c:ext>
            </c:extLst>
          </c:dPt>
          <c:dPt>
            <c:idx val="27"/>
            <c:invertIfNegative val="0"/>
            <c:bubble3D val="0"/>
            <c:spPr>
              <a:solidFill>
                <a:srgbClr val="606868"/>
              </a:solidFill>
              <a:ln>
                <a:noFill/>
              </a:ln>
              <a:effectLst/>
            </c:spPr>
            <c:extLst>
              <c:ext xmlns:c16="http://schemas.microsoft.com/office/drawing/2014/chart" uri="{C3380CC4-5D6E-409C-BE32-E72D297353CC}">
                <c16:uniqueId val="{00000015-C553-45B7-8151-E8F73A49009D}"/>
              </c:ext>
            </c:extLst>
          </c:dPt>
          <c:dPt>
            <c:idx val="30"/>
            <c:invertIfNegative val="0"/>
            <c:bubble3D val="0"/>
            <c:spPr>
              <a:solidFill>
                <a:srgbClr val="606868"/>
              </a:solidFill>
              <a:ln>
                <a:noFill/>
              </a:ln>
              <a:effectLst/>
            </c:spPr>
            <c:extLst>
              <c:ext xmlns:c16="http://schemas.microsoft.com/office/drawing/2014/chart" uri="{C3380CC4-5D6E-409C-BE32-E72D297353CC}">
                <c16:uniqueId val="{00000017-C553-45B7-8151-E8F73A49009D}"/>
              </c:ext>
            </c:extLst>
          </c:dPt>
          <c:dPt>
            <c:idx val="31"/>
            <c:invertIfNegative val="0"/>
            <c:bubble3D val="0"/>
            <c:spPr>
              <a:solidFill>
                <a:srgbClr val="FFC000"/>
              </a:solidFill>
              <a:ln>
                <a:noFill/>
              </a:ln>
              <a:effectLst/>
            </c:spPr>
            <c:extLst>
              <c:ext xmlns:c16="http://schemas.microsoft.com/office/drawing/2014/chart" uri="{C3380CC4-5D6E-409C-BE32-E72D297353CC}">
                <c16:uniqueId val="{00000019-C553-45B7-8151-E8F73A49009D}"/>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53-45B7-8151-E8F73A4900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'F91'!$A$7:$A$38</c:f>
              <c:strCache>
                <c:ptCount val="32"/>
                <c:pt idx="0">
                  <c:v>Veracruz</c:v>
                </c:pt>
                <c:pt idx="1">
                  <c:v>Tamaulipas</c:v>
                </c:pt>
                <c:pt idx="2">
                  <c:v>Sonora</c:v>
                </c:pt>
                <c:pt idx="3">
                  <c:v>Michoacán</c:v>
                </c:pt>
                <c:pt idx="4">
                  <c:v>Zacatecas</c:v>
                </c:pt>
                <c:pt idx="5">
                  <c:v>Guerrero</c:v>
                </c:pt>
                <c:pt idx="6">
                  <c:v>Durango</c:v>
                </c:pt>
                <c:pt idx="7">
                  <c:v>Aguascalientes</c:v>
                </c:pt>
                <c:pt idx="8">
                  <c:v>Morelos</c:v>
                </c:pt>
                <c:pt idx="9">
                  <c:v>Coahuila</c:v>
                </c:pt>
                <c:pt idx="10">
                  <c:v>Tlaxcala</c:v>
                </c:pt>
                <c:pt idx="11">
                  <c:v>Baja California</c:v>
                </c:pt>
                <c:pt idx="12">
                  <c:v>San Luis Potosí</c:v>
                </c:pt>
                <c:pt idx="13">
                  <c:v>Estado de México</c:v>
                </c:pt>
                <c:pt idx="14">
                  <c:v>Oaxaca</c:v>
                </c:pt>
                <c:pt idx="15">
                  <c:v>Campeche</c:v>
                </c:pt>
                <c:pt idx="16">
                  <c:v>Colima</c:v>
                </c:pt>
                <c:pt idx="17">
                  <c:v>Chihuahua</c:v>
                </c:pt>
                <c:pt idx="18">
                  <c:v>Chiapas</c:v>
                </c:pt>
                <c:pt idx="19">
                  <c:v>Nayarit</c:v>
                </c:pt>
                <c:pt idx="20">
                  <c:v>Guanajuato</c:v>
                </c:pt>
                <c:pt idx="21">
                  <c:v>Tabasco</c:v>
                </c:pt>
                <c:pt idx="22">
                  <c:v>Hidalgo</c:v>
                </c:pt>
                <c:pt idx="23">
                  <c:v>Sinaloa</c:v>
                </c:pt>
                <c:pt idx="24">
                  <c:v>Ciudad de México</c:v>
                </c:pt>
                <c:pt idx="25">
                  <c:v>Yucatán</c:v>
                </c:pt>
                <c:pt idx="26">
                  <c:v>Puebla</c:v>
                </c:pt>
                <c:pt idx="27">
                  <c:v>Baja California Sur</c:v>
                </c:pt>
                <c:pt idx="28">
                  <c:v>Querétaro</c:v>
                </c:pt>
                <c:pt idx="29">
                  <c:v>Nuevo León</c:v>
                </c:pt>
                <c:pt idx="30">
                  <c:v>Quintana Roo</c:v>
                </c:pt>
                <c:pt idx="31">
                  <c:v>Jalisco</c:v>
                </c:pt>
              </c:strCache>
            </c:strRef>
          </c:cat>
          <c:val>
            <c:numRef>
              <c:f>'F91'!$F$7:$F$38</c:f>
              <c:numCache>
                <c:formatCode>#,##0</c:formatCode>
                <c:ptCount val="32"/>
                <c:pt idx="0">
                  <c:v>-728</c:v>
                </c:pt>
                <c:pt idx="1">
                  <c:v>-654</c:v>
                </c:pt>
                <c:pt idx="2">
                  <c:v>-273</c:v>
                </c:pt>
                <c:pt idx="3">
                  <c:v>-201</c:v>
                </c:pt>
                <c:pt idx="4">
                  <c:v>-143</c:v>
                </c:pt>
                <c:pt idx="5">
                  <c:v>-141</c:v>
                </c:pt>
                <c:pt idx="6">
                  <c:v>-90</c:v>
                </c:pt>
                <c:pt idx="7">
                  <c:v>-57</c:v>
                </c:pt>
                <c:pt idx="8">
                  <c:v>-37</c:v>
                </c:pt>
                <c:pt idx="9">
                  <c:v>-32</c:v>
                </c:pt>
                <c:pt idx="10">
                  <c:v>39</c:v>
                </c:pt>
                <c:pt idx="11">
                  <c:v>68</c:v>
                </c:pt>
                <c:pt idx="12">
                  <c:v>96</c:v>
                </c:pt>
                <c:pt idx="13">
                  <c:v>111</c:v>
                </c:pt>
                <c:pt idx="14">
                  <c:v>129</c:v>
                </c:pt>
                <c:pt idx="15">
                  <c:v>145</c:v>
                </c:pt>
                <c:pt idx="16">
                  <c:v>187</c:v>
                </c:pt>
                <c:pt idx="17">
                  <c:v>203</c:v>
                </c:pt>
                <c:pt idx="18">
                  <c:v>206</c:v>
                </c:pt>
                <c:pt idx="19">
                  <c:v>214</c:v>
                </c:pt>
                <c:pt idx="20">
                  <c:v>236</c:v>
                </c:pt>
                <c:pt idx="21">
                  <c:v>338</c:v>
                </c:pt>
                <c:pt idx="22">
                  <c:v>350</c:v>
                </c:pt>
                <c:pt idx="23">
                  <c:v>460</c:v>
                </c:pt>
                <c:pt idx="24">
                  <c:v>465</c:v>
                </c:pt>
                <c:pt idx="25">
                  <c:v>493</c:v>
                </c:pt>
                <c:pt idx="26">
                  <c:v>495</c:v>
                </c:pt>
                <c:pt idx="27">
                  <c:v>557</c:v>
                </c:pt>
                <c:pt idx="28">
                  <c:v>727</c:v>
                </c:pt>
                <c:pt idx="29">
                  <c:v>1097</c:v>
                </c:pt>
                <c:pt idx="30">
                  <c:v>1271</c:v>
                </c:pt>
                <c:pt idx="31">
                  <c:v>2069</c:v>
                </c:pt>
              </c:numCache>
            </c:numRef>
          </c:val>
          <c:extLst>
            <c:ext xmlns:c16="http://schemas.microsoft.com/office/drawing/2014/chart" uri="{C3380CC4-5D6E-409C-BE32-E72D297353CC}">
              <c16:uniqueId val="{0000001A-C553-45B7-8151-E8F73A49009D}"/>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2169"/>
          <c:min val="-828"/>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'F21'!$A$7:$A$45</c:f>
              <c:numCache>
                <c:formatCode>mmm\-yy</c:formatCode>
                <c:ptCount val="39"/>
                <c:pt idx="0">
                  <c:v>43862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pt idx="25">
                  <c:v>44682</c:v>
                </c:pt>
                <c:pt idx="26">
                  <c:v>44713</c:v>
                </c:pt>
                <c:pt idx="27">
                  <c:v>44743</c:v>
                </c:pt>
                <c:pt idx="28">
                  <c:v>44774</c:v>
                </c:pt>
                <c:pt idx="29">
                  <c:v>44805</c:v>
                </c:pt>
                <c:pt idx="30">
                  <c:v>44835</c:v>
                </c:pt>
                <c:pt idx="31">
                  <c:v>44866</c:v>
                </c:pt>
                <c:pt idx="32">
                  <c:v>44896</c:v>
                </c:pt>
                <c:pt idx="33">
                  <c:v>44927</c:v>
                </c:pt>
                <c:pt idx="34">
                  <c:v>44958</c:v>
                </c:pt>
                <c:pt idx="35">
                  <c:v>44986</c:v>
                </c:pt>
                <c:pt idx="36">
                  <c:v>45017</c:v>
                </c:pt>
                <c:pt idx="37">
                  <c:v>45047</c:v>
                </c:pt>
                <c:pt idx="38">
                  <c:v>45078</c:v>
                </c:pt>
              </c:numCache>
            </c:numRef>
          </c:cat>
          <c:val>
            <c:numRef>
              <c:f>'F21'!$B$7:$B$43</c:f>
              <c:numCache>
                <c:formatCode>General</c:formatCode>
                <c:ptCount val="37"/>
              </c:numCache>
            </c:numRef>
          </c:val>
          <c:smooth val="0"/>
          <c:extLst>
            <c:ext xmlns:c16="http://schemas.microsoft.com/office/drawing/2014/chart" uri="{C3380CC4-5D6E-409C-BE32-E72D297353CC}">
              <c16:uniqueId val="{00000000-FFD6-4B12-B983-10308AE18F1F}"/>
            </c:ext>
          </c:extLst>
        </c:ser>
        <c:ser>
          <c:idx val="1"/>
          <c:order val="1"/>
          <c:spPr>
            <a:ln w="28575" cap="rnd">
              <a:solidFill>
                <a:schemeClr val="accent1">
                  <a:lumMod val="75000"/>
                </a:schemeClr>
              </a:solidFill>
              <a:round/>
            </a:ln>
            <a:effectLst/>
          </c:spPr>
          <c:marker>
            <c:symbol val="circle"/>
            <c:size val="5"/>
            <c:spPr>
              <a:solidFill>
                <a:schemeClr val="accent1">
                  <a:lumMod val="60000"/>
                  <a:lumOff val="40000"/>
                </a:schemeClr>
              </a:solidFill>
              <a:ln w="9525">
                <a:solidFill>
                  <a:schemeClr val="accent1">
                    <a:lumMod val="75000"/>
                  </a:schemeClr>
                </a:solidFill>
              </a:ln>
              <a:effectLst/>
            </c:spPr>
          </c:marker>
          <c:dLbls>
            <c:dLbl>
              <c:idx val="1"/>
              <c:layout>
                <c:manualLayout>
                  <c:x val="-1.3888888888888914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D6-4B12-B983-10308AE18F1F}"/>
                </c:ext>
              </c:extLst>
            </c:dLbl>
            <c:dLbl>
              <c:idx val="2"/>
              <c:layout>
                <c:manualLayout>
                  <c:x val="-1.1111111111111136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D6-4B12-B983-10308AE18F1F}"/>
                </c:ext>
              </c:extLst>
            </c:dLbl>
            <c:dLbl>
              <c:idx val="3"/>
              <c:layout>
                <c:manualLayout>
                  <c:x val="5.5555555555555558E-3"/>
                  <c:y val="6.944444444444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D6-4B12-B983-10308AE18F1F}"/>
                </c:ext>
              </c:extLst>
            </c:dLbl>
            <c:dLbl>
              <c:idx val="4"/>
              <c:layout>
                <c:manualLayout>
                  <c:x val="-2.7777777777777779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D6-4B12-B983-10308AE18F1F}"/>
                </c:ext>
              </c:extLst>
            </c:dLbl>
            <c:dLbl>
              <c:idx val="6"/>
              <c:layout>
                <c:manualLayout>
                  <c:x val="2.7777777777777267E-3"/>
                  <c:y val="6.944444444444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D6-4B12-B983-10308AE18F1F}"/>
                </c:ext>
              </c:extLst>
            </c:dLbl>
            <c:dLbl>
              <c:idx val="7"/>
              <c:layout>
                <c:manualLayout>
                  <c:x val="1.9444444444444445E-2"/>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FD6-4B12-B983-10308AE18F1F}"/>
                </c:ext>
              </c:extLst>
            </c:dLbl>
            <c:dLbl>
              <c:idx val="8"/>
              <c:layout>
                <c:manualLayout>
                  <c:x val="-2.7777777777778286E-3"/>
                  <c:y val="-0.162037037037037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D6-4B12-B983-10308AE18F1F}"/>
                </c:ext>
              </c:extLst>
            </c:dLbl>
            <c:dLbl>
              <c:idx val="9"/>
              <c:layout>
                <c:manualLayout>
                  <c:x val="4.7222222222222221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FD6-4B12-B983-10308AE18F1F}"/>
                </c:ext>
              </c:extLst>
            </c:dLbl>
            <c:dLbl>
              <c:idx val="10"/>
              <c:layout>
                <c:manualLayout>
                  <c:x val="2.7777777777777676E-2"/>
                  <c:y val="9.722222222222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D6-4B12-B983-10308AE18F1F}"/>
                </c:ext>
              </c:extLst>
            </c:dLbl>
            <c:dLbl>
              <c:idx val="12"/>
              <c:layout>
                <c:manualLayout>
                  <c:x val="-1.388888888888899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FD6-4B12-B983-10308AE18F1F}"/>
                </c:ext>
              </c:extLst>
            </c:dLbl>
            <c:dLbl>
              <c:idx val="15"/>
              <c:layout>
                <c:manualLayout>
                  <c:x val="-2.2222222222222223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FD6-4B12-B983-10308AE18F1F}"/>
                </c:ext>
              </c:extLst>
            </c:dLbl>
            <c:dLbl>
              <c:idx val="16"/>
              <c:layout>
                <c:manualLayout>
                  <c:x val="2.4999999999999897E-2"/>
                  <c:y val="8.33333333333332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FD6-4B12-B983-10308AE18F1F}"/>
                </c:ext>
              </c:extLst>
            </c:dLbl>
            <c:dLbl>
              <c:idx val="17"/>
              <c:layout>
                <c:manualLayout>
                  <c:x val="-3.3333333333333437E-2"/>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FD6-4B12-B983-10308AE18F1F}"/>
                </c:ext>
              </c:extLst>
            </c:dLbl>
            <c:dLbl>
              <c:idx val="18"/>
              <c:layout>
                <c:manualLayout>
                  <c:x val="-5.5555555555555558E-3"/>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FD6-4B12-B983-10308AE18F1F}"/>
                </c:ext>
              </c:extLst>
            </c:dLbl>
            <c:dLbl>
              <c:idx val="19"/>
              <c:layout>
                <c:manualLayout>
                  <c:x val="2.777777777777676E-3"/>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FD6-4B12-B983-10308AE18F1F}"/>
                </c:ext>
              </c:extLst>
            </c:dLbl>
            <c:dLbl>
              <c:idx val="20"/>
              <c:layout>
                <c:manualLayout>
                  <c:x val="-1.0185067526415994E-16"/>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FD6-4B12-B983-10308AE18F1F}"/>
                </c:ext>
              </c:extLst>
            </c:dLbl>
            <c:dLbl>
              <c:idx val="21"/>
              <c:layout>
                <c:manualLayout>
                  <c:x val="8.3333333333333332E-3"/>
                  <c:y val="0.10185185185185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FD6-4B12-B983-10308AE18F1F}"/>
                </c:ext>
              </c:extLst>
            </c:dLbl>
            <c:dLbl>
              <c:idx val="22"/>
              <c:layout>
                <c:manualLayout>
                  <c:x val="0"/>
                  <c:y val="-4.6296296296296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FD6-4B12-B983-10308AE18F1F}"/>
                </c:ext>
              </c:extLst>
            </c:dLbl>
            <c:dLbl>
              <c:idx val="23"/>
              <c:layout>
                <c:manualLayout>
                  <c:x val="0"/>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FD6-4B12-B983-10308AE18F1F}"/>
                </c:ext>
              </c:extLst>
            </c:dLbl>
            <c:dLbl>
              <c:idx val="24"/>
              <c:layout>
                <c:manualLayout>
                  <c:x val="-2.2222222222222223E-2"/>
                  <c:y val="2.7777777777777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FD6-4B12-B983-10308AE18F1F}"/>
                </c:ext>
              </c:extLst>
            </c:dLbl>
            <c:dLbl>
              <c:idx val="25"/>
              <c:layout>
                <c:manualLayout>
                  <c:x val="-4.892966046668246E-3"/>
                  <c:y val="6.7208369787109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17-4427-83D7-8D2B7B9F2C34}"/>
                </c:ext>
              </c:extLst>
            </c:dLbl>
            <c:dLbl>
              <c:idx val="26"/>
              <c:layout>
                <c:manualLayout>
                  <c:x val="-1.8935965250267233E-2"/>
                  <c:y val="-8.2250665190606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D-44A5-B17F-AEDE7DC0E0A2}"/>
                </c:ext>
              </c:extLst>
            </c:dLbl>
            <c:dLbl>
              <c:idx val="27"/>
              <c:layout>
                <c:manualLayout>
                  <c:x val="0"/>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3D-4AB9-A5A6-894DD59FCC1E}"/>
                </c:ext>
              </c:extLst>
            </c:dLbl>
            <c:dLbl>
              <c:idx val="28"/>
              <c:layout>
                <c:manualLayout>
                  <c:x val="-9.4679826251337328E-3"/>
                  <c:y val="-9.1429332146879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1D-4459-AAD6-D2CFAC82D861}"/>
                </c:ext>
              </c:extLst>
            </c:dLbl>
            <c:dLbl>
              <c:idx val="29"/>
              <c:layout>
                <c:manualLayout>
                  <c:x val="-3.3150166026943589E-3"/>
                  <c:y val="-4.4311752697579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0D-43C4-AE2F-3D6CF5CB7926}"/>
                </c:ext>
              </c:extLst>
            </c:dLbl>
            <c:dLbl>
              <c:idx val="30"/>
              <c:layout>
                <c:manualLayout>
                  <c:x val="-2.3828873071580627E-2"/>
                  <c:y val="0.12229367162438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0D-43C4-AE2F-3D6CF5CB7926}"/>
                </c:ext>
              </c:extLst>
            </c:dLbl>
            <c:dLbl>
              <c:idx val="31"/>
              <c:layout>
                <c:manualLayout>
                  <c:x val="0"/>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67-4BB4-99E0-840588A470FF}"/>
                </c:ext>
              </c:extLst>
            </c:dLbl>
            <c:dLbl>
              <c:idx val="32"/>
              <c:layout>
                <c:manualLayout>
                  <c:x val="-1.7940875504450792E-2"/>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7B-446F-93DA-ABB31BB0624E}"/>
                </c:ext>
              </c:extLst>
            </c:dLbl>
            <c:dLbl>
              <c:idx val="33"/>
              <c:layout>
                <c:manualLayout>
                  <c:x val="4.0774717055569662E-3"/>
                  <c:y val="9.02777777777777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15:layout>
                    <c:manualLayout>
                      <c:w val="5.1392453376840057E-2"/>
                      <c:h val="0.16196777486147565"/>
                    </c:manualLayout>
                  </c15:layout>
                </c:ext>
                <c:ext xmlns:c16="http://schemas.microsoft.com/office/drawing/2014/chart" uri="{C3380CC4-5D6E-409C-BE32-E72D297353CC}">
                  <c16:uniqueId val="{00000000-DCAD-432C-8FE6-B6E5EAE8A89C}"/>
                </c:ext>
              </c:extLst>
            </c:dLbl>
            <c:dLbl>
              <c:idx val="34"/>
              <c:layout>
                <c:manualLayout>
                  <c:x val="1.6309886822227883E-3"/>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F5-4220-A8F0-D8B5AE5A8BA7}"/>
                </c:ext>
              </c:extLst>
            </c:dLbl>
            <c:dLbl>
              <c:idx val="35"/>
              <c:layout>
                <c:manualLayout>
                  <c:x val="-8.1549434111139428E-3"/>
                  <c:y val="-7.4074074074074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FC-4C28-8D7D-742A2183A043}"/>
                </c:ext>
              </c:extLst>
            </c:dLbl>
            <c:dLbl>
              <c:idx val="36"/>
              <c:layout>
                <c:manualLayout>
                  <c:x val="0"/>
                  <c:y val="9.2592592592592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99-48A7-A39A-F59387121D91}"/>
                </c:ext>
              </c:extLst>
            </c:dLbl>
            <c:dLbl>
              <c:idx val="37"/>
              <c:layout>
                <c:manualLayout>
                  <c:x val="-8.1549434111139428E-3"/>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DC-4965-9B13-DF2695745CE2}"/>
                </c:ext>
              </c:extLst>
            </c:dLbl>
            <c:dLbl>
              <c:idx val="38"/>
              <c:layout>
                <c:manualLayout>
                  <c:x val="0"/>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DC-4965-9B13-DF2695745C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'F21'!$A$7:$A$45</c:f>
              <c:numCache>
                <c:formatCode>mmm\-yy</c:formatCode>
                <c:ptCount val="39"/>
                <c:pt idx="0">
                  <c:v>43862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pt idx="25">
                  <c:v>44682</c:v>
                </c:pt>
                <c:pt idx="26">
                  <c:v>44713</c:v>
                </c:pt>
                <c:pt idx="27">
                  <c:v>44743</c:v>
                </c:pt>
                <c:pt idx="28">
                  <c:v>44774</c:v>
                </c:pt>
                <c:pt idx="29">
                  <c:v>44805</c:v>
                </c:pt>
                <c:pt idx="30">
                  <c:v>44835</c:v>
                </c:pt>
                <c:pt idx="31">
                  <c:v>44866</c:v>
                </c:pt>
                <c:pt idx="32">
                  <c:v>44896</c:v>
                </c:pt>
                <c:pt idx="33">
                  <c:v>44927</c:v>
                </c:pt>
                <c:pt idx="34">
                  <c:v>44958</c:v>
                </c:pt>
                <c:pt idx="35">
                  <c:v>44986</c:v>
                </c:pt>
                <c:pt idx="36">
                  <c:v>45017</c:v>
                </c:pt>
                <c:pt idx="37">
                  <c:v>45047</c:v>
                </c:pt>
                <c:pt idx="38">
                  <c:v>45078</c:v>
                </c:pt>
              </c:numCache>
            </c:numRef>
          </c:cat>
          <c:val>
            <c:numRef>
              <c:f>'F21'!$C$7:$C$45</c:f>
              <c:numCache>
                <c:formatCode>0.00</c:formatCode>
                <c:ptCount val="39"/>
                <c:pt idx="0">
                  <c:v>41.838602329450907</c:v>
                </c:pt>
                <c:pt idx="1">
                  <c:v>31.339434276206322</c:v>
                </c:pt>
                <c:pt idx="2">
                  <c:v>35.235715067593461</c:v>
                </c:pt>
                <c:pt idx="3">
                  <c:v>32.712146422628948</c:v>
                </c:pt>
                <c:pt idx="4">
                  <c:v>33.68552412645591</c:v>
                </c:pt>
                <c:pt idx="5">
                  <c:v>33.815609090054785</c:v>
                </c:pt>
                <c:pt idx="6">
                  <c:v>32.251655629139073</c:v>
                </c:pt>
                <c:pt idx="7">
                  <c:v>32.138103161397666</c:v>
                </c:pt>
                <c:pt idx="8">
                  <c:v>32.371048252911812</c:v>
                </c:pt>
                <c:pt idx="9">
                  <c:v>33.760399334442596</c:v>
                </c:pt>
                <c:pt idx="10">
                  <c:v>34.134775374376041</c:v>
                </c:pt>
                <c:pt idx="11">
                  <c:v>37.868988391376448</c:v>
                </c:pt>
                <c:pt idx="12">
                  <c:v>39.692179700499167</c:v>
                </c:pt>
                <c:pt idx="13">
                  <c:v>38.885191347753747</c:v>
                </c:pt>
                <c:pt idx="14">
                  <c:v>41.229235880398669</c:v>
                </c:pt>
                <c:pt idx="15">
                  <c:v>37.034883720930239</c:v>
                </c:pt>
                <c:pt idx="16">
                  <c:v>36.608623548922054</c:v>
                </c:pt>
                <c:pt idx="17">
                  <c:v>38.843594009983363</c:v>
                </c:pt>
                <c:pt idx="18">
                  <c:v>38.928571428571431</c:v>
                </c:pt>
                <c:pt idx="19">
                  <c:v>37.895174708818629</c:v>
                </c:pt>
                <c:pt idx="20">
                  <c:v>39.08</c:v>
                </c:pt>
                <c:pt idx="21">
                  <c:v>38.391376451077946</c:v>
                </c:pt>
                <c:pt idx="22">
                  <c:v>38.828903654485046</c:v>
                </c:pt>
                <c:pt idx="23">
                  <c:v>37.441860465116278</c:v>
                </c:pt>
                <c:pt idx="24" formatCode="General">
                  <c:v>37.75</c:v>
                </c:pt>
                <c:pt idx="25">
                  <c:v>38.098006644518271</c:v>
                </c:pt>
                <c:pt idx="26">
                  <c:v>39.03</c:v>
                </c:pt>
                <c:pt idx="27">
                  <c:v>38.228476821192046</c:v>
                </c:pt>
                <c:pt idx="28">
                  <c:v>39.168526140063797</c:v>
                </c:pt>
                <c:pt idx="29">
                  <c:v>39.909999999999997</c:v>
                </c:pt>
                <c:pt idx="30">
                  <c:v>40.9</c:v>
                </c:pt>
                <c:pt idx="31">
                  <c:v>39.04</c:v>
                </c:pt>
                <c:pt idx="32">
                  <c:v>40.463458110516932</c:v>
                </c:pt>
                <c:pt idx="33">
                  <c:v>39.485049833887047</c:v>
                </c:pt>
                <c:pt idx="34">
                  <c:v>38.696013289036543</c:v>
                </c:pt>
                <c:pt idx="35">
                  <c:v>43.421926910298993</c:v>
                </c:pt>
                <c:pt idx="36">
                  <c:v>38.971807628524047</c:v>
                </c:pt>
                <c:pt idx="37">
                  <c:v>43.338870431893689</c:v>
                </c:pt>
                <c:pt idx="38">
                  <c:v>41.67</c:v>
                </c:pt>
              </c:numCache>
            </c:numRef>
          </c:val>
          <c:smooth val="0"/>
          <c:extLst>
            <c:ext xmlns:c16="http://schemas.microsoft.com/office/drawing/2014/chart" uri="{C3380CC4-5D6E-409C-BE32-E72D297353CC}">
              <c16:uniqueId val="{00000001-FFD6-4B12-B983-10308AE18F1F}"/>
            </c:ext>
          </c:extLst>
        </c:ser>
        <c:dLbls>
          <c:showLegendKey val="0"/>
          <c:showVal val="0"/>
          <c:showCatName val="0"/>
          <c:showSerName val="0"/>
          <c:showPercent val="0"/>
          <c:showBubbleSize val="0"/>
        </c:dLbls>
        <c:marker val="1"/>
        <c:smooth val="0"/>
        <c:axId val="669726336"/>
        <c:axId val="654818016"/>
      </c:lineChart>
      <c:dateAx>
        <c:axId val="669726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54818016"/>
        <c:crosses val="autoZero"/>
        <c:auto val="1"/>
        <c:lblOffset val="100"/>
        <c:baseTimeUnit val="months"/>
      </c:dateAx>
      <c:valAx>
        <c:axId val="654818016"/>
        <c:scaling>
          <c:orientation val="minMax"/>
          <c:min val="0"/>
        </c:scaling>
        <c:delete val="1"/>
        <c:axPos val="l"/>
        <c:numFmt formatCode="General" sourceLinked="1"/>
        <c:majorTickMark val="none"/>
        <c:minorTickMark val="none"/>
        <c:tickLblPos val="nextTo"/>
        <c:crossAx val="669726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0251-485E-ABE9-89154F66F504}"/>
              </c:ext>
            </c:extLst>
          </c:dPt>
          <c:dPt>
            <c:idx val="6"/>
            <c:invertIfNegative val="0"/>
            <c:bubble3D val="0"/>
            <c:extLst>
              <c:ext xmlns:c16="http://schemas.microsoft.com/office/drawing/2014/chart" uri="{C3380CC4-5D6E-409C-BE32-E72D297353CC}">
                <c16:uniqueId val="{00000001-0251-485E-ABE9-89154F66F504}"/>
              </c:ext>
            </c:extLst>
          </c:dPt>
          <c:dPt>
            <c:idx val="8"/>
            <c:invertIfNegative val="0"/>
            <c:bubble3D val="0"/>
            <c:extLst>
              <c:ext xmlns:c16="http://schemas.microsoft.com/office/drawing/2014/chart" uri="{C3380CC4-5D6E-409C-BE32-E72D297353CC}">
                <c16:uniqueId val="{00000002-0251-485E-ABE9-89154F66F504}"/>
              </c:ext>
            </c:extLst>
          </c:dPt>
          <c:dPt>
            <c:idx val="9"/>
            <c:invertIfNegative val="0"/>
            <c:bubble3D val="0"/>
            <c:extLst>
              <c:ext xmlns:c16="http://schemas.microsoft.com/office/drawing/2014/chart" uri="{C3380CC4-5D6E-409C-BE32-E72D297353CC}">
                <c16:uniqueId val="{00000003-0251-485E-ABE9-89154F66F504}"/>
              </c:ext>
            </c:extLst>
          </c:dPt>
          <c:dPt>
            <c:idx val="13"/>
            <c:invertIfNegative val="0"/>
            <c:bubble3D val="0"/>
            <c:extLst>
              <c:ext xmlns:c16="http://schemas.microsoft.com/office/drawing/2014/chart" uri="{C3380CC4-5D6E-409C-BE32-E72D297353CC}">
                <c16:uniqueId val="{00000004-0251-485E-ABE9-89154F66F504}"/>
              </c:ext>
            </c:extLst>
          </c:dPt>
          <c:dPt>
            <c:idx val="14"/>
            <c:invertIfNegative val="0"/>
            <c:bubble3D val="0"/>
            <c:extLst>
              <c:ext xmlns:c16="http://schemas.microsoft.com/office/drawing/2014/chart" uri="{C3380CC4-5D6E-409C-BE32-E72D297353CC}">
                <c16:uniqueId val="{00000005-0251-485E-ABE9-89154F66F504}"/>
              </c:ext>
            </c:extLst>
          </c:dPt>
          <c:dPt>
            <c:idx val="15"/>
            <c:invertIfNegative val="0"/>
            <c:bubble3D val="0"/>
            <c:extLst>
              <c:ext xmlns:c16="http://schemas.microsoft.com/office/drawing/2014/chart" uri="{C3380CC4-5D6E-409C-BE32-E72D297353CC}">
                <c16:uniqueId val="{00000006-0251-485E-ABE9-89154F66F504}"/>
              </c:ext>
            </c:extLst>
          </c:dPt>
          <c:dPt>
            <c:idx val="16"/>
            <c:invertIfNegative val="0"/>
            <c:bubble3D val="0"/>
            <c:extLst>
              <c:ext xmlns:c16="http://schemas.microsoft.com/office/drawing/2014/chart" uri="{C3380CC4-5D6E-409C-BE32-E72D297353CC}">
                <c16:uniqueId val="{00000007-0251-485E-ABE9-89154F66F504}"/>
              </c:ext>
            </c:extLst>
          </c:dPt>
          <c:dPt>
            <c:idx val="17"/>
            <c:invertIfNegative val="0"/>
            <c:bubble3D val="0"/>
            <c:spPr>
              <a:solidFill>
                <a:srgbClr val="E46C0A"/>
              </a:solidFill>
              <a:ln>
                <a:noFill/>
              </a:ln>
              <a:effectLst/>
            </c:spPr>
            <c:extLst>
              <c:ext xmlns:c16="http://schemas.microsoft.com/office/drawing/2014/chart" uri="{C3380CC4-5D6E-409C-BE32-E72D297353CC}">
                <c16:uniqueId val="{00000009-0251-485E-ABE9-89154F66F504}"/>
              </c:ext>
            </c:extLst>
          </c:dPt>
          <c:dPt>
            <c:idx val="19"/>
            <c:invertIfNegative val="0"/>
            <c:bubble3D val="0"/>
            <c:extLst>
              <c:ext xmlns:c16="http://schemas.microsoft.com/office/drawing/2014/chart" uri="{C3380CC4-5D6E-409C-BE32-E72D297353CC}">
                <c16:uniqueId val="{0000000A-0251-485E-ABE9-89154F66F504}"/>
              </c:ext>
            </c:extLst>
          </c:dPt>
          <c:dPt>
            <c:idx val="21"/>
            <c:invertIfNegative val="0"/>
            <c:bubble3D val="0"/>
            <c:extLst>
              <c:ext xmlns:c16="http://schemas.microsoft.com/office/drawing/2014/chart" uri="{C3380CC4-5D6E-409C-BE32-E72D297353CC}">
                <c16:uniqueId val="{0000000B-0251-485E-ABE9-89154F66F504}"/>
              </c:ext>
            </c:extLst>
          </c:dPt>
          <c:dPt>
            <c:idx val="22"/>
            <c:invertIfNegative val="0"/>
            <c:bubble3D val="0"/>
            <c:extLst>
              <c:ext xmlns:c16="http://schemas.microsoft.com/office/drawing/2014/chart" uri="{C3380CC4-5D6E-409C-BE32-E72D297353CC}">
                <c16:uniqueId val="{0000000C-0251-485E-ABE9-89154F66F504}"/>
              </c:ext>
            </c:extLst>
          </c:dPt>
          <c:dPt>
            <c:idx val="23"/>
            <c:invertIfNegative val="0"/>
            <c:bubble3D val="0"/>
            <c:extLst>
              <c:ext xmlns:c16="http://schemas.microsoft.com/office/drawing/2014/chart" uri="{C3380CC4-5D6E-409C-BE32-E72D297353CC}">
                <c16:uniqueId val="{0000000D-0251-485E-ABE9-89154F66F504}"/>
              </c:ext>
            </c:extLst>
          </c:dPt>
          <c:dPt>
            <c:idx val="24"/>
            <c:invertIfNegative val="0"/>
            <c:bubble3D val="0"/>
            <c:extLst>
              <c:ext xmlns:c16="http://schemas.microsoft.com/office/drawing/2014/chart" uri="{C3380CC4-5D6E-409C-BE32-E72D297353CC}">
                <c16:uniqueId val="{0000000E-0251-485E-ABE9-89154F66F504}"/>
              </c:ext>
            </c:extLst>
          </c:dPt>
          <c:dPt>
            <c:idx val="25"/>
            <c:invertIfNegative val="0"/>
            <c:bubble3D val="0"/>
            <c:spPr>
              <a:solidFill>
                <a:srgbClr val="FFC000"/>
              </a:solidFill>
              <a:ln>
                <a:noFill/>
              </a:ln>
              <a:effectLst/>
            </c:spPr>
            <c:extLst>
              <c:ext xmlns:c16="http://schemas.microsoft.com/office/drawing/2014/chart" uri="{C3380CC4-5D6E-409C-BE32-E72D297353CC}">
                <c16:uniqueId val="{00000010-0251-485E-ABE9-89154F66F504}"/>
              </c:ext>
            </c:extLst>
          </c:dPt>
          <c:dPt>
            <c:idx val="26"/>
            <c:invertIfNegative val="0"/>
            <c:bubble3D val="0"/>
            <c:extLst>
              <c:ext xmlns:c16="http://schemas.microsoft.com/office/drawing/2014/chart" uri="{C3380CC4-5D6E-409C-BE32-E72D297353CC}">
                <c16:uniqueId val="{00000011-0251-485E-ABE9-89154F66F504}"/>
              </c:ext>
            </c:extLst>
          </c:dPt>
          <c:dPt>
            <c:idx val="32"/>
            <c:invertIfNegative val="0"/>
            <c:bubble3D val="0"/>
            <c:extLst>
              <c:ext xmlns:c16="http://schemas.microsoft.com/office/drawing/2014/chart" uri="{C3380CC4-5D6E-409C-BE32-E72D297353CC}">
                <c16:uniqueId val="{00000012-0251-485E-ABE9-89154F66F504}"/>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251-485E-ABE9-89154F66F504}"/>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51-485E-ABE9-89154F66F504}"/>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'F92'!$A$7:$A$39</c:f>
              <c:strCache>
                <c:ptCount val="33"/>
                <c:pt idx="0">
                  <c:v>Tamaulipas</c:v>
                </c:pt>
                <c:pt idx="1">
                  <c:v>Veracruz</c:v>
                </c:pt>
                <c:pt idx="2">
                  <c:v>Zacatecas</c:v>
                </c:pt>
                <c:pt idx="3">
                  <c:v>Guerrero</c:v>
                </c:pt>
                <c:pt idx="4">
                  <c:v>Sonora</c:v>
                </c:pt>
                <c:pt idx="5">
                  <c:v>Durango</c:v>
                </c:pt>
                <c:pt idx="6">
                  <c:v>Michoacán</c:v>
                </c:pt>
                <c:pt idx="7">
                  <c:v>Aguascalientes</c:v>
                </c:pt>
                <c:pt idx="8">
                  <c:v>Morelos</c:v>
                </c:pt>
                <c:pt idx="9">
                  <c:v>Coahuila</c:v>
                </c:pt>
                <c:pt idx="10">
                  <c:v>Estado de México</c:v>
                </c:pt>
                <c:pt idx="11">
                  <c:v>Baja California</c:v>
                </c:pt>
                <c:pt idx="12">
                  <c:v>Ciudad de México</c:v>
                </c:pt>
                <c:pt idx="13">
                  <c:v>San Luis Potosí</c:v>
                </c:pt>
                <c:pt idx="14">
                  <c:v>Guanajuato</c:v>
                </c:pt>
                <c:pt idx="15">
                  <c:v>Chihuahua</c:v>
                </c:pt>
                <c:pt idx="16">
                  <c:v>Tlaxcala</c:v>
                </c:pt>
                <c:pt idx="17">
                  <c:v>Nacional</c:v>
                </c:pt>
                <c:pt idx="18">
                  <c:v>Oaxaca</c:v>
                </c:pt>
                <c:pt idx="19">
                  <c:v>Sinaloa</c:v>
                </c:pt>
                <c:pt idx="20">
                  <c:v>Chiapas</c:v>
                </c:pt>
                <c:pt idx="21">
                  <c:v>Puebla</c:v>
                </c:pt>
                <c:pt idx="22">
                  <c:v>Nuevo León</c:v>
                </c:pt>
                <c:pt idx="23">
                  <c:v>Nayarit</c:v>
                </c:pt>
                <c:pt idx="24">
                  <c:v>Colima</c:v>
                </c:pt>
                <c:pt idx="25">
                  <c:v>Jalisco</c:v>
                </c:pt>
                <c:pt idx="26">
                  <c:v>Hidalgo</c:v>
                </c:pt>
                <c:pt idx="27">
                  <c:v>Campeche</c:v>
                </c:pt>
                <c:pt idx="28">
                  <c:v>Yucatán</c:v>
                </c:pt>
                <c:pt idx="29">
                  <c:v>Querétaro</c:v>
                </c:pt>
                <c:pt idx="30">
                  <c:v>Tabasco</c:v>
                </c:pt>
                <c:pt idx="31">
                  <c:v>Baja California Sur</c:v>
                </c:pt>
                <c:pt idx="32">
                  <c:v>Quintana Roo</c:v>
                </c:pt>
              </c:strCache>
            </c:strRef>
          </c:cat>
          <c:val>
            <c:numRef>
              <c:f>'F92'!$F$7:$F$39</c:f>
              <c:numCache>
                <c:formatCode>0.00%</c:formatCode>
                <c:ptCount val="33"/>
                <c:pt idx="0">
                  <c:v>-1.8833693304535701E-2</c:v>
                </c:pt>
                <c:pt idx="1">
                  <c:v>-1.6442316379076699E-2</c:v>
                </c:pt>
                <c:pt idx="2">
                  <c:v>-1.18770764119601E-2</c:v>
                </c:pt>
                <c:pt idx="3">
                  <c:v>-1.0307771035894401E-2</c:v>
                </c:pt>
                <c:pt idx="4">
                  <c:v>-6.9730019667441096E-3</c:v>
                </c:pt>
                <c:pt idx="5">
                  <c:v>-6.13246116107935E-3</c:v>
                </c:pt>
                <c:pt idx="6">
                  <c:v>-5.3968424444206199E-3</c:v>
                </c:pt>
                <c:pt idx="7">
                  <c:v>-3.40176653139179E-3</c:v>
                </c:pt>
                <c:pt idx="8">
                  <c:v>-2.9295328582739102E-3</c:v>
                </c:pt>
                <c:pt idx="9">
                  <c:v>-8.9315619068885998E-4</c:v>
                </c:pt>
                <c:pt idx="10">
                  <c:v>1.4212184066988401E-3</c:v>
                </c:pt>
                <c:pt idx="11">
                  <c:v>1.5195191168913E-3</c:v>
                </c:pt>
                <c:pt idx="12">
                  <c:v>3.6745821644474899E-3</c:v>
                </c:pt>
                <c:pt idx="13">
                  <c:v>4.0285354595048801E-3</c:v>
                </c:pt>
                <c:pt idx="14">
                  <c:v>4.7495421521865904E-3</c:v>
                </c:pt>
                <c:pt idx="15">
                  <c:v>4.7818712899274597E-3</c:v>
                </c:pt>
                <c:pt idx="16">
                  <c:v>7.1337113590634899E-3</c:v>
                </c:pt>
                <c:pt idx="17">
                  <c:v>7.13862361700901E-3</c:v>
                </c:pt>
                <c:pt idx="18">
                  <c:v>8.8891951488423403E-3</c:v>
                </c:pt>
                <c:pt idx="19">
                  <c:v>1.0633133769445901E-2</c:v>
                </c:pt>
                <c:pt idx="20">
                  <c:v>1.38907619689819E-2</c:v>
                </c:pt>
                <c:pt idx="21">
                  <c:v>1.4178912090745E-2</c:v>
                </c:pt>
                <c:pt idx="22">
                  <c:v>1.44671423107865E-2</c:v>
                </c:pt>
                <c:pt idx="23">
                  <c:v>1.5646706149009301E-2</c:v>
                </c:pt>
                <c:pt idx="24">
                  <c:v>1.6203101984230101E-2</c:v>
                </c:pt>
                <c:pt idx="25">
                  <c:v>1.9720162412550701E-2</c:v>
                </c:pt>
                <c:pt idx="26">
                  <c:v>2.16343182099148E-2</c:v>
                </c:pt>
                <c:pt idx="27">
                  <c:v>2.2899557801642399E-2</c:v>
                </c:pt>
                <c:pt idx="28">
                  <c:v>2.31749165608988E-2</c:v>
                </c:pt>
                <c:pt idx="29">
                  <c:v>2.4810593133574501E-2</c:v>
                </c:pt>
                <c:pt idx="30">
                  <c:v>2.9055273790080001E-2</c:v>
                </c:pt>
                <c:pt idx="31">
                  <c:v>3.84482639607924E-2</c:v>
                </c:pt>
                <c:pt idx="32">
                  <c:v>6.3208673164909496E-2</c:v>
                </c:pt>
              </c:numCache>
            </c:numRef>
          </c:val>
          <c:extLst>
            <c:ext xmlns:c16="http://schemas.microsoft.com/office/drawing/2014/chart" uri="{C3380CC4-5D6E-409C-BE32-E72D297353CC}">
              <c16:uniqueId val="{00000014-0251-485E-ABE9-89154F66F50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6.6208673164909498E-2"/>
          <c:min val="-2.8000000000000004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8723-457F-9717-59B3E41F6FF3}"/>
              </c:ext>
            </c:extLst>
          </c:dPt>
          <c:dPt>
            <c:idx val="1"/>
            <c:invertIfNegative val="0"/>
            <c:bubble3D val="0"/>
            <c:spPr>
              <a:solidFill>
                <a:srgbClr val="606868"/>
              </a:solidFill>
              <a:ln>
                <a:noFill/>
              </a:ln>
              <a:effectLst/>
            </c:spPr>
            <c:extLst>
              <c:ext xmlns:c16="http://schemas.microsoft.com/office/drawing/2014/chart" uri="{C3380CC4-5D6E-409C-BE32-E72D297353CC}">
                <c16:uniqueId val="{00000003-8723-457F-9717-59B3E41F6FF3}"/>
              </c:ext>
            </c:extLst>
          </c:dPt>
          <c:dPt>
            <c:idx val="3"/>
            <c:invertIfNegative val="0"/>
            <c:bubble3D val="0"/>
            <c:spPr>
              <a:solidFill>
                <a:srgbClr val="606868"/>
              </a:solidFill>
              <a:ln>
                <a:noFill/>
              </a:ln>
              <a:effectLst/>
            </c:spPr>
            <c:extLst>
              <c:ext xmlns:c16="http://schemas.microsoft.com/office/drawing/2014/chart" uri="{C3380CC4-5D6E-409C-BE32-E72D297353CC}">
                <c16:uniqueId val="{00000005-8723-457F-9717-59B3E41F6FF3}"/>
              </c:ext>
            </c:extLst>
          </c:dPt>
          <c:dPt>
            <c:idx val="4"/>
            <c:invertIfNegative val="0"/>
            <c:bubble3D val="0"/>
            <c:spPr>
              <a:solidFill>
                <a:srgbClr val="606868"/>
              </a:solidFill>
              <a:ln>
                <a:noFill/>
              </a:ln>
              <a:effectLst/>
            </c:spPr>
            <c:extLst>
              <c:ext xmlns:c16="http://schemas.microsoft.com/office/drawing/2014/chart" uri="{C3380CC4-5D6E-409C-BE32-E72D297353CC}">
                <c16:uniqueId val="{00000007-8723-457F-9717-59B3E41F6FF3}"/>
              </c:ext>
            </c:extLst>
          </c:dPt>
          <c:dPt>
            <c:idx val="6"/>
            <c:invertIfNegative val="0"/>
            <c:bubble3D val="0"/>
            <c:spPr>
              <a:solidFill>
                <a:srgbClr val="606868"/>
              </a:solidFill>
              <a:ln>
                <a:noFill/>
              </a:ln>
              <a:effectLst/>
            </c:spPr>
            <c:extLst>
              <c:ext xmlns:c16="http://schemas.microsoft.com/office/drawing/2014/chart" uri="{C3380CC4-5D6E-409C-BE32-E72D297353CC}">
                <c16:uniqueId val="{00000009-8723-457F-9717-59B3E41F6FF3}"/>
              </c:ext>
            </c:extLst>
          </c:dPt>
          <c:dPt>
            <c:idx val="11"/>
            <c:invertIfNegative val="0"/>
            <c:bubble3D val="0"/>
            <c:spPr>
              <a:solidFill>
                <a:srgbClr val="606868"/>
              </a:solidFill>
              <a:ln>
                <a:noFill/>
              </a:ln>
              <a:effectLst/>
            </c:spPr>
            <c:extLst>
              <c:ext xmlns:c16="http://schemas.microsoft.com/office/drawing/2014/chart" uri="{C3380CC4-5D6E-409C-BE32-E72D297353CC}">
                <c16:uniqueId val="{0000000B-8723-457F-9717-59B3E41F6FF3}"/>
              </c:ext>
            </c:extLst>
          </c:dPt>
          <c:dPt>
            <c:idx val="14"/>
            <c:invertIfNegative val="0"/>
            <c:bubble3D val="0"/>
            <c:spPr>
              <a:solidFill>
                <a:srgbClr val="606868"/>
              </a:solidFill>
              <a:ln>
                <a:noFill/>
              </a:ln>
              <a:effectLst/>
            </c:spPr>
            <c:extLst>
              <c:ext xmlns:c16="http://schemas.microsoft.com/office/drawing/2014/chart" uri="{C3380CC4-5D6E-409C-BE32-E72D297353CC}">
                <c16:uniqueId val="{0000000D-8723-457F-9717-59B3E41F6FF3}"/>
              </c:ext>
            </c:extLst>
          </c:dPt>
          <c:dPt>
            <c:idx val="19"/>
            <c:invertIfNegative val="0"/>
            <c:bubble3D val="0"/>
            <c:spPr>
              <a:solidFill>
                <a:srgbClr val="606868"/>
              </a:solidFill>
              <a:ln>
                <a:noFill/>
              </a:ln>
              <a:effectLst/>
            </c:spPr>
            <c:extLst>
              <c:ext xmlns:c16="http://schemas.microsoft.com/office/drawing/2014/chart" uri="{C3380CC4-5D6E-409C-BE32-E72D297353CC}">
                <c16:uniqueId val="{0000000F-8723-457F-9717-59B3E41F6FF3}"/>
              </c:ext>
            </c:extLst>
          </c:dPt>
          <c:dPt>
            <c:idx val="24"/>
            <c:invertIfNegative val="0"/>
            <c:bubble3D val="0"/>
            <c:spPr>
              <a:solidFill>
                <a:srgbClr val="606868"/>
              </a:solidFill>
              <a:ln>
                <a:noFill/>
              </a:ln>
              <a:effectLst/>
            </c:spPr>
            <c:extLst>
              <c:ext xmlns:c16="http://schemas.microsoft.com/office/drawing/2014/chart" uri="{C3380CC4-5D6E-409C-BE32-E72D297353CC}">
                <c16:uniqueId val="{00000011-8723-457F-9717-59B3E41F6FF3}"/>
              </c:ext>
            </c:extLst>
          </c:dPt>
          <c:dPt>
            <c:idx val="25"/>
            <c:invertIfNegative val="0"/>
            <c:bubble3D val="0"/>
            <c:spPr>
              <a:solidFill>
                <a:srgbClr val="606868"/>
              </a:solidFill>
              <a:ln>
                <a:noFill/>
              </a:ln>
              <a:effectLst/>
            </c:spPr>
            <c:extLst>
              <c:ext xmlns:c16="http://schemas.microsoft.com/office/drawing/2014/chart" uri="{C3380CC4-5D6E-409C-BE32-E72D297353CC}">
                <c16:uniqueId val="{00000013-8723-457F-9717-59B3E41F6FF3}"/>
              </c:ext>
            </c:extLst>
          </c:dPt>
          <c:dPt>
            <c:idx val="27"/>
            <c:invertIfNegative val="0"/>
            <c:bubble3D val="0"/>
            <c:spPr>
              <a:solidFill>
                <a:srgbClr val="606868"/>
              </a:solidFill>
              <a:ln>
                <a:noFill/>
              </a:ln>
              <a:effectLst/>
            </c:spPr>
            <c:extLst>
              <c:ext xmlns:c16="http://schemas.microsoft.com/office/drawing/2014/chart" uri="{C3380CC4-5D6E-409C-BE32-E72D297353CC}">
                <c16:uniqueId val="{00000015-8723-457F-9717-59B3E41F6FF3}"/>
              </c:ext>
            </c:extLst>
          </c:dPt>
          <c:dPt>
            <c:idx val="30"/>
            <c:invertIfNegative val="0"/>
            <c:bubble3D val="0"/>
            <c:spPr>
              <a:solidFill>
                <a:srgbClr val="606868"/>
              </a:solidFill>
              <a:ln>
                <a:noFill/>
              </a:ln>
              <a:effectLst/>
            </c:spPr>
            <c:extLst>
              <c:ext xmlns:c16="http://schemas.microsoft.com/office/drawing/2014/chart" uri="{C3380CC4-5D6E-409C-BE32-E72D297353CC}">
                <c16:uniqueId val="{00000017-8723-457F-9717-59B3E41F6FF3}"/>
              </c:ext>
            </c:extLst>
          </c:dPt>
          <c:dPt>
            <c:idx val="31"/>
            <c:invertIfNegative val="0"/>
            <c:bubble3D val="0"/>
            <c:spPr>
              <a:solidFill>
                <a:srgbClr val="FFC000"/>
              </a:solidFill>
              <a:ln>
                <a:noFill/>
              </a:ln>
              <a:effectLst/>
            </c:spPr>
            <c:extLst>
              <c:ext xmlns:c16="http://schemas.microsoft.com/office/drawing/2014/chart" uri="{C3380CC4-5D6E-409C-BE32-E72D297353CC}">
                <c16:uniqueId val="{00000019-8723-457F-9717-59B3E41F6FF3}"/>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23-457F-9717-59B3E41F6F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'F93'!$A$7:$A$38</c:f>
              <c:strCache>
                <c:ptCount val="32"/>
                <c:pt idx="0">
                  <c:v>Guerrero</c:v>
                </c:pt>
                <c:pt idx="1">
                  <c:v>Sonora</c:v>
                </c:pt>
                <c:pt idx="2">
                  <c:v>Michoacán</c:v>
                </c:pt>
                <c:pt idx="3">
                  <c:v>Tamaulipas</c:v>
                </c:pt>
                <c:pt idx="4">
                  <c:v>Zacatecas</c:v>
                </c:pt>
                <c:pt idx="5">
                  <c:v>Tlaxcala</c:v>
                </c:pt>
                <c:pt idx="6">
                  <c:v>Aguascalientes</c:v>
                </c:pt>
                <c:pt idx="7">
                  <c:v>Morelos</c:v>
                </c:pt>
                <c:pt idx="8">
                  <c:v>Veracruz</c:v>
                </c:pt>
                <c:pt idx="9">
                  <c:v>Nayarit</c:v>
                </c:pt>
                <c:pt idx="10">
                  <c:v>Durango</c:v>
                </c:pt>
                <c:pt idx="11">
                  <c:v>Colima</c:v>
                </c:pt>
                <c:pt idx="12">
                  <c:v>Campeche</c:v>
                </c:pt>
                <c:pt idx="13">
                  <c:v>Coahuila</c:v>
                </c:pt>
                <c:pt idx="14">
                  <c:v>San Luis Potosí</c:v>
                </c:pt>
                <c:pt idx="15">
                  <c:v>Estado de México</c:v>
                </c:pt>
                <c:pt idx="16">
                  <c:v>Baja California</c:v>
                </c:pt>
                <c:pt idx="17">
                  <c:v>Oaxaca</c:v>
                </c:pt>
                <c:pt idx="18">
                  <c:v>Tabasco</c:v>
                </c:pt>
                <c:pt idx="19">
                  <c:v>Sinaloa</c:v>
                </c:pt>
                <c:pt idx="20">
                  <c:v>Chiapas</c:v>
                </c:pt>
                <c:pt idx="21">
                  <c:v>Hidalgo</c:v>
                </c:pt>
                <c:pt idx="22">
                  <c:v>Baja California Sur</c:v>
                </c:pt>
                <c:pt idx="23">
                  <c:v>Yucatán</c:v>
                </c:pt>
                <c:pt idx="24">
                  <c:v>Chihuahua</c:v>
                </c:pt>
                <c:pt idx="25">
                  <c:v>Puebla</c:v>
                </c:pt>
                <c:pt idx="26">
                  <c:v>Guanajuato</c:v>
                </c:pt>
                <c:pt idx="27">
                  <c:v>Querétaro</c:v>
                </c:pt>
                <c:pt idx="28">
                  <c:v>Ciudad de México</c:v>
                </c:pt>
                <c:pt idx="29">
                  <c:v>Quintana Roo</c:v>
                </c:pt>
                <c:pt idx="30">
                  <c:v>Nuevo León</c:v>
                </c:pt>
                <c:pt idx="31">
                  <c:v>Jalisco</c:v>
                </c:pt>
              </c:strCache>
            </c:strRef>
          </c:cat>
          <c:val>
            <c:numRef>
              <c:f>'F93'!$F$7:$F$38</c:f>
              <c:numCache>
                <c:formatCode>#,##0</c:formatCode>
                <c:ptCount val="32"/>
                <c:pt idx="0">
                  <c:v>-181</c:v>
                </c:pt>
                <c:pt idx="1">
                  <c:v>-146</c:v>
                </c:pt>
                <c:pt idx="2">
                  <c:v>-127</c:v>
                </c:pt>
                <c:pt idx="3">
                  <c:v>-103</c:v>
                </c:pt>
                <c:pt idx="4">
                  <c:v>-69</c:v>
                </c:pt>
                <c:pt idx="5">
                  <c:v>-43</c:v>
                </c:pt>
                <c:pt idx="6">
                  <c:v>-8</c:v>
                </c:pt>
                <c:pt idx="7">
                  <c:v>-3</c:v>
                </c:pt>
                <c:pt idx="8">
                  <c:v>15</c:v>
                </c:pt>
                <c:pt idx="9">
                  <c:v>22</c:v>
                </c:pt>
                <c:pt idx="10">
                  <c:v>54</c:v>
                </c:pt>
                <c:pt idx="11">
                  <c:v>55</c:v>
                </c:pt>
                <c:pt idx="12">
                  <c:v>59</c:v>
                </c:pt>
                <c:pt idx="13">
                  <c:v>101</c:v>
                </c:pt>
                <c:pt idx="14">
                  <c:v>124</c:v>
                </c:pt>
                <c:pt idx="15">
                  <c:v>139</c:v>
                </c:pt>
                <c:pt idx="16">
                  <c:v>166</c:v>
                </c:pt>
                <c:pt idx="17">
                  <c:v>193</c:v>
                </c:pt>
                <c:pt idx="18">
                  <c:v>208</c:v>
                </c:pt>
                <c:pt idx="19">
                  <c:v>214</c:v>
                </c:pt>
                <c:pt idx="20">
                  <c:v>250</c:v>
                </c:pt>
                <c:pt idx="21">
                  <c:v>283</c:v>
                </c:pt>
                <c:pt idx="22">
                  <c:v>285</c:v>
                </c:pt>
                <c:pt idx="23">
                  <c:v>323</c:v>
                </c:pt>
                <c:pt idx="24">
                  <c:v>355</c:v>
                </c:pt>
                <c:pt idx="25">
                  <c:v>386</c:v>
                </c:pt>
                <c:pt idx="26">
                  <c:v>418</c:v>
                </c:pt>
                <c:pt idx="27">
                  <c:v>441</c:v>
                </c:pt>
                <c:pt idx="28">
                  <c:v>450</c:v>
                </c:pt>
                <c:pt idx="29">
                  <c:v>665</c:v>
                </c:pt>
                <c:pt idx="30">
                  <c:v>837</c:v>
                </c:pt>
                <c:pt idx="31">
                  <c:v>1312</c:v>
                </c:pt>
              </c:numCache>
            </c:numRef>
          </c:val>
          <c:extLst>
            <c:ext xmlns:c16="http://schemas.microsoft.com/office/drawing/2014/chart" uri="{C3380CC4-5D6E-409C-BE32-E72D297353CC}">
              <c16:uniqueId val="{0000001A-8723-457F-9717-59B3E41F6FF3}"/>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362"/>
          <c:min val="-231"/>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8E41-436C-92DD-7D31716042A6}"/>
              </c:ext>
            </c:extLst>
          </c:dPt>
          <c:dPt>
            <c:idx val="6"/>
            <c:invertIfNegative val="0"/>
            <c:bubble3D val="0"/>
            <c:extLst>
              <c:ext xmlns:c16="http://schemas.microsoft.com/office/drawing/2014/chart" uri="{C3380CC4-5D6E-409C-BE32-E72D297353CC}">
                <c16:uniqueId val="{00000001-8E41-436C-92DD-7D31716042A6}"/>
              </c:ext>
            </c:extLst>
          </c:dPt>
          <c:dPt>
            <c:idx val="8"/>
            <c:invertIfNegative val="0"/>
            <c:bubble3D val="0"/>
            <c:extLst>
              <c:ext xmlns:c16="http://schemas.microsoft.com/office/drawing/2014/chart" uri="{C3380CC4-5D6E-409C-BE32-E72D297353CC}">
                <c16:uniqueId val="{00000002-8E41-436C-92DD-7D31716042A6}"/>
              </c:ext>
            </c:extLst>
          </c:dPt>
          <c:dPt>
            <c:idx val="9"/>
            <c:invertIfNegative val="0"/>
            <c:bubble3D val="0"/>
            <c:extLst>
              <c:ext xmlns:c16="http://schemas.microsoft.com/office/drawing/2014/chart" uri="{C3380CC4-5D6E-409C-BE32-E72D297353CC}">
                <c16:uniqueId val="{00000003-8E41-436C-92DD-7D31716042A6}"/>
              </c:ext>
            </c:extLst>
          </c:dPt>
          <c:dPt>
            <c:idx val="13"/>
            <c:invertIfNegative val="0"/>
            <c:bubble3D val="0"/>
            <c:extLst>
              <c:ext xmlns:c16="http://schemas.microsoft.com/office/drawing/2014/chart" uri="{C3380CC4-5D6E-409C-BE32-E72D297353CC}">
                <c16:uniqueId val="{00000004-8E41-436C-92DD-7D31716042A6}"/>
              </c:ext>
            </c:extLst>
          </c:dPt>
          <c:dPt>
            <c:idx val="14"/>
            <c:invertIfNegative val="0"/>
            <c:bubble3D val="0"/>
            <c:extLst>
              <c:ext xmlns:c16="http://schemas.microsoft.com/office/drawing/2014/chart" uri="{C3380CC4-5D6E-409C-BE32-E72D297353CC}">
                <c16:uniqueId val="{00000005-8E41-436C-92DD-7D31716042A6}"/>
              </c:ext>
            </c:extLst>
          </c:dPt>
          <c:dPt>
            <c:idx val="15"/>
            <c:invertIfNegative val="0"/>
            <c:bubble3D val="0"/>
            <c:extLst>
              <c:ext xmlns:c16="http://schemas.microsoft.com/office/drawing/2014/chart" uri="{C3380CC4-5D6E-409C-BE32-E72D297353CC}">
                <c16:uniqueId val="{00000006-8E41-436C-92DD-7D31716042A6}"/>
              </c:ext>
            </c:extLst>
          </c:dPt>
          <c:dPt>
            <c:idx val="16"/>
            <c:invertIfNegative val="0"/>
            <c:bubble3D val="0"/>
            <c:extLst>
              <c:ext xmlns:c16="http://schemas.microsoft.com/office/drawing/2014/chart" uri="{C3380CC4-5D6E-409C-BE32-E72D297353CC}">
                <c16:uniqueId val="{00000007-8E41-436C-92DD-7D31716042A6}"/>
              </c:ext>
            </c:extLst>
          </c:dPt>
          <c:dPt>
            <c:idx val="17"/>
            <c:invertIfNegative val="0"/>
            <c:bubble3D val="0"/>
            <c:extLst>
              <c:ext xmlns:c16="http://schemas.microsoft.com/office/drawing/2014/chart" uri="{C3380CC4-5D6E-409C-BE32-E72D297353CC}">
                <c16:uniqueId val="{00000008-8E41-436C-92DD-7D31716042A6}"/>
              </c:ext>
            </c:extLst>
          </c:dPt>
          <c:dPt>
            <c:idx val="18"/>
            <c:invertIfNegative val="0"/>
            <c:bubble3D val="0"/>
            <c:spPr>
              <a:solidFill>
                <a:srgbClr val="E46C0A"/>
              </a:solidFill>
              <a:ln>
                <a:noFill/>
              </a:ln>
              <a:effectLst/>
            </c:spPr>
            <c:extLst>
              <c:ext xmlns:c16="http://schemas.microsoft.com/office/drawing/2014/chart" uri="{C3380CC4-5D6E-409C-BE32-E72D297353CC}">
                <c16:uniqueId val="{0000000A-8E41-436C-92DD-7D31716042A6}"/>
              </c:ext>
            </c:extLst>
          </c:dPt>
          <c:dPt>
            <c:idx val="19"/>
            <c:invertIfNegative val="0"/>
            <c:bubble3D val="0"/>
            <c:extLst>
              <c:ext xmlns:c16="http://schemas.microsoft.com/office/drawing/2014/chart" uri="{C3380CC4-5D6E-409C-BE32-E72D297353CC}">
                <c16:uniqueId val="{0000000B-8E41-436C-92DD-7D31716042A6}"/>
              </c:ext>
            </c:extLst>
          </c:dPt>
          <c:dPt>
            <c:idx val="21"/>
            <c:invertIfNegative val="0"/>
            <c:bubble3D val="0"/>
            <c:extLst>
              <c:ext xmlns:c16="http://schemas.microsoft.com/office/drawing/2014/chart" uri="{C3380CC4-5D6E-409C-BE32-E72D297353CC}">
                <c16:uniqueId val="{0000000C-8E41-436C-92DD-7D31716042A6}"/>
              </c:ext>
            </c:extLst>
          </c:dPt>
          <c:dPt>
            <c:idx val="22"/>
            <c:invertIfNegative val="0"/>
            <c:bubble3D val="0"/>
            <c:extLst>
              <c:ext xmlns:c16="http://schemas.microsoft.com/office/drawing/2014/chart" uri="{C3380CC4-5D6E-409C-BE32-E72D297353CC}">
                <c16:uniqueId val="{0000000D-8E41-436C-92DD-7D31716042A6}"/>
              </c:ext>
            </c:extLst>
          </c:dPt>
          <c:dPt>
            <c:idx val="23"/>
            <c:invertIfNegative val="0"/>
            <c:bubble3D val="0"/>
            <c:extLst>
              <c:ext xmlns:c16="http://schemas.microsoft.com/office/drawing/2014/chart" uri="{C3380CC4-5D6E-409C-BE32-E72D297353CC}">
                <c16:uniqueId val="{0000000E-8E41-436C-92DD-7D31716042A6}"/>
              </c:ext>
            </c:extLst>
          </c:dPt>
          <c:dPt>
            <c:idx val="24"/>
            <c:invertIfNegative val="0"/>
            <c:bubble3D val="0"/>
            <c:spPr>
              <a:solidFill>
                <a:srgbClr val="FFC000"/>
              </a:solidFill>
              <a:ln>
                <a:noFill/>
              </a:ln>
              <a:effectLst/>
            </c:spPr>
            <c:extLst>
              <c:ext xmlns:c16="http://schemas.microsoft.com/office/drawing/2014/chart" uri="{C3380CC4-5D6E-409C-BE32-E72D297353CC}">
                <c16:uniqueId val="{00000010-8E41-436C-92DD-7D31716042A6}"/>
              </c:ext>
            </c:extLst>
          </c:dPt>
          <c:dPt>
            <c:idx val="26"/>
            <c:invertIfNegative val="0"/>
            <c:bubble3D val="0"/>
            <c:extLst>
              <c:ext xmlns:c16="http://schemas.microsoft.com/office/drawing/2014/chart" uri="{C3380CC4-5D6E-409C-BE32-E72D297353CC}">
                <c16:uniqueId val="{00000011-8E41-436C-92DD-7D31716042A6}"/>
              </c:ext>
            </c:extLst>
          </c:dPt>
          <c:dPt>
            <c:idx val="32"/>
            <c:invertIfNegative val="0"/>
            <c:bubble3D val="0"/>
            <c:extLst>
              <c:ext xmlns:c16="http://schemas.microsoft.com/office/drawing/2014/chart" uri="{C3380CC4-5D6E-409C-BE32-E72D297353CC}">
                <c16:uniqueId val="{00000012-8E41-436C-92DD-7D31716042A6}"/>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41-436C-92DD-7D31716042A6}"/>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41-436C-92DD-7D31716042A6}"/>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'F94'!$A$7:$A$39</c:f>
              <c:strCache>
                <c:ptCount val="33"/>
                <c:pt idx="0">
                  <c:v>Guerrero</c:v>
                </c:pt>
                <c:pt idx="1">
                  <c:v>Tlaxcala</c:v>
                </c:pt>
                <c:pt idx="2">
                  <c:v>Zacatecas</c:v>
                </c:pt>
                <c:pt idx="3">
                  <c:v>Sonora</c:v>
                </c:pt>
                <c:pt idx="4">
                  <c:v>Michoacán</c:v>
                </c:pt>
                <c:pt idx="5">
                  <c:v>Tamaulipas</c:v>
                </c:pt>
                <c:pt idx="6">
                  <c:v>Aguascalientes</c:v>
                </c:pt>
                <c:pt idx="7">
                  <c:v>Morelos</c:v>
                </c:pt>
                <c:pt idx="8">
                  <c:v>Veracruz</c:v>
                </c:pt>
                <c:pt idx="9">
                  <c:v>Nayarit</c:v>
                </c:pt>
                <c:pt idx="10">
                  <c:v>Estado de México</c:v>
                </c:pt>
                <c:pt idx="11">
                  <c:v>Coahuila</c:v>
                </c:pt>
                <c:pt idx="12">
                  <c:v>Ciudad de México</c:v>
                </c:pt>
                <c:pt idx="13">
                  <c:v>Durango</c:v>
                </c:pt>
                <c:pt idx="14">
                  <c:v>Baja California</c:v>
                </c:pt>
                <c:pt idx="15">
                  <c:v>Colima</c:v>
                </c:pt>
                <c:pt idx="16">
                  <c:v>Sinaloa</c:v>
                </c:pt>
                <c:pt idx="17">
                  <c:v>San Luis Potosí</c:v>
                </c:pt>
                <c:pt idx="18">
                  <c:v>Nacional</c:v>
                </c:pt>
                <c:pt idx="19">
                  <c:v>Chihuahua</c:v>
                </c:pt>
                <c:pt idx="20">
                  <c:v>Guanajuato</c:v>
                </c:pt>
                <c:pt idx="21">
                  <c:v>Campeche</c:v>
                </c:pt>
                <c:pt idx="22">
                  <c:v>Nuevo León</c:v>
                </c:pt>
                <c:pt idx="23">
                  <c:v>Puebla</c:v>
                </c:pt>
                <c:pt idx="24">
                  <c:v>Jalisco</c:v>
                </c:pt>
                <c:pt idx="25">
                  <c:v>Oaxaca</c:v>
                </c:pt>
                <c:pt idx="26">
                  <c:v>Querétaro</c:v>
                </c:pt>
                <c:pt idx="27">
                  <c:v>Yucatán</c:v>
                </c:pt>
                <c:pt idx="28">
                  <c:v>Chiapas</c:v>
                </c:pt>
                <c:pt idx="29">
                  <c:v>Hidalgo</c:v>
                </c:pt>
                <c:pt idx="30">
                  <c:v>Tabasco</c:v>
                </c:pt>
                <c:pt idx="31">
                  <c:v>Baja California Sur</c:v>
                </c:pt>
                <c:pt idx="32">
                  <c:v>Quintana Roo</c:v>
                </c:pt>
              </c:strCache>
            </c:strRef>
          </c:cat>
          <c:val>
            <c:numRef>
              <c:f>'F94'!$F$7:$F$39</c:f>
              <c:numCache>
                <c:formatCode>0.00%</c:formatCode>
                <c:ptCount val="33"/>
                <c:pt idx="0">
                  <c:v>-1.3193381441796E-2</c:v>
                </c:pt>
                <c:pt idx="1">
                  <c:v>-7.7491439899081103E-3</c:v>
                </c:pt>
                <c:pt idx="2">
                  <c:v>-5.7663379575463303E-3</c:v>
                </c:pt>
                <c:pt idx="3">
                  <c:v>-3.74128741287416E-3</c:v>
                </c:pt>
                <c:pt idx="4">
                  <c:v>-3.4167339252084701E-3</c:v>
                </c:pt>
                <c:pt idx="5">
                  <c:v>-3.0139872417627202E-3</c:v>
                </c:pt>
                <c:pt idx="6">
                  <c:v>-4.7884120428565201E-4</c:v>
                </c:pt>
                <c:pt idx="7">
                  <c:v>-2.3817084788824199E-4</c:v>
                </c:pt>
                <c:pt idx="8">
                  <c:v>3.44566191165407E-4</c:v>
                </c:pt>
                <c:pt idx="9">
                  <c:v>1.58627154084656E-3</c:v>
                </c:pt>
                <c:pt idx="10">
                  <c:v>1.78036222045752E-3</c:v>
                </c:pt>
                <c:pt idx="11">
                  <c:v>2.82952794509028E-3</c:v>
                </c:pt>
                <c:pt idx="12">
                  <c:v>3.5556257901390199E-3</c:v>
                </c:pt>
                <c:pt idx="13">
                  <c:v>3.7159372419488502E-3</c:v>
                </c:pt>
                <c:pt idx="14">
                  <c:v>3.7175553714197101E-3</c:v>
                </c:pt>
                <c:pt idx="15">
                  <c:v>4.71172791912955E-3</c:v>
                </c:pt>
                <c:pt idx="16">
                  <c:v>4.9187487071045101E-3</c:v>
                </c:pt>
                <c:pt idx="17">
                  <c:v>5.2096462482145202E-3</c:v>
                </c:pt>
                <c:pt idx="18">
                  <c:v>6.26433523906766E-3</c:v>
                </c:pt>
                <c:pt idx="19">
                  <c:v>8.3924349881796499E-3</c:v>
                </c:pt>
                <c:pt idx="20">
                  <c:v>8.4432504494313908E-3</c:v>
                </c:pt>
                <c:pt idx="21">
                  <c:v>9.1928949828607998E-3</c:v>
                </c:pt>
                <c:pt idx="22">
                  <c:v>1.10005651425342E-2</c:v>
                </c:pt>
                <c:pt idx="23">
                  <c:v>1.10222729868648E-2</c:v>
                </c:pt>
                <c:pt idx="24">
                  <c:v>1.24154246510528E-2</c:v>
                </c:pt>
                <c:pt idx="25">
                  <c:v>1.3358250276854999E-2</c:v>
                </c:pt>
                <c:pt idx="26">
                  <c:v>1.4904691090982899E-2</c:v>
                </c:pt>
                <c:pt idx="27">
                  <c:v>1.50631907848715E-2</c:v>
                </c:pt>
                <c:pt idx="28">
                  <c:v>1.69078858379548E-2</c:v>
                </c:pt>
                <c:pt idx="29">
                  <c:v>1.7420744844567598E-2</c:v>
                </c:pt>
                <c:pt idx="30">
                  <c:v>1.7682563971775901E-2</c:v>
                </c:pt>
                <c:pt idx="31">
                  <c:v>1.9310251372044202E-2</c:v>
                </c:pt>
                <c:pt idx="32">
                  <c:v>3.2103891088153001E-2</c:v>
                </c:pt>
              </c:numCache>
            </c:numRef>
          </c:val>
          <c:extLst>
            <c:ext xmlns:c16="http://schemas.microsoft.com/office/drawing/2014/chart" uri="{C3380CC4-5D6E-409C-BE32-E72D297353CC}">
              <c16:uniqueId val="{00000014-8E41-436C-92DD-7D31716042A6}"/>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3.4103891088153003E-2"/>
          <c:min val="-1.7193381441796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'F95'!$C$5</c:f>
              <c:strCache>
                <c:ptCount val="1"/>
                <c:pt idx="0">
                  <c:v>Variación</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77D1-4C8E-95D1-524AC01B5936}"/>
              </c:ext>
            </c:extLst>
          </c:dPt>
          <c:dPt>
            <c:idx val="14"/>
            <c:invertIfNegative val="0"/>
            <c:bubble3D val="0"/>
            <c:spPr>
              <a:solidFill>
                <a:srgbClr val="7C878E"/>
              </a:solidFill>
              <a:ln>
                <a:noFill/>
              </a:ln>
              <a:effectLst/>
            </c:spPr>
            <c:extLst>
              <c:ext xmlns:c16="http://schemas.microsoft.com/office/drawing/2014/chart" uri="{C3380CC4-5D6E-409C-BE32-E72D297353CC}">
                <c16:uniqueId val="{00000003-77D1-4C8E-95D1-524AC01B5936}"/>
              </c:ext>
            </c:extLst>
          </c:dPt>
          <c:dPt>
            <c:idx val="26"/>
            <c:invertIfNegative val="0"/>
            <c:bubble3D val="0"/>
            <c:spPr>
              <a:solidFill>
                <a:srgbClr val="7C878E"/>
              </a:solidFill>
              <a:ln>
                <a:noFill/>
              </a:ln>
              <a:effectLst/>
            </c:spPr>
            <c:extLst>
              <c:ext xmlns:c16="http://schemas.microsoft.com/office/drawing/2014/chart" uri="{C3380CC4-5D6E-409C-BE32-E72D297353CC}">
                <c16:uniqueId val="{00000005-77D1-4C8E-95D1-524AC01B5936}"/>
              </c:ext>
            </c:extLst>
          </c:dPt>
          <c:dPt>
            <c:idx val="38"/>
            <c:invertIfNegative val="0"/>
            <c:bubble3D val="0"/>
            <c:spPr>
              <a:solidFill>
                <a:srgbClr val="7C878E"/>
              </a:solidFill>
              <a:ln>
                <a:noFill/>
              </a:ln>
              <a:effectLst/>
            </c:spPr>
            <c:extLst>
              <c:ext xmlns:c16="http://schemas.microsoft.com/office/drawing/2014/chart" uri="{C3380CC4-5D6E-409C-BE32-E72D297353CC}">
                <c16:uniqueId val="{00000007-77D1-4C8E-95D1-524AC01B5936}"/>
              </c:ext>
            </c:extLst>
          </c:dPt>
          <c:dPt>
            <c:idx val="50"/>
            <c:invertIfNegative val="0"/>
            <c:bubble3D val="0"/>
            <c:spPr>
              <a:solidFill>
                <a:srgbClr val="7C878E"/>
              </a:solidFill>
              <a:ln>
                <a:noFill/>
              </a:ln>
              <a:effectLst/>
            </c:spPr>
            <c:extLst>
              <c:ext xmlns:c16="http://schemas.microsoft.com/office/drawing/2014/chart" uri="{C3380CC4-5D6E-409C-BE32-E72D297353CC}">
                <c16:uniqueId val="{00000009-77D1-4C8E-95D1-524AC01B5936}"/>
              </c:ext>
            </c:extLst>
          </c:dPt>
          <c:dPt>
            <c:idx val="62"/>
            <c:invertIfNegative val="0"/>
            <c:bubble3D val="0"/>
            <c:spPr>
              <a:solidFill>
                <a:srgbClr val="7C878E"/>
              </a:solidFill>
              <a:ln>
                <a:noFill/>
              </a:ln>
              <a:effectLst/>
            </c:spPr>
            <c:extLst>
              <c:ext xmlns:c16="http://schemas.microsoft.com/office/drawing/2014/chart" uri="{C3380CC4-5D6E-409C-BE32-E72D297353CC}">
                <c16:uniqueId val="{0000000B-77D1-4C8E-95D1-524AC01B5936}"/>
              </c:ext>
            </c:extLst>
          </c:dPt>
          <c:dPt>
            <c:idx val="74"/>
            <c:invertIfNegative val="0"/>
            <c:bubble3D val="0"/>
            <c:spPr>
              <a:solidFill>
                <a:srgbClr val="7C878E"/>
              </a:solidFill>
              <a:ln>
                <a:noFill/>
              </a:ln>
              <a:effectLst/>
            </c:spPr>
            <c:extLst>
              <c:ext xmlns:c16="http://schemas.microsoft.com/office/drawing/2014/chart" uri="{C3380CC4-5D6E-409C-BE32-E72D297353CC}">
                <c16:uniqueId val="{0000000D-77D1-4C8E-95D1-524AC01B5936}"/>
              </c:ext>
            </c:extLst>
          </c:dPt>
          <c:dPt>
            <c:idx val="86"/>
            <c:invertIfNegative val="0"/>
            <c:bubble3D val="0"/>
            <c:spPr>
              <a:solidFill>
                <a:srgbClr val="7C878E"/>
              </a:solidFill>
              <a:ln>
                <a:noFill/>
              </a:ln>
              <a:effectLst/>
            </c:spPr>
            <c:extLst>
              <c:ext xmlns:c16="http://schemas.microsoft.com/office/drawing/2014/chart" uri="{C3380CC4-5D6E-409C-BE32-E72D297353CC}">
                <c16:uniqueId val="{0000000F-77D1-4C8E-95D1-524AC01B5936}"/>
              </c:ext>
            </c:extLst>
          </c:dPt>
          <c:dPt>
            <c:idx val="98"/>
            <c:invertIfNegative val="0"/>
            <c:bubble3D val="0"/>
            <c:spPr>
              <a:solidFill>
                <a:srgbClr val="7C878E"/>
              </a:solidFill>
              <a:ln>
                <a:noFill/>
              </a:ln>
              <a:effectLst/>
            </c:spPr>
            <c:extLst>
              <c:ext xmlns:c16="http://schemas.microsoft.com/office/drawing/2014/chart" uri="{C3380CC4-5D6E-409C-BE32-E72D297353CC}">
                <c16:uniqueId val="{00000011-77D1-4C8E-95D1-524AC01B5936}"/>
              </c:ext>
            </c:extLst>
          </c:dPt>
          <c:dPt>
            <c:idx val="110"/>
            <c:invertIfNegative val="0"/>
            <c:bubble3D val="0"/>
            <c:spPr>
              <a:solidFill>
                <a:srgbClr val="7C878E"/>
              </a:solidFill>
              <a:ln>
                <a:noFill/>
              </a:ln>
              <a:effectLst/>
            </c:spPr>
            <c:extLst>
              <c:ext xmlns:c16="http://schemas.microsoft.com/office/drawing/2014/chart" uri="{C3380CC4-5D6E-409C-BE32-E72D297353CC}">
                <c16:uniqueId val="{00000013-77D1-4C8E-95D1-524AC01B5936}"/>
              </c:ext>
            </c:extLst>
          </c:dPt>
          <c:dPt>
            <c:idx val="122"/>
            <c:invertIfNegative val="0"/>
            <c:bubble3D val="0"/>
            <c:spPr>
              <a:solidFill>
                <a:srgbClr val="FBBB27"/>
              </a:solidFill>
              <a:ln>
                <a:noFill/>
              </a:ln>
              <a:effectLst/>
            </c:spPr>
            <c:extLst>
              <c:ext xmlns:c16="http://schemas.microsoft.com/office/drawing/2014/chart" uri="{C3380CC4-5D6E-409C-BE32-E72D297353CC}">
                <c16:uniqueId val="{00000015-77D1-4C8E-95D1-524AC01B5936}"/>
              </c:ext>
            </c:extLst>
          </c:dPt>
          <c:cat>
            <c:multiLvlStrRef>
              <c:f>'F95'!$A$6:$B$128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'F95'!$C$6:$C$128</c:f>
              <c:numCache>
                <c:formatCode>0.0</c:formatCode>
                <c:ptCount val="123"/>
                <c:pt idx="0">
                  <c:v>1.028516611421</c:v>
                </c:pt>
                <c:pt idx="1">
                  <c:v>2.7223853702020002</c:v>
                </c:pt>
                <c:pt idx="2">
                  <c:v>-4.0247020714439996</c:v>
                </c:pt>
                <c:pt idx="3">
                  <c:v>7.9403875686159999</c:v>
                </c:pt>
                <c:pt idx="4">
                  <c:v>0.94793275797599996</c:v>
                </c:pt>
                <c:pt idx="5">
                  <c:v>6.1511301672000002E-2</c:v>
                </c:pt>
                <c:pt idx="6">
                  <c:v>1.8397750191169999</c:v>
                </c:pt>
                <c:pt idx="7">
                  <c:v>5.0786299946520002</c:v>
                </c:pt>
                <c:pt idx="8">
                  <c:v>3.6738036597689998</c:v>
                </c:pt>
                <c:pt idx="9">
                  <c:v>8.0135524177280004</c:v>
                </c:pt>
                <c:pt idx="10">
                  <c:v>4.6293981151379997</c:v>
                </c:pt>
                <c:pt idx="11">
                  <c:v>5.1315295410530002</c:v>
                </c:pt>
                <c:pt idx="12">
                  <c:v>5.8808797911450004</c:v>
                </c:pt>
                <c:pt idx="13">
                  <c:v>3.4970992871959998</c:v>
                </c:pt>
                <c:pt idx="14">
                  <c:v>12.292803274672</c:v>
                </c:pt>
                <c:pt idx="15">
                  <c:v>6.8374107022599997</c:v>
                </c:pt>
                <c:pt idx="16">
                  <c:v>13.353399467541999</c:v>
                </c:pt>
                <c:pt idx="17">
                  <c:v>12.409707795508</c:v>
                </c:pt>
                <c:pt idx="18">
                  <c:v>7.4083633096000003</c:v>
                </c:pt>
                <c:pt idx="19">
                  <c:v>4.5745215481120001</c:v>
                </c:pt>
                <c:pt idx="20">
                  <c:v>9.2810602554389998</c:v>
                </c:pt>
                <c:pt idx="21">
                  <c:v>6.3788486479389999</c:v>
                </c:pt>
                <c:pt idx="22">
                  <c:v>6.946346732256</c:v>
                </c:pt>
                <c:pt idx="23">
                  <c:v>10.880566730177</c:v>
                </c:pt>
                <c:pt idx="24">
                  <c:v>10.519380859549001</c:v>
                </c:pt>
                <c:pt idx="25">
                  <c:v>6.8258966035790003</c:v>
                </c:pt>
                <c:pt idx="26">
                  <c:v>2.2918218800860002</c:v>
                </c:pt>
                <c:pt idx="27">
                  <c:v>2.2066811887509998</c:v>
                </c:pt>
                <c:pt idx="28">
                  <c:v>1.0785350631220001</c:v>
                </c:pt>
                <c:pt idx="29">
                  <c:v>4.4837892354419999</c:v>
                </c:pt>
                <c:pt idx="30">
                  <c:v>9.3543172687999991</c:v>
                </c:pt>
                <c:pt idx="31">
                  <c:v>8.4389178097389994</c:v>
                </c:pt>
                <c:pt idx="32">
                  <c:v>15.371479110318001</c:v>
                </c:pt>
                <c:pt idx="33">
                  <c:v>1.5679061853559999</c:v>
                </c:pt>
                <c:pt idx="34">
                  <c:v>2.5240866475399999</c:v>
                </c:pt>
                <c:pt idx="35">
                  <c:v>4.1403678553049996</c:v>
                </c:pt>
                <c:pt idx="36">
                  <c:v>3.0276293934340002</c:v>
                </c:pt>
                <c:pt idx="37">
                  <c:v>6.0916194941609998</c:v>
                </c:pt>
                <c:pt idx="38">
                  <c:v>3.4086199190530002</c:v>
                </c:pt>
                <c:pt idx="39">
                  <c:v>6.6957351106859999</c:v>
                </c:pt>
                <c:pt idx="40">
                  <c:v>2.5315946954399999</c:v>
                </c:pt>
                <c:pt idx="41">
                  <c:v>2.1406137836719998</c:v>
                </c:pt>
                <c:pt idx="42">
                  <c:v>-5.7895154197530001</c:v>
                </c:pt>
                <c:pt idx="43">
                  <c:v>-2.12920429992</c:v>
                </c:pt>
                <c:pt idx="44">
                  <c:v>-7.4893132143849996</c:v>
                </c:pt>
                <c:pt idx="45">
                  <c:v>-2.950858795956</c:v>
                </c:pt>
                <c:pt idx="46">
                  <c:v>1.103904021036</c:v>
                </c:pt>
                <c:pt idx="47">
                  <c:v>-1.855429471391</c:v>
                </c:pt>
                <c:pt idx="48">
                  <c:v>-0.82153181308400003</c:v>
                </c:pt>
                <c:pt idx="49">
                  <c:v>0.51821442652600003</c:v>
                </c:pt>
                <c:pt idx="50">
                  <c:v>7.3527799054020004</c:v>
                </c:pt>
                <c:pt idx="51">
                  <c:v>-4.9407184969699998</c:v>
                </c:pt>
                <c:pt idx="52">
                  <c:v>1.418899391911</c:v>
                </c:pt>
                <c:pt idx="53">
                  <c:v>3.5925275910779999</c:v>
                </c:pt>
                <c:pt idx="54">
                  <c:v>2.1895295028319999</c:v>
                </c:pt>
                <c:pt idx="55">
                  <c:v>2.9687039871310001</c:v>
                </c:pt>
                <c:pt idx="56">
                  <c:v>3.1350339690340001</c:v>
                </c:pt>
                <c:pt idx="57">
                  <c:v>1.1595984186329999</c:v>
                </c:pt>
                <c:pt idx="58">
                  <c:v>0.452282405916</c:v>
                </c:pt>
                <c:pt idx="59">
                  <c:v>4.5213311018990003</c:v>
                </c:pt>
                <c:pt idx="60">
                  <c:v>4.4057442812999996</c:v>
                </c:pt>
                <c:pt idx="61">
                  <c:v>1.2972119168780001</c:v>
                </c:pt>
                <c:pt idx="62">
                  <c:v>-2.9025132851289999</c:v>
                </c:pt>
                <c:pt idx="63">
                  <c:v>5.2903006489060003</c:v>
                </c:pt>
                <c:pt idx="64">
                  <c:v>0.56805564453199997</c:v>
                </c:pt>
                <c:pt idx="65">
                  <c:v>-2.5010798104599998</c:v>
                </c:pt>
                <c:pt idx="66">
                  <c:v>2.6769517732220001</c:v>
                </c:pt>
                <c:pt idx="67">
                  <c:v>2.2333686092199998</c:v>
                </c:pt>
                <c:pt idx="68">
                  <c:v>-2.8118232973069999</c:v>
                </c:pt>
                <c:pt idx="69">
                  <c:v>4.0318693218170001</c:v>
                </c:pt>
                <c:pt idx="70">
                  <c:v>-2.069634573563</c:v>
                </c:pt>
                <c:pt idx="71">
                  <c:v>-5.1222443348219997</c:v>
                </c:pt>
                <c:pt idx="72">
                  <c:v>-1.1668419785299999</c:v>
                </c:pt>
                <c:pt idx="73">
                  <c:v>1.9568226115939999</c:v>
                </c:pt>
                <c:pt idx="74">
                  <c:v>4.0673908531540004</c:v>
                </c:pt>
                <c:pt idx="75">
                  <c:v>2.0254569702629999</c:v>
                </c:pt>
                <c:pt idx="76">
                  <c:v>0.52496861039300002</c:v>
                </c:pt>
                <c:pt idx="77">
                  <c:v>-0.49878849874999998</c:v>
                </c:pt>
                <c:pt idx="78">
                  <c:v>0.42337580282600001</c:v>
                </c:pt>
                <c:pt idx="79">
                  <c:v>-0.58158546090200003</c:v>
                </c:pt>
                <c:pt idx="80">
                  <c:v>-1.1652068851940001</c:v>
                </c:pt>
                <c:pt idx="81">
                  <c:v>-3.4323661013739999</c:v>
                </c:pt>
                <c:pt idx="82">
                  <c:v>8.3238936245000006E-2</c:v>
                </c:pt>
                <c:pt idx="83">
                  <c:v>-0.74668742702400004</c:v>
                </c:pt>
                <c:pt idx="84">
                  <c:v>0.69320169272200005</c:v>
                </c:pt>
                <c:pt idx="85">
                  <c:v>-2.6663690256249999</c:v>
                </c:pt>
                <c:pt idx="86">
                  <c:v>-5.6498805691319998</c:v>
                </c:pt>
                <c:pt idx="87">
                  <c:v>-28.184281603513</c:v>
                </c:pt>
                <c:pt idx="88">
                  <c:v>-27.315981041941001</c:v>
                </c:pt>
                <c:pt idx="89">
                  <c:v>-15.663530626974</c:v>
                </c:pt>
                <c:pt idx="90">
                  <c:v>-12.854398971503</c:v>
                </c:pt>
                <c:pt idx="91">
                  <c:v>-11.620656624873</c:v>
                </c:pt>
                <c:pt idx="92">
                  <c:v>-4.9806685493370004</c:v>
                </c:pt>
                <c:pt idx="93">
                  <c:v>-5.6885674299859996</c:v>
                </c:pt>
                <c:pt idx="94">
                  <c:v>-2.787287958077</c:v>
                </c:pt>
                <c:pt idx="95">
                  <c:v>2.022340470169</c:v>
                </c:pt>
                <c:pt idx="96">
                  <c:v>-6.0777847175490001</c:v>
                </c:pt>
                <c:pt idx="97">
                  <c:v>-1.811964933806</c:v>
                </c:pt>
                <c:pt idx="98">
                  <c:v>0.27155810250599999</c:v>
                </c:pt>
                <c:pt idx="99">
                  <c:v>28.223588889308999</c:v>
                </c:pt>
                <c:pt idx="100">
                  <c:v>25.608993262609999</c:v>
                </c:pt>
                <c:pt idx="101">
                  <c:v>8.6962252812749998</c:v>
                </c:pt>
                <c:pt idx="102">
                  <c:v>9.5989268643069998</c:v>
                </c:pt>
                <c:pt idx="103">
                  <c:v>6.3027375655059998</c:v>
                </c:pt>
                <c:pt idx="104">
                  <c:v>-0.26676298425299999</c:v>
                </c:pt>
                <c:pt idx="105">
                  <c:v>0.38901492092899997</c:v>
                </c:pt>
                <c:pt idx="106">
                  <c:v>0.53234254424299998</c:v>
                </c:pt>
                <c:pt idx="107">
                  <c:v>-1.82573260789</c:v>
                </c:pt>
                <c:pt idx="108">
                  <c:v>3.0706958599040002</c:v>
                </c:pt>
                <c:pt idx="109">
                  <c:v>3.8075113523119999</c:v>
                </c:pt>
                <c:pt idx="110">
                  <c:v>7.2671890339420004</c:v>
                </c:pt>
                <c:pt idx="111">
                  <c:v>9.4422591050389997</c:v>
                </c:pt>
                <c:pt idx="112">
                  <c:v>12.556836219992</c:v>
                </c:pt>
                <c:pt idx="113">
                  <c:v>11.973439323267</c:v>
                </c:pt>
                <c:pt idx="114">
                  <c:v>7.4488110020739997</c:v>
                </c:pt>
                <c:pt idx="115">
                  <c:v>7.3051472850110004</c:v>
                </c:pt>
                <c:pt idx="116">
                  <c:v>11.553958750672001</c:v>
                </c:pt>
                <c:pt idx="117">
                  <c:v>8.0966772416369999</c:v>
                </c:pt>
                <c:pt idx="118">
                  <c:v>3.4842987642000001</c:v>
                </c:pt>
                <c:pt idx="119">
                  <c:v>9.4673133330549994</c:v>
                </c:pt>
                <c:pt idx="120">
                  <c:v>3.427677808416</c:v>
                </c:pt>
                <c:pt idx="121">
                  <c:v>-2.0453866203179998</c:v>
                </c:pt>
                <c:pt idx="122">
                  <c:v>0.105610200993</c:v>
                </c:pt>
              </c:numCache>
            </c:numRef>
          </c:val>
          <c:extLst>
            <c:ext xmlns:c16="http://schemas.microsoft.com/office/drawing/2014/chart" uri="{C3380CC4-5D6E-409C-BE32-E72D297353CC}">
              <c16:uniqueId val="{00000016-77D1-4C8E-95D1-524AC01B5936}"/>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'F95'!$D$5</c:f>
              <c:strCache>
                <c:ptCount val="1"/>
                <c:pt idx="0">
                  <c:v>Variación promedio</c:v>
                </c:pt>
              </c:strCache>
            </c:strRef>
          </c:tx>
          <c:spPr>
            <a:ln w="28575" cap="rnd">
              <a:solidFill>
                <a:srgbClr val="B69630"/>
              </a:solidFill>
              <a:round/>
            </a:ln>
            <a:effectLst/>
          </c:spPr>
          <c:marker>
            <c:symbol val="none"/>
          </c:marker>
          <c:cat>
            <c:multiLvlStrRef>
              <c:f>'F95'!$A$6:$B$128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'F95'!$D$6:$D$128</c:f>
              <c:numCache>
                <c:formatCode>0.0</c:formatCode>
                <c:ptCount val="123"/>
                <c:pt idx="0">
                  <c:v>3.9266172870278302</c:v>
                </c:pt>
                <c:pt idx="1">
                  <c:v>3.6952595159506698</c:v>
                </c:pt>
                <c:pt idx="2">
                  <c:v>2.6846772551570801</c:v>
                </c:pt>
                <c:pt idx="3">
                  <c:v>3.30650285224183</c:v>
                </c:pt>
                <c:pt idx="4">
                  <c:v>2.8096732693587501</c:v>
                </c:pt>
                <c:pt idx="5">
                  <c:v>2.4367208100768298</c:v>
                </c:pt>
                <c:pt idx="6">
                  <c:v>1.874143483656</c:v>
                </c:pt>
                <c:pt idx="7">
                  <c:v>1.89660738192667</c:v>
                </c:pt>
                <c:pt idx="8">
                  <c:v>1.9973166048379201</c:v>
                </c:pt>
                <c:pt idx="9">
                  <c:v>2.43019202634675</c:v>
                </c:pt>
                <c:pt idx="10">
                  <c:v>2.7817478817526702</c:v>
                </c:pt>
                <c:pt idx="11">
                  <c:v>3.0868933571583299</c:v>
                </c:pt>
                <c:pt idx="12">
                  <c:v>3.4912569554686699</c:v>
                </c:pt>
                <c:pt idx="13">
                  <c:v>3.5558164485515</c:v>
                </c:pt>
                <c:pt idx="14">
                  <c:v>4.9156085607278301</c:v>
                </c:pt>
                <c:pt idx="15">
                  <c:v>4.82369382186483</c:v>
                </c:pt>
                <c:pt idx="16">
                  <c:v>5.8574827143286701</c:v>
                </c:pt>
                <c:pt idx="17">
                  <c:v>6.8864990888150004</c:v>
                </c:pt>
                <c:pt idx="18">
                  <c:v>7.3505481130219197</c:v>
                </c:pt>
                <c:pt idx="19">
                  <c:v>7.3085390758102502</c:v>
                </c:pt>
                <c:pt idx="20">
                  <c:v>7.7758104587827503</c:v>
                </c:pt>
                <c:pt idx="21">
                  <c:v>7.6395851446336698</c:v>
                </c:pt>
                <c:pt idx="22">
                  <c:v>7.8326641960601702</c:v>
                </c:pt>
                <c:pt idx="23">
                  <c:v>8.3117506284871698</c:v>
                </c:pt>
                <c:pt idx="24">
                  <c:v>8.6982923841874999</c:v>
                </c:pt>
                <c:pt idx="25">
                  <c:v>8.9756921605527502</c:v>
                </c:pt>
                <c:pt idx="26">
                  <c:v>8.1422770443372503</c:v>
                </c:pt>
                <c:pt idx="27">
                  <c:v>7.7563829182115001</c:v>
                </c:pt>
                <c:pt idx="28">
                  <c:v>6.7334775511764997</c:v>
                </c:pt>
                <c:pt idx="29">
                  <c:v>6.0729843378376698</c:v>
                </c:pt>
                <c:pt idx="30">
                  <c:v>6.2351471677710002</c:v>
                </c:pt>
                <c:pt idx="31">
                  <c:v>6.5571801895732502</c:v>
                </c:pt>
                <c:pt idx="32">
                  <c:v>7.0647150941465</c:v>
                </c:pt>
                <c:pt idx="33">
                  <c:v>6.6638032222645798</c:v>
                </c:pt>
                <c:pt idx="34">
                  <c:v>6.2952815485382496</c:v>
                </c:pt>
                <c:pt idx="35">
                  <c:v>5.73359830896558</c:v>
                </c:pt>
                <c:pt idx="36">
                  <c:v>5.1092856867893301</c:v>
                </c:pt>
                <c:pt idx="37">
                  <c:v>5.0480959276711701</c:v>
                </c:pt>
                <c:pt idx="38">
                  <c:v>5.1411624309184196</c:v>
                </c:pt>
                <c:pt idx="39">
                  <c:v>5.51525025774633</c:v>
                </c:pt>
                <c:pt idx="40">
                  <c:v>5.6363385604395004</c:v>
                </c:pt>
                <c:pt idx="41">
                  <c:v>5.4410739394586702</c:v>
                </c:pt>
                <c:pt idx="42">
                  <c:v>4.1790878820792496</c:v>
                </c:pt>
                <c:pt idx="43">
                  <c:v>3.2984110396076698</c:v>
                </c:pt>
                <c:pt idx="44">
                  <c:v>1.3933450125490801</c:v>
                </c:pt>
                <c:pt idx="45">
                  <c:v>1.01678126410642</c:v>
                </c:pt>
                <c:pt idx="46">
                  <c:v>0.89843271189774998</c:v>
                </c:pt>
                <c:pt idx="47">
                  <c:v>0.39878293467308301</c:v>
                </c:pt>
                <c:pt idx="48">
                  <c:v>7.8019500796583305E-2</c:v>
                </c:pt>
                <c:pt idx="49">
                  <c:v>-0.38643092150633301</c:v>
                </c:pt>
                <c:pt idx="50">
                  <c:v>-5.7750922643916597E-2</c:v>
                </c:pt>
                <c:pt idx="51">
                  <c:v>-1.0274553899485801</c:v>
                </c:pt>
                <c:pt idx="52">
                  <c:v>-1.1201799985759999</c:v>
                </c:pt>
                <c:pt idx="53">
                  <c:v>-0.99918718129216699</c:v>
                </c:pt>
                <c:pt idx="54">
                  <c:v>-0.33426677107675001</c:v>
                </c:pt>
                <c:pt idx="55">
                  <c:v>9.0558919510833405E-2</c:v>
                </c:pt>
                <c:pt idx="56">
                  <c:v>0.97592118479574996</c:v>
                </c:pt>
                <c:pt idx="57">
                  <c:v>1.3184592860115001</c:v>
                </c:pt>
                <c:pt idx="58">
                  <c:v>1.2641574847515</c:v>
                </c:pt>
                <c:pt idx="59">
                  <c:v>1.7955541991923301</c:v>
                </c:pt>
                <c:pt idx="60">
                  <c:v>2.231160540391</c:v>
                </c:pt>
                <c:pt idx="61">
                  <c:v>2.2960769979203302</c:v>
                </c:pt>
                <c:pt idx="62">
                  <c:v>1.44146923204275</c:v>
                </c:pt>
                <c:pt idx="63">
                  <c:v>2.2940541608657501</c:v>
                </c:pt>
                <c:pt idx="64">
                  <c:v>2.22315051525083</c:v>
                </c:pt>
                <c:pt idx="65">
                  <c:v>1.7153498984560001</c:v>
                </c:pt>
                <c:pt idx="66">
                  <c:v>1.7559684209885</c:v>
                </c:pt>
                <c:pt idx="67">
                  <c:v>1.69469047282925</c:v>
                </c:pt>
                <c:pt idx="68">
                  <c:v>1.1991190339675</c:v>
                </c:pt>
                <c:pt idx="69">
                  <c:v>1.43847494256617</c:v>
                </c:pt>
                <c:pt idx="70">
                  <c:v>1.22831519427625</c:v>
                </c:pt>
                <c:pt idx="71">
                  <c:v>0.424683907882833</c:v>
                </c:pt>
                <c:pt idx="72">
                  <c:v>-3.9698280436333201E-2</c:v>
                </c:pt>
                <c:pt idx="73">
                  <c:v>1.52692774566667E-2</c:v>
                </c:pt>
                <c:pt idx="74">
                  <c:v>0.59609462231358301</c:v>
                </c:pt>
                <c:pt idx="75">
                  <c:v>0.32402431576000001</c:v>
                </c:pt>
                <c:pt idx="76">
                  <c:v>0.32043372958174998</c:v>
                </c:pt>
                <c:pt idx="77">
                  <c:v>0.48729133889091703</c:v>
                </c:pt>
                <c:pt idx="78">
                  <c:v>0.299493341357917</c:v>
                </c:pt>
                <c:pt idx="79">
                  <c:v>6.4913835514416707E-2</c:v>
                </c:pt>
                <c:pt idx="80">
                  <c:v>0.202131869857167</c:v>
                </c:pt>
                <c:pt idx="81">
                  <c:v>-0.41988774874208301</c:v>
                </c:pt>
                <c:pt idx="82">
                  <c:v>-0.24048162292475</c:v>
                </c:pt>
                <c:pt idx="83">
                  <c:v>0.12414811939174999</c:v>
                </c:pt>
                <c:pt idx="84">
                  <c:v>0.27915175866274999</c:v>
                </c:pt>
                <c:pt idx="85">
                  <c:v>-0.1061142111055</c:v>
                </c:pt>
                <c:pt idx="86">
                  <c:v>-0.91588682962933299</c:v>
                </c:pt>
                <c:pt idx="87">
                  <c:v>-3.43336504411067</c:v>
                </c:pt>
                <c:pt idx="88">
                  <c:v>-5.75344418180517</c:v>
                </c:pt>
                <c:pt idx="89">
                  <c:v>-7.0171726924905</c:v>
                </c:pt>
                <c:pt idx="90">
                  <c:v>-8.1236539236845804</c:v>
                </c:pt>
                <c:pt idx="91">
                  <c:v>-9.0435765206821692</c:v>
                </c:pt>
                <c:pt idx="92">
                  <c:v>-9.3615316593607503</c:v>
                </c:pt>
                <c:pt idx="93">
                  <c:v>-9.5495484367450807</c:v>
                </c:pt>
                <c:pt idx="94">
                  <c:v>-9.7887590112719192</c:v>
                </c:pt>
                <c:pt idx="95">
                  <c:v>-9.5580066865058306</c:v>
                </c:pt>
                <c:pt idx="96">
                  <c:v>-10.122255554028399</c:v>
                </c:pt>
                <c:pt idx="97">
                  <c:v>-10.051055213043499</c:v>
                </c:pt>
                <c:pt idx="98">
                  <c:v>-9.5576019904070009</c:v>
                </c:pt>
                <c:pt idx="99">
                  <c:v>-4.8569461160051697</c:v>
                </c:pt>
                <c:pt idx="100">
                  <c:v>-0.44653159062591702</c:v>
                </c:pt>
                <c:pt idx="101">
                  <c:v>1.58344806839483</c:v>
                </c:pt>
                <c:pt idx="102">
                  <c:v>3.4545585547123299</c:v>
                </c:pt>
                <c:pt idx="103">
                  <c:v>4.94817473724392</c:v>
                </c:pt>
                <c:pt idx="104">
                  <c:v>5.3410002010009201</c:v>
                </c:pt>
                <c:pt idx="105">
                  <c:v>5.8474653969104997</c:v>
                </c:pt>
                <c:pt idx="106">
                  <c:v>6.1241012721038297</c:v>
                </c:pt>
                <c:pt idx="107">
                  <c:v>5.8034285155989203</c:v>
                </c:pt>
                <c:pt idx="108">
                  <c:v>6.5658018970533298</c:v>
                </c:pt>
                <c:pt idx="109">
                  <c:v>7.0340915875631698</c:v>
                </c:pt>
                <c:pt idx="110">
                  <c:v>7.6170608318494999</c:v>
                </c:pt>
                <c:pt idx="111">
                  <c:v>6.0519500164936701</c:v>
                </c:pt>
                <c:pt idx="112">
                  <c:v>4.9642702629421702</c:v>
                </c:pt>
                <c:pt idx="113">
                  <c:v>5.2373714331081702</c:v>
                </c:pt>
                <c:pt idx="114">
                  <c:v>5.0581951112554204</c:v>
                </c:pt>
                <c:pt idx="115">
                  <c:v>5.1417292545475002</c:v>
                </c:pt>
                <c:pt idx="116">
                  <c:v>6.1267893991245801</c:v>
                </c:pt>
                <c:pt idx="117">
                  <c:v>6.7690945925169199</c:v>
                </c:pt>
                <c:pt idx="118">
                  <c:v>7.0150909441799998</c:v>
                </c:pt>
                <c:pt idx="119">
                  <c:v>7.95617810592542</c:v>
                </c:pt>
                <c:pt idx="120">
                  <c:v>7.9859266016347501</c:v>
                </c:pt>
                <c:pt idx="121">
                  <c:v>7.4981851039155796</c:v>
                </c:pt>
                <c:pt idx="122">
                  <c:v>6.9013868678365</c:v>
                </c:pt>
              </c:numCache>
            </c:numRef>
          </c:val>
          <c:smooth val="0"/>
          <c:extLst>
            <c:ext xmlns:c16="http://schemas.microsoft.com/office/drawing/2014/chart" uri="{C3380CC4-5D6E-409C-BE32-E72D297353CC}">
              <c16:uniqueId val="{00000017-77D1-4C8E-95D1-524AC01B5936}"/>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7FD-40C9-9103-FDC8D7405265}"/>
              </c:ext>
            </c:extLst>
          </c:dPt>
          <c:dPt>
            <c:idx val="1"/>
            <c:invertIfNegative val="0"/>
            <c:bubble3D val="0"/>
            <c:spPr>
              <a:solidFill>
                <a:srgbClr val="7C878E"/>
              </a:solidFill>
              <a:ln>
                <a:noFill/>
              </a:ln>
              <a:effectLst/>
            </c:spPr>
            <c:extLst>
              <c:ext xmlns:c16="http://schemas.microsoft.com/office/drawing/2014/chart" uri="{C3380CC4-5D6E-409C-BE32-E72D297353CC}">
                <c16:uniqueId val="{00000003-57FD-40C9-9103-FDC8D7405265}"/>
              </c:ext>
            </c:extLst>
          </c:dPt>
          <c:dPt>
            <c:idx val="2"/>
            <c:invertIfNegative val="0"/>
            <c:bubble3D val="0"/>
            <c:spPr>
              <a:solidFill>
                <a:srgbClr val="7C878E"/>
              </a:solidFill>
              <a:ln>
                <a:noFill/>
              </a:ln>
              <a:effectLst/>
            </c:spPr>
            <c:extLst>
              <c:ext xmlns:c16="http://schemas.microsoft.com/office/drawing/2014/chart" uri="{C3380CC4-5D6E-409C-BE32-E72D297353CC}">
                <c16:uniqueId val="{00000005-57FD-40C9-9103-FDC8D7405265}"/>
              </c:ext>
            </c:extLst>
          </c:dPt>
          <c:dPt>
            <c:idx val="3"/>
            <c:invertIfNegative val="0"/>
            <c:bubble3D val="0"/>
            <c:spPr>
              <a:solidFill>
                <a:srgbClr val="7C878E"/>
              </a:solidFill>
              <a:ln>
                <a:noFill/>
              </a:ln>
              <a:effectLst/>
            </c:spPr>
            <c:extLst>
              <c:ext xmlns:c16="http://schemas.microsoft.com/office/drawing/2014/chart" uri="{C3380CC4-5D6E-409C-BE32-E72D297353CC}">
                <c16:uniqueId val="{00000007-57FD-40C9-9103-FDC8D7405265}"/>
              </c:ext>
            </c:extLst>
          </c:dPt>
          <c:dPt>
            <c:idx val="4"/>
            <c:invertIfNegative val="0"/>
            <c:bubble3D val="0"/>
            <c:spPr>
              <a:solidFill>
                <a:srgbClr val="7C878E"/>
              </a:solidFill>
              <a:ln>
                <a:noFill/>
              </a:ln>
              <a:effectLst/>
            </c:spPr>
            <c:extLst>
              <c:ext xmlns:c16="http://schemas.microsoft.com/office/drawing/2014/chart" uri="{C3380CC4-5D6E-409C-BE32-E72D297353CC}">
                <c16:uniqueId val="{00000009-57FD-40C9-9103-FDC8D7405265}"/>
              </c:ext>
            </c:extLst>
          </c:dPt>
          <c:dPt>
            <c:idx val="5"/>
            <c:invertIfNegative val="0"/>
            <c:bubble3D val="0"/>
            <c:spPr>
              <a:solidFill>
                <a:srgbClr val="7C878E"/>
              </a:solidFill>
              <a:ln>
                <a:noFill/>
              </a:ln>
              <a:effectLst/>
            </c:spPr>
            <c:extLst>
              <c:ext xmlns:c16="http://schemas.microsoft.com/office/drawing/2014/chart" uri="{C3380CC4-5D6E-409C-BE32-E72D297353CC}">
                <c16:uniqueId val="{0000000B-57FD-40C9-9103-FDC8D7405265}"/>
              </c:ext>
            </c:extLst>
          </c:dPt>
          <c:dPt>
            <c:idx val="6"/>
            <c:invertIfNegative val="0"/>
            <c:bubble3D val="0"/>
            <c:spPr>
              <a:solidFill>
                <a:srgbClr val="7C878E"/>
              </a:solidFill>
              <a:ln>
                <a:noFill/>
              </a:ln>
              <a:effectLst/>
            </c:spPr>
            <c:extLst>
              <c:ext xmlns:c16="http://schemas.microsoft.com/office/drawing/2014/chart" uri="{C3380CC4-5D6E-409C-BE32-E72D297353CC}">
                <c16:uniqueId val="{0000000D-57FD-40C9-9103-FDC8D7405265}"/>
              </c:ext>
            </c:extLst>
          </c:dPt>
          <c:dPt>
            <c:idx val="7"/>
            <c:invertIfNegative val="0"/>
            <c:bubble3D val="0"/>
            <c:spPr>
              <a:solidFill>
                <a:srgbClr val="7C878E"/>
              </a:solidFill>
              <a:ln>
                <a:noFill/>
              </a:ln>
              <a:effectLst/>
            </c:spPr>
            <c:extLst>
              <c:ext xmlns:c16="http://schemas.microsoft.com/office/drawing/2014/chart" uri="{C3380CC4-5D6E-409C-BE32-E72D297353CC}">
                <c16:uniqueId val="{0000000F-57FD-40C9-9103-FDC8D7405265}"/>
              </c:ext>
            </c:extLst>
          </c:dPt>
          <c:dPt>
            <c:idx val="8"/>
            <c:invertIfNegative val="0"/>
            <c:bubble3D val="0"/>
            <c:spPr>
              <a:solidFill>
                <a:srgbClr val="FBBB27"/>
              </a:solidFill>
              <a:ln>
                <a:noFill/>
              </a:ln>
              <a:effectLst/>
            </c:spPr>
            <c:extLst>
              <c:ext xmlns:c16="http://schemas.microsoft.com/office/drawing/2014/chart" uri="{C3380CC4-5D6E-409C-BE32-E72D297353CC}">
                <c16:uniqueId val="{00000011-57FD-40C9-9103-FDC8D7405265}"/>
              </c:ext>
            </c:extLst>
          </c:dPt>
          <c:dPt>
            <c:idx val="9"/>
            <c:invertIfNegative val="0"/>
            <c:bubble3D val="0"/>
            <c:spPr>
              <a:solidFill>
                <a:srgbClr val="7C878E"/>
              </a:solidFill>
              <a:ln>
                <a:noFill/>
              </a:ln>
              <a:effectLst/>
            </c:spPr>
            <c:extLst>
              <c:ext xmlns:c16="http://schemas.microsoft.com/office/drawing/2014/chart" uri="{C3380CC4-5D6E-409C-BE32-E72D297353CC}">
                <c16:uniqueId val="{00000013-57FD-40C9-9103-FDC8D740526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7FD-40C9-9103-FDC8D740526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7FD-40C9-9103-FDC8D740526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7FD-40C9-9103-FDC8D740526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7FD-40C9-9103-FDC8D7405265}"/>
              </c:ext>
            </c:extLst>
          </c:dPt>
          <c:dPt>
            <c:idx val="14"/>
            <c:invertIfNegative val="0"/>
            <c:bubble3D val="0"/>
            <c:spPr>
              <a:solidFill>
                <a:srgbClr val="95682B"/>
              </a:solidFill>
              <a:ln>
                <a:noFill/>
              </a:ln>
              <a:effectLst/>
            </c:spPr>
            <c:extLst>
              <c:ext xmlns:c16="http://schemas.microsoft.com/office/drawing/2014/chart" uri="{C3380CC4-5D6E-409C-BE32-E72D297353CC}">
                <c16:uniqueId val="{0000001D-57FD-40C9-9103-FDC8D740526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7FD-40C9-9103-FDC8D740526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7FD-40C9-9103-FDC8D740526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7FD-40C9-9103-FDC8D7405265}"/>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'F96'!$A$6:$A$38</c:f>
              <c:strCache>
                <c:ptCount val="33"/>
                <c:pt idx="0">
                  <c:v>Morelos</c:v>
                </c:pt>
                <c:pt idx="1">
                  <c:v>Guerrero</c:v>
                </c:pt>
                <c:pt idx="2">
                  <c:v>Tamaulipas</c:v>
                </c:pt>
                <c:pt idx="3">
                  <c:v>Estado de México</c:v>
                </c:pt>
                <c:pt idx="4">
                  <c:v>Puebla</c:v>
                </c:pt>
                <c:pt idx="5">
                  <c:v>Campeche</c:v>
                </c:pt>
                <c:pt idx="6">
                  <c:v>Nuevo León</c:v>
                </c:pt>
                <c:pt idx="7">
                  <c:v>Colima</c:v>
                </c:pt>
                <c:pt idx="8">
                  <c:v>Jalisco</c:v>
                </c:pt>
                <c:pt idx="9">
                  <c:v>Veracruz</c:v>
                </c:pt>
                <c:pt idx="10">
                  <c:v>Coahuila</c:v>
                </c:pt>
                <c:pt idx="11">
                  <c:v>Sinaloa</c:v>
                </c:pt>
                <c:pt idx="12">
                  <c:v>Baja California</c:v>
                </c:pt>
                <c:pt idx="13">
                  <c:v>Guanajuato</c:v>
                </c:pt>
                <c:pt idx="14">
                  <c:v>Nacional</c:v>
                </c:pt>
                <c:pt idx="15">
                  <c:v>Durango</c:v>
                </c:pt>
                <c:pt idx="16">
                  <c:v>Chiapas</c:v>
                </c:pt>
                <c:pt idx="17">
                  <c:v>Michoacán</c:v>
                </c:pt>
                <c:pt idx="18">
                  <c:v>Zacatecas</c:v>
                </c:pt>
                <c:pt idx="19">
                  <c:v>Chihuahua</c:v>
                </c:pt>
                <c:pt idx="20">
                  <c:v>Hidalgo</c:v>
                </c:pt>
                <c:pt idx="21">
                  <c:v>Nayarit</c:v>
                </c:pt>
                <c:pt idx="22">
                  <c:v>Tabasco</c:v>
                </c:pt>
                <c:pt idx="23">
                  <c:v>Sonora</c:v>
                </c:pt>
                <c:pt idx="24">
                  <c:v>Ciudad de México</c:v>
                </c:pt>
                <c:pt idx="25">
                  <c:v>Querétaro</c:v>
                </c:pt>
                <c:pt idx="26">
                  <c:v>San Luis Potosí</c:v>
                </c:pt>
                <c:pt idx="27">
                  <c:v>Yucatán</c:v>
                </c:pt>
                <c:pt idx="28">
                  <c:v>Aguascalientes</c:v>
                </c:pt>
                <c:pt idx="29">
                  <c:v>Tlaxcala</c:v>
                </c:pt>
                <c:pt idx="30">
                  <c:v>Oaxaca</c:v>
                </c:pt>
                <c:pt idx="31">
                  <c:v>Baja California Sur</c:v>
                </c:pt>
                <c:pt idx="32">
                  <c:v>Quintana Roo</c:v>
                </c:pt>
              </c:strCache>
            </c:strRef>
          </c:cat>
          <c:val>
            <c:numRef>
              <c:f>'F96'!$B$6:$B$38</c:f>
              <c:numCache>
                <c:formatCode>0.0</c:formatCode>
                <c:ptCount val="33"/>
                <c:pt idx="0">
                  <c:v>-9.6234649046200005</c:v>
                </c:pt>
                <c:pt idx="1">
                  <c:v>-9.5552182222919999</c:v>
                </c:pt>
                <c:pt idx="2">
                  <c:v>-6.5974061732509997</c:v>
                </c:pt>
                <c:pt idx="3">
                  <c:v>-6.3662728569320004</c:v>
                </c:pt>
                <c:pt idx="4">
                  <c:v>-1.9206713245910001</c:v>
                </c:pt>
                <c:pt idx="5">
                  <c:v>-1.3647870979900001</c:v>
                </c:pt>
                <c:pt idx="6">
                  <c:v>-0.24208058595500001</c:v>
                </c:pt>
                <c:pt idx="7">
                  <c:v>-0.23178296655799999</c:v>
                </c:pt>
                <c:pt idx="8">
                  <c:v>0.105610200993</c:v>
                </c:pt>
                <c:pt idx="9">
                  <c:v>0.34498877074700002</c:v>
                </c:pt>
                <c:pt idx="10">
                  <c:v>0.56671659086799997</c:v>
                </c:pt>
                <c:pt idx="11">
                  <c:v>0.56785603072199997</c:v>
                </c:pt>
                <c:pt idx="12">
                  <c:v>0.78387194218</c:v>
                </c:pt>
                <c:pt idx="13">
                  <c:v>1.1175212790089999</c:v>
                </c:pt>
                <c:pt idx="14">
                  <c:v>1.542878541136</c:v>
                </c:pt>
                <c:pt idx="15">
                  <c:v>1.682781631031</c:v>
                </c:pt>
                <c:pt idx="16">
                  <c:v>1.982345435479</c:v>
                </c:pt>
                <c:pt idx="17">
                  <c:v>2.047824380022</c:v>
                </c:pt>
                <c:pt idx="18">
                  <c:v>2.1671969666909998</c:v>
                </c:pt>
                <c:pt idx="19">
                  <c:v>2.540015959147</c:v>
                </c:pt>
                <c:pt idx="20">
                  <c:v>4.1864543336080002</c:v>
                </c:pt>
                <c:pt idx="21">
                  <c:v>4.4210131757019999</c:v>
                </c:pt>
                <c:pt idx="22">
                  <c:v>5.7069171620550003</c:v>
                </c:pt>
                <c:pt idx="23">
                  <c:v>6.3273851074909997</c:v>
                </c:pt>
                <c:pt idx="24">
                  <c:v>6.3877940264399999</c:v>
                </c:pt>
                <c:pt idx="25">
                  <c:v>7.2281851219620004</c:v>
                </c:pt>
                <c:pt idx="26">
                  <c:v>7.3635781318960003</c:v>
                </c:pt>
                <c:pt idx="27">
                  <c:v>7.7087008052770001</c:v>
                </c:pt>
                <c:pt idx="28">
                  <c:v>7.7613794872639996</c:v>
                </c:pt>
                <c:pt idx="29">
                  <c:v>9.1298338807660002</c:v>
                </c:pt>
                <c:pt idx="30">
                  <c:v>14.597002877857999</c:v>
                </c:pt>
                <c:pt idx="31">
                  <c:v>18.050908024838002</c:v>
                </c:pt>
                <c:pt idx="32">
                  <c:v>35.939891696684001</c:v>
                </c:pt>
              </c:numCache>
            </c:numRef>
          </c:val>
          <c:extLst>
            <c:ext xmlns:c16="http://schemas.microsoft.com/office/drawing/2014/chart" uri="{C3380CC4-5D6E-409C-BE32-E72D297353CC}">
              <c16:uniqueId val="{00000024-57FD-40C9-9103-FDC8D740526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'F97'!$C$5</c:f>
              <c:strCache>
                <c:ptCount val="1"/>
                <c:pt idx="0">
                  <c:v>Serie desestacionalizada</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6D0E-4812-AE7D-1D7F81143F92}"/>
              </c:ext>
            </c:extLst>
          </c:dPt>
          <c:dPt>
            <c:idx val="14"/>
            <c:invertIfNegative val="0"/>
            <c:bubble3D val="0"/>
            <c:spPr>
              <a:solidFill>
                <a:srgbClr val="7C878E"/>
              </a:solidFill>
              <a:ln>
                <a:noFill/>
              </a:ln>
              <a:effectLst/>
            </c:spPr>
            <c:extLst>
              <c:ext xmlns:c16="http://schemas.microsoft.com/office/drawing/2014/chart" uri="{C3380CC4-5D6E-409C-BE32-E72D297353CC}">
                <c16:uniqueId val="{00000003-6D0E-4812-AE7D-1D7F81143F92}"/>
              </c:ext>
            </c:extLst>
          </c:dPt>
          <c:dPt>
            <c:idx val="26"/>
            <c:invertIfNegative val="0"/>
            <c:bubble3D val="0"/>
            <c:spPr>
              <a:solidFill>
                <a:srgbClr val="7C878E"/>
              </a:solidFill>
              <a:ln>
                <a:noFill/>
              </a:ln>
              <a:effectLst/>
            </c:spPr>
            <c:extLst>
              <c:ext xmlns:c16="http://schemas.microsoft.com/office/drawing/2014/chart" uri="{C3380CC4-5D6E-409C-BE32-E72D297353CC}">
                <c16:uniqueId val="{00000005-6D0E-4812-AE7D-1D7F81143F92}"/>
              </c:ext>
            </c:extLst>
          </c:dPt>
          <c:dPt>
            <c:idx val="38"/>
            <c:invertIfNegative val="0"/>
            <c:bubble3D val="0"/>
            <c:spPr>
              <a:solidFill>
                <a:srgbClr val="7C878E"/>
              </a:solidFill>
              <a:ln>
                <a:noFill/>
              </a:ln>
              <a:effectLst/>
            </c:spPr>
            <c:extLst>
              <c:ext xmlns:c16="http://schemas.microsoft.com/office/drawing/2014/chart" uri="{C3380CC4-5D6E-409C-BE32-E72D297353CC}">
                <c16:uniqueId val="{00000007-6D0E-4812-AE7D-1D7F81143F92}"/>
              </c:ext>
            </c:extLst>
          </c:dPt>
          <c:dPt>
            <c:idx val="50"/>
            <c:invertIfNegative val="0"/>
            <c:bubble3D val="0"/>
            <c:spPr>
              <a:solidFill>
                <a:srgbClr val="7C878E"/>
              </a:solidFill>
              <a:ln>
                <a:noFill/>
              </a:ln>
              <a:effectLst/>
            </c:spPr>
            <c:extLst>
              <c:ext xmlns:c16="http://schemas.microsoft.com/office/drawing/2014/chart" uri="{C3380CC4-5D6E-409C-BE32-E72D297353CC}">
                <c16:uniqueId val="{00000009-6D0E-4812-AE7D-1D7F81143F92}"/>
              </c:ext>
            </c:extLst>
          </c:dPt>
          <c:dPt>
            <c:idx val="62"/>
            <c:invertIfNegative val="0"/>
            <c:bubble3D val="0"/>
            <c:spPr>
              <a:solidFill>
                <a:srgbClr val="7C878E"/>
              </a:solidFill>
              <a:ln>
                <a:noFill/>
              </a:ln>
              <a:effectLst/>
            </c:spPr>
            <c:extLst>
              <c:ext xmlns:c16="http://schemas.microsoft.com/office/drawing/2014/chart" uri="{C3380CC4-5D6E-409C-BE32-E72D297353CC}">
                <c16:uniqueId val="{0000000B-6D0E-4812-AE7D-1D7F81143F92}"/>
              </c:ext>
            </c:extLst>
          </c:dPt>
          <c:dPt>
            <c:idx val="74"/>
            <c:invertIfNegative val="0"/>
            <c:bubble3D val="0"/>
            <c:spPr>
              <a:solidFill>
                <a:srgbClr val="7C878E"/>
              </a:solidFill>
              <a:ln>
                <a:noFill/>
              </a:ln>
              <a:effectLst/>
            </c:spPr>
            <c:extLst>
              <c:ext xmlns:c16="http://schemas.microsoft.com/office/drawing/2014/chart" uri="{C3380CC4-5D6E-409C-BE32-E72D297353CC}">
                <c16:uniqueId val="{0000000D-6D0E-4812-AE7D-1D7F81143F92}"/>
              </c:ext>
            </c:extLst>
          </c:dPt>
          <c:dPt>
            <c:idx val="86"/>
            <c:invertIfNegative val="0"/>
            <c:bubble3D val="0"/>
            <c:spPr>
              <a:solidFill>
                <a:srgbClr val="7C878E"/>
              </a:solidFill>
              <a:ln>
                <a:noFill/>
              </a:ln>
              <a:effectLst/>
            </c:spPr>
            <c:extLst>
              <c:ext xmlns:c16="http://schemas.microsoft.com/office/drawing/2014/chart" uri="{C3380CC4-5D6E-409C-BE32-E72D297353CC}">
                <c16:uniqueId val="{0000000F-6D0E-4812-AE7D-1D7F81143F92}"/>
              </c:ext>
            </c:extLst>
          </c:dPt>
          <c:dPt>
            <c:idx val="98"/>
            <c:invertIfNegative val="0"/>
            <c:bubble3D val="0"/>
            <c:spPr>
              <a:solidFill>
                <a:srgbClr val="7C878E"/>
              </a:solidFill>
              <a:ln>
                <a:noFill/>
              </a:ln>
              <a:effectLst/>
            </c:spPr>
            <c:extLst>
              <c:ext xmlns:c16="http://schemas.microsoft.com/office/drawing/2014/chart" uri="{C3380CC4-5D6E-409C-BE32-E72D297353CC}">
                <c16:uniqueId val="{00000011-6D0E-4812-AE7D-1D7F81143F92}"/>
              </c:ext>
            </c:extLst>
          </c:dPt>
          <c:dPt>
            <c:idx val="110"/>
            <c:invertIfNegative val="0"/>
            <c:bubble3D val="0"/>
            <c:spPr>
              <a:solidFill>
                <a:srgbClr val="7C878E"/>
              </a:solidFill>
              <a:ln>
                <a:noFill/>
              </a:ln>
              <a:effectLst/>
            </c:spPr>
            <c:extLst>
              <c:ext xmlns:c16="http://schemas.microsoft.com/office/drawing/2014/chart" uri="{C3380CC4-5D6E-409C-BE32-E72D297353CC}">
                <c16:uniqueId val="{00000013-6D0E-4812-AE7D-1D7F81143F92}"/>
              </c:ext>
            </c:extLst>
          </c:dPt>
          <c:dPt>
            <c:idx val="122"/>
            <c:invertIfNegative val="0"/>
            <c:bubble3D val="0"/>
            <c:spPr>
              <a:solidFill>
                <a:srgbClr val="FBBB27"/>
              </a:solidFill>
              <a:ln>
                <a:noFill/>
              </a:ln>
              <a:effectLst/>
            </c:spPr>
            <c:extLst>
              <c:ext xmlns:c16="http://schemas.microsoft.com/office/drawing/2014/chart" uri="{C3380CC4-5D6E-409C-BE32-E72D297353CC}">
                <c16:uniqueId val="{00000015-6D0E-4812-AE7D-1D7F81143F92}"/>
              </c:ext>
            </c:extLst>
          </c:dPt>
          <c:cat>
            <c:multiLvlStrRef>
              <c:f>'F97'!$A$6:$B$128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'F97'!$C$6:$C$128</c:f>
              <c:numCache>
                <c:formatCode>0.0</c:formatCode>
                <c:ptCount val="123"/>
                <c:pt idx="0">
                  <c:v>94.873043596431998</c:v>
                </c:pt>
                <c:pt idx="1">
                  <c:v>99.363614796386997</c:v>
                </c:pt>
                <c:pt idx="2">
                  <c:v>97.437166663065</c:v>
                </c:pt>
                <c:pt idx="3">
                  <c:v>98.044883381993998</c:v>
                </c:pt>
                <c:pt idx="4">
                  <c:v>96.996123530427994</c:v>
                </c:pt>
                <c:pt idx="5">
                  <c:v>98.299841633476007</c:v>
                </c:pt>
                <c:pt idx="6">
                  <c:v>100.110373662776</c:v>
                </c:pt>
                <c:pt idx="7">
                  <c:v>102.668908667617</c:v>
                </c:pt>
                <c:pt idx="8">
                  <c:v>101.054077026928</c:v>
                </c:pt>
                <c:pt idx="9">
                  <c:v>104.983089375701</c:v>
                </c:pt>
                <c:pt idx="10">
                  <c:v>102.33546690633899</c:v>
                </c:pt>
                <c:pt idx="11">
                  <c:v>102.48644880798</c:v>
                </c:pt>
                <c:pt idx="12">
                  <c:v>100.36042498078</c:v>
                </c:pt>
                <c:pt idx="13">
                  <c:v>102.85627510130401</c:v>
                </c:pt>
                <c:pt idx="14">
                  <c:v>106.62733587660701</c:v>
                </c:pt>
                <c:pt idx="15">
                  <c:v>108.289934982402</c:v>
                </c:pt>
                <c:pt idx="16">
                  <c:v>110.61477624747801</c:v>
                </c:pt>
                <c:pt idx="17">
                  <c:v>110.20041463480401</c:v>
                </c:pt>
                <c:pt idx="18">
                  <c:v>107.73864114544099</c:v>
                </c:pt>
                <c:pt idx="19">
                  <c:v>107.89187844846801</c:v>
                </c:pt>
                <c:pt idx="20">
                  <c:v>108.20388925422201</c:v>
                </c:pt>
                <c:pt idx="21">
                  <c:v>111.915744967053</c:v>
                </c:pt>
                <c:pt idx="22">
                  <c:v>111.999321147628</c:v>
                </c:pt>
                <c:pt idx="23">
                  <c:v>111.437904280092</c:v>
                </c:pt>
                <c:pt idx="24">
                  <c:v>111.784572097783</c:v>
                </c:pt>
                <c:pt idx="25">
                  <c:v>109.790774216233</c:v>
                </c:pt>
                <c:pt idx="26">
                  <c:v>109.87633323684</c:v>
                </c:pt>
                <c:pt idx="27">
                  <c:v>110.356634188903</c:v>
                </c:pt>
                <c:pt idx="28">
                  <c:v>112.480548445723</c:v>
                </c:pt>
                <c:pt idx="29">
                  <c:v>112.975442377485</c:v>
                </c:pt>
                <c:pt idx="30">
                  <c:v>117.62818172520601</c:v>
                </c:pt>
                <c:pt idx="31">
                  <c:v>117.75670589198999</c:v>
                </c:pt>
                <c:pt idx="32">
                  <c:v>123.407767148329</c:v>
                </c:pt>
                <c:pt idx="33">
                  <c:v>115.20683755135499</c:v>
                </c:pt>
                <c:pt idx="34">
                  <c:v>115.593160408258</c:v>
                </c:pt>
                <c:pt idx="35">
                  <c:v>116.47157741668801</c:v>
                </c:pt>
                <c:pt idx="36">
                  <c:v>115.890735694631</c:v>
                </c:pt>
                <c:pt idx="37">
                  <c:v>116.10710324699301</c:v>
                </c:pt>
                <c:pt idx="38">
                  <c:v>113.652716264671</c:v>
                </c:pt>
                <c:pt idx="39">
                  <c:v>115.0265321695</c:v>
                </c:pt>
                <c:pt idx="40">
                  <c:v>115.678868731508</c:v>
                </c:pt>
                <c:pt idx="41">
                  <c:v>115.53076066889</c:v>
                </c:pt>
                <c:pt idx="42">
                  <c:v>112.55200536243601</c:v>
                </c:pt>
                <c:pt idx="43">
                  <c:v>112.296971956473</c:v>
                </c:pt>
                <c:pt idx="44">
                  <c:v>114.960180144251</c:v>
                </c:pt>
                <c:pt idx="45">
                  <c:v>114.26982557483799</c:v>
                </c:pt>
                <c:pt idx="46">
                  <c:v>114.94233677936801</c:v>
                </c:pt>
                <c:pt idx="47">
                  <c:v>115.111290495283</c:v>
                </c:pt>
                <c:pt idx="48">
                  <c:v>114.873769000205</c:v>
                </c:pt>
                <c:pt idx="49">
                  <c:v>115.90570271770601</c:v>
                </c:pt>
                <c:pt idx="50">
                  <c:v>117.014232592776</c:v>
                </c:pt>
                <c:pt idx="51">
                  <c:v>114.959509999392</c:v>
                </c:pt>
                <c:pt idx="52">
                  <c:v>115.301267129332</c:v>
                </c:pt>
                <c:pt idx="53">
                  <c:v>119.791911078371</c:v>
                </c:pt>
                <c:pt idx="54">
                  <c:v>115.885443513173</c:v>
                </c:pt>
                <c:pt idx="55">
                  <c:v>116.16071506617899</c:v>
                </c:pt>
                <c:pt idx="56">
                  <c:v>118.21650762884001</c:v>
                </c:pt>
                <c:pt idx="57">
                  <c:v>115.719623048283</c:v>
                </c:pt>
                <c:pt idx="58">
                  <c:v>117.20519644776699</c:v>
                </c:pt>
                <c:pt idx="59">
                  <c:v>121.215940606861</c:v>
                </c:pt>
                <c:pt idx="60">
                  <c:v>117.541400532789</c:v>
                </c:pt>
                <c:pt idx="61">
                  <c:v>116.47175233437601</c:v>
                </c:pt>
                <c:pt idx="62">
                  <c:v>117.711625808283</c:v>
                </c:pt>
                <c:pt idx="63">
                  <c:v>116.541794300541</c:v>
                </c:pt>
                <c:pt idx="64">
                  <c:v>116.77887699224701</c:v>
                </c:pt>
                <c:pt idx="65">
                  <c:v>116.705394969263</c:v>
                </c:pt>
                <c:pt idx="66">
                  <c:v>118.19899086082501</c:v>
                </c:pt>
                <c:pt idx="67">
                  <c:v>118.526391888633</c:v>
                </c:pt>
                <c:pt idx="68">
                  <c:v>117.457451342921</c:v>
                </c:pt>
                <c:pt idx="69">
                  <c:v>118.837458628313</c:v>
                </c:pt>
                <c:pt idx="70">
                  <c:v>115.246250152329</c:v>
                </c:pt>
                <c:pt idx="71">
                  <c:v>115.801090481015</c:v>
                </c:pt>
                <c:pt idx="72">
                  <c:v>116.375775696652</c:v>
                </c:pt>
                <c:pt idx="73">
                  <c:v>118.041827221478</c:v>
                </c:pt>
                <c:pt idx="74">
                  <c:v>118.635839634736</c:v>
                </c:pt>
                <c:pt idx="75">
                  <c:v>120.59848963778499</c:v>
                </c:pt>
                <c:pt idx="76">
                  <c:v>117.233409531573</c:v>
                </c:pt>
                <c:pt idx="77">
                  <c:v>118.688480174258</c:v>
                </c:pt>
                <c:pt idx="78">
                  <c:v>116.330284793121</c:v>
                </c:pt>
                <c:pt idx="79">
                  <c:v>119.081309191553</c:v>
                </c:pt>
                <c:pt idx="80">
                  <c:v>116.70090165959699</c:v>
                </c:pt>
                <c:pt idx="81">
                  <c:v>115.46398168546899</c:v>
                </c:pt>
                <c:pt idx="82">
                  <c:v>115.11426816866501</c:v>
                </c:pt>
                <c:pt idx="83">
                  <c:v>114.14310294473999</c:v>
                </c:pt>
                <c:pt idx="84">
                  <c:v>116.77742283745199</c:v>
                </c:pt>
                <c:pt idx="85">
                  <c:v>114.637749533179</c:v>
                </c:pt>
                <c:pt idx="86">
                  <c:v>111.614441542468</c:v>
                </c:pt>
                <c:pt idx="87">
                  <c:v>86.555794162547002</c:v>
                </c:pt>
                <c:pt idx="88">
                  <c:v>86.494157237232997</c:v>
                </c:pt>
                <c:pt idx="89">
                  <c:v>98.822784789739003</c:v>
                </c:pt>
                <c:pt idx="90">
                  <c:v>101.34158762950599</c:v>
                </c:pt>
                <c:pt idx="91">
                  <c:v>107.038427791289</c:v>
                </c:pt>
                <c:pt idx="92">
                  <c:v>108.721161253548</c:v>
                </c:pt>
                <c:pt idx="93">
                  <c:v>109.751256250887</c:v>
                </c:pt>
                <c:pt idx="94">
                  <c:v>114.14417861357001</c:v>
                </c:pt>
                <c:pt idx="95">
                  <c:v>114.478069790907</c:v>
                </c:pt>
                <c:pt idx="96">
                  <c:v>111.052628505293</c:v>
                </c:pt>
                <c:pt idx="97">
                  <c:v>112.395541501681</c:v>
                </c:pt>
                <c:pt idx="98">
                  <c:v>111.805454732901</c:v>
                </c:pt>
                <c:pt idx="99">
                  <c:v>108.74592829713499</c:v>
                </c:pt>
                <c:pt idx="100">
                  <c:v>109.11047950181801</c:v>
                </c:pt>
                <c:pt idx="101">
                  <c:v>106.93612486838801</c:v>
                </c:pt>
                <c:pt idx="102">
                  <c:v>111.727070564657</c:v>
                </c:pt>
                <c:pt idx="103">
                  <c:v>113.667931889877</c:v>
                </c:pt>
                <c:pt idx="104">
                  <c:v>109.686686401759</c:v>
                </c:pt>
                <c:pt idx="105">
                  <c:v>111.058574478311</c:v>
                </c:pt>
                <c:pt idx="106">
                  <c:v>112.95165087831499</c:v>
                </c:pt>
                <c:pt idx="107">
                  <c:v>111.822404183446</c:v>
                </c:pt>
                <c:pt idx="108">
                  <c:v>115.106530792893</c:v>
                </c:pt>
                <c:pt idx="109">
                  <c:v>116.83719488724699</c:v>
                </c:pt>
                <c:pt idx="110">
                  <c:v>117.73979416561799</c:v>
                </c:pt>
                <c:pt idx="111">
                  <c:v>121.065097781795</c:v>
                </c:pt>
                <c:pt idx="112">
                  <c:v>121.916333730072</c:v>
                </c:pt>
                <c:pt idx="113">
                  <c:v>121.076772712091</c:v>
                </c:pt>
                <c:pt idx="114">
                  <c:v>120.760917517717</c:v>
                </c:pt>
                <c:pt idx="115">
                  <c:v>120.023289642899</c:v>
                </c:pt>
                <c:pt idx="116">
                  <c:v>122.53156560490601</c:v>
                </c:pt>
                <c:pt idx="117">
                  <c:v>120.891125161216</c:v>
                </c:pt>
                <c:pt idx="118">
                  <c:v>116.11594559292701</c:v>
                </c:pt>
                <c:pt idx="119">
                  <c:v>123.08669982771001</c:v>
                </c:pt>
                <c:pt idx="120">
                  <c:v>118.198717588728</c:v>
                </c:pt>
                <c:pt idx="121">
                  <c:v>114.697343295095</c:v>
                </c:pt>
                <c:pt idx="122">
                  <c:v>117.507507665145</c:v>
                </c:pt>
              </c:numCache>
            </c:numRef>
          </c:val>
          <c:extLst>
            <c:ext xmlns:c16="http://schemas.microsoft.com/office/drawing/2014/chart" uri="{C3380CC4-5D6E-409C-BE32-E72D297353CC}">
              <c16:uniqueId val="{00000016-6D0E-4812-AE7D-1D7F81143F92}"/>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'F97'!$D$5</c:f>
              <c:strCache>
                <c:ptCount val="1"/>
                <c:pt idx="0">
                  <c:v>Tendencia-ciclo</c:v>
                </c:pt>
              </c:strCache>
            </c:strRef>
          </c:tx>
          <c:spPr>
            <a:ln w="28575" cap="rnd">
              <a:solidFill>
                <a:srgbClr val="B69630"/>
              </a:solidFill>
              <a:round/>
            </a:ln>
            <a:effectLst/>
          </c:spPr>
          <c:marker>
            <c:symbol val="none"/>
          </c:marker>
          <c:cat>
            <c:multiLvlStrRef>
              <c:f>'F97'!$A$6:$B$128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'F97'!$D$6:$D$128</c:f>
              <c:numCache>
                <c:formatCode>0.0</c:formatCode>
                <c:ptCount val="123"/>
                <c:pt idx="0">
                  <c:v>98.005913453998005</c:v>
                </c:pt>
                <c:pt idx="1">
                  <c:v>97.919171289220003</c:v>
                </c:pt>
                <c:pt idx="2">
                  <c:v>97.808253210451994</c:v>
                </c:pt>
                <c:pt idx="3">
                  <c:v>97.853524845717004</c:v>
                </c:pt>
                <c:pt idx="4">
                  <c:v>98.222318224237995</c:v>
                </c:pt>
                <c:pt idx="5">
                  <c:v>98.974451014704997</c:v>
                </c:pt>
                <c:pt idx="6">
                  <c:v>99.967415547016003</c:v>
                </c:pt>
                <c:pt idx="7">
                  <c:v>101.00926388227499</c:v>
                </c:pt>
                <c:pt idx="8">
                  <c:v>101.82378743071401</c:v>
                </c:pt>
                <c:pt idx="9">
                  <c:v>102.263453486527</c:v>
                </c:pt>
                <c:pt idx="10">
                  <c:v>102.47313004714</c:v>
                </c:pt>
                <c:pt idx="11">
                  <c:v>102.77285951707699</c:v>
                </c:pt>
                <c:pt idx="12">
                  <c:v>103.547438329638</c:v>
                </c:pt>
                <c:pt idx="13">
                  <c:v>104.850659505278</c:v>
                </c:pt>
                <c:pt idx="14">
                  <c:v>106.416608531826</c:v>
                </c:pt>
                <c:pt idx="15">
                  <c:v>107.77499702978101</c:v>
                </c:pt>
                <c:pt idx="16">
                  <c:v>108.663675991201</c:v>
                </c:pt>
                <c:pt idx="17">
                  <c:v>109.037009767282</c:v>
                </c:pt>
                <c:pt idx="18">
                  <c:v>109.129937632747</c:v>
                </c:pt>
                <c:pt idx="19">
                  <c:v>109.28593673854699</c:v>
                </c:pt>
                <c:pt idx="20">
                  <c:v>109.717413008085</c:v>
                </c:pt>
                <c:pt idx="21">
                  <c:v>110.386957563639</c:v>
                </c:pt>
                <c:pt idx="22">
                  <c:v>110.970570104714</c:v>
                </c:pt>
                <c:pt idx="23">
                  <c:v>111.214383853415</c:v>
                </c:pt>
                <c:pt idx="24">
                  <c:v>110.988948284034</c:v>
                </c:pt>
                <c:pt idx="25">
                  <c:v>110.591795723918</c:v>
                </c:pt>
                <c:pt idx="26">
                  <c:v>110.544124205746</c:v>
                </c:pt>
                <c:pt idx="27">
                  <c:v>111.218717699911</c:v>
                </c:pt>
                <c:pt idx="28">
                  <c:v>112.577439844091</c:v>
                </c:pt>
                <c:pt idx="29">
                  <c:v>114.185520405632</c:v>
                </c:pt>
                <c:pt idx="30">
                  <c:v>115.609473831828</c:v>
                </c:pt>
                <c:pt idx="31">
                  <c:v>116.515232051046</c:v>
                </c:pt>
                <c:pt idx="32">
                  <c:v>116.840087704383</c:v>
                </c:pt>
                <c:pt idx="33">
                  <c:v>116.710741058548</c:v>
                </c:pt>
                <c:pt idx="34">
                  <c:v>116.313631481446</c:v>
                </c:pt>
                <c:pt idx="35">
                  <c:v>115.87381196122701</c:v>
                </c:pt>
                <c:pt idx="36">
                  <c:v>115.599954232421</c:v>
                </c:pt>
                <c:pt idx="37">
                  <c:v>115.510468456559</c:v>
                </c:pt>
                <c:pt idx="38">
                  <c:v>115.346735119634</c:v>
                </c:pt>
                <c:pt idx="39">
                  <c:v>115.031373543619</c:v>
                </c:pt>
                <c:pt idx="40">
                  <c:v>114.611270243416</c:v>
                </c:pt>
                <c:pt idx="41">
                  <c:v>114.219653149873</c:v>
                </c:pt>
                <c:pt idx="42">
                  <c:v>113.94608777457201</c:v>
                </c:pt>
                <c:pt idx="43">
                  <c:v>113.826825164315</c:v>
                </c:pt>
                <c:pt idx="44">
                  <c:v>113.885416604887</c:v>
                </c:pt>
                <c:pt idx="45">
                  <c:v>114.17855226751099</c:v>
                </c:pt>
                <c:pt idx="46">
                  <c:v>114.678702976509</c:v>
                </c:pt>
                <c:pt idx="47">
                  <c:v>115.170076122708</c:v>
                </c:pt>
                <c:pt idx="48">
                  <c:v>115.49947044329799</c:v>
                </c:pt>
                <c:pt idx="49">
                  <c:v>115.654756755321</c:v>
                </c:pt>
                <c:pt idx="50">
                  <c:v>115.70286461598</c:v>
                </c:pt>
                <c:pt idx="51">
                  <c:v>115.749055295419</c:v>
                </c:pt>
                <c:pt idx="52">
                  <c:v>115.804622211804</c:v>
                </c:pt>
                <c:pt idx="53">
                  <c:v>115.928222412975</c:v>
                </c:pt>
                <c:pt idx="54">
                  <c:v>116.129144144867</c:v>
                </c:pt>
                <c:pt idx="55">
                  <c:v>116.42219852714599</c:v>
                </c:pt>
                <c:pt idx="56">
                  <c:v>116.728996626144</c:v>
                </c:pt>
                <c:pt idx="57">
                  <c:v>116.96706128290499</c:v>
                </c:pt>
                <c:pt idx="58">
                  <c:v>117.098434651275</c:v>
                </c:pt>
                <c:pt idx="59">
                  <c:v>117.16915689899599</c:v>
                </c:pt>
                <c:pt idx="60">
                  <c:v>117.148027096441</c:v>
                </c:pt>
                <c:pt idx="61">
                  <c:v>117.047655686984</c:v>
                </c:pt>
                <c:pt idx="62">
                  <c:v>116.972523217684</c:v>
                </c:pt>
                <c:pt idx="63">
                  <c:v>116.958622535141</c:v>
                </c:pt>
                <c:pt idx="64">
                  <c:v>117.10082952300699</c:v>
                </c:pt>
                <c:pt idx="65">
                  <c:v>117.42258952240999</c:v>
                </c:pt>
                <c:pt idx="66">
                  <c:v>117.72672552860099</c:v>
                </c:pt>
                <c:pt idx="67">
                  <c:v>117.807096289684</c:v>
                </c:pt>
                <c:pt idx="68">
                  <c:v>117.589565970305</c:v>
                </c:pt>
                <c:pt idx="69">
                  <c:v>117.15297288077301</c:v>
                </c:pt>
                <c:pt idx="70">
                  <c:v>116.772959277163</c:v>
                </c:pt>
                <c:pt idx="71">
                  <c:v>116.69699747702801</c:v>
                </c:pt>
                <c:pt idx="72">
                  <c:v>117.041737082559</c:v>
                </c:pt>
                <c:pt idx="73">
                  <c:v>117.62654410896801</c:v>
                </c:pt>
                <c:pt idx="74">
                  <c:v>118.205124806141</c:v>
                </c:pt>
                <c:pt idx="75">
                  <c:v>118.583741397088</c:v>
                </c:pt>
                <c:pt idx="76">
                  <c:v>118.638378267915</c:v>
                </c:pt>
                <c:pt idx="77">
                  <c:v>118.35422213539999</c:v>
                </c:pt>
                <c:pt idx="78">
                  <c:v>117.85015076444</c:v>
                </c:pt>
                <c:pt idx="79">
                  <c:v>117.227138931346</c:v>
                </c:pt>
                <c:pt idx="80">
                  <c:v>116.63587110795601</c:v>
                </c:pt>
                <c:pt idx="81">
                  <c:v>116.083596685885</c:v>
                </c:pt>
                <c:pt idx="82">
                  <c:v>115.526742755885</c:v>
                </c:pt>
                <c:pt idx="83">
                  <c:v>114.931958907918</c:v>
                </c:pt>
                <c:pt idx="84">
                  <c:v>114.325708369784</c:v>
                </c:pt>
                <c:pt idx="85">
                  <c:v>113.65935379341001</c:v>
                </c:pt>
                <c:pt idx="86">
                  <c:v>112.875712365185</c:v>
                </c:pt>
                <c:pt idx="87">
                  <c:v>111.878263820702</c:v>
                </c:pt>
                <c:pt idx="88">
                  <c:v>110.762513739857</c:v>
                </c:pt>
                <c:pt idx="89">
                  <c:v>109.726128994742</c:v>
                </c:pt>
                <c:pt idx="90">
                  <c:v>109.10433931305199</c:v>
                </c:pt>
                <c:pt idx="91">
                  <c:v>109.05705717055901</c:v>
                </c:pt>
                <c:pt idx="92">
                  <c:v>109.529997942086</c:v>
                </c:pt>
                <c:pt idx="93">
                  <c:v>110.425993918443</c:v>
                </c:pt>
                <c:pt idx="94">
                  <c:v>111.454371647778</c:v>
                </c:pt>
                <c:pt idx="95">
                  <c:v>112.170851411822</c:v>
                </c:pt>
                <c:pt idx="96">
                  <c:v>112.253827407203</c:v>
                </c:pt>
                <c:pt idx="97">
                  <c:v>111.72538691928401</c:v>
                </c:pt>
                <c:pt idx="98">
                  <c:v>110.935582342161</c:v>
                </c:pt>
                <c:pt idx="99">
                  <c:v>110.275536028505</c:v>
                </c:pt>
                <c:pt idx="100">
                  <c:v>109.930012489323</c:v>
                </c:pt>
                <c:pt idx="101">
                  <c:v>109.96080587253</c:v>
                </c:pt>
                <c:pt idx="102">
                  <c:v>110.196535578084</c:v>
                </c:pt>
                <c:pt idx="103">
                  <c:v>110.50466945558099</c:v>
                </c:pt>
                <c:pt idx="104">
                  <c:v>110.906157917481</c:v>
                </c:pt>
                <c:pt idx="105">
                  <c:v>111.37494570911301</c:v>
                </c:pt>
                <c:pt idx="106">
                  <c:v>112.070697852713</c:v>
                </c:pt>
                <c:pt idx="107">
                  <c:v>113.230064987356</c:v>
                </c:pt>
                <c:pt idx="108">
                  <c:v>114.85951014587501</c:v>
                </c:pt>
                <c:pt idx="109">
                  <c:v>116.753602391204</c:v>
                </c:pt>
                <c:pt idx="110">
                  <c:v>118.503128343228</c:v>
                </c:pt>
                <c:pt idx="111">
                  <c:v>119.885567988433</c:v>
                </c:pt>
                <c:pt idx="112">
                  <c:v>120.841393398289</c:v>
                </c:pt>
                <c:pt idx="113">
                  <c:v>121.339620477951</c:v>
                </c:pt>
                <c:pt idx="114">
                  <c:v>121.449914015247</c:v>
                </c:pt>
                <c:pt idx="115">
                  <c:v>121.342567895144</c:v>
                </c:pt>
                <c:pt idx="116">
                  <c:v>121.011383684314</c:v>
                </c:pt>
                <c:pt idx="117">
                  <c:v>120.48855259468201</c:v>
                </c:pt>
                <c:pt idx="118">
                  <c:v>119.780629674089</c:v>
                </c:pt>
                <c:pt idx="119">
                  <c:v>118.911222424672</c:v>
                </c:pt>
                <c:pt idx="120">
                  <c:v>118.030890866215</c:v>
                </c:pt>
                <c:pt idx="121">
                  <c:v>117.341979059194</c:v>
                </c:pt>
                <c:pt idx="122">
                  <c:v>116.970251962728</c:v>
                </c:pt>
              </c:numCache>
            </c:numRef>
          </c:val>
          <c:smooth val="0"/>
          <c:extLst>
            <c:ext xmlns:c16="http://schemas.microsoft.com/office/drawing/2014/chart" uri="{C3380CC4-5D6E-409C-BE32-E72D297353CC}">
              <c16:uniqueId val="{00000017-6D0E-4812-AE7D-1D7F81143F92}"/>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max val="130"/>
          <c:min val="80"/>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2544-4035-B55B-599BF6FB25B2}"/>
              </c:ext>
            </c:extLst>
          </c:dPt>
          <c:dPt>
            <c:idx val="1"/>
            <c:invertIfNegative val="0"/>
            <c:bubble3D val="0"/>
            <c:spPr>
              <a:solidFill>
                <a:srgbClr val="7C878E"/>
              </a:solidFill>
              <a:ln>
                <a:noFill/>
              </a:ln>
              <a:effectLst/>
            </c:spPr>
            <c:extLst>
              <c:ext xmlns:c16="http://schemas.microsoft.com/office/drawing/2014/chart" uri="{C3380CC4-5D6E-409C-BE32-E72D297353CC}">
                <c16:uniqueId val="{00000003-2544-4035-B55B-599BF6FB25B2}"/>
              </c:ext>
            </c:extLst>
          </c:dPt>
          <c:dPt>
            <c:idx val="2"/>
            <c:invertIfNegative val="0"/>
            <c:bubble3D val="0"/>
            <c:spPr>
              <a:solidFill>
                <a:srgbClr val="7C878E"/>
              </a:solidFill>
              <a:ln>
                <a:noFill/>
              </a:ln>
              <a:effectLst/>
            </c:spPr>
            <c:extLst>
              <c:ext xmlns:c16="http://schemas.microsoft.com/office/drawing/2014/chart" uri="{C3380CC4-5D6E-409C-BE32-E72D297353CC}">
                <c16:uniqueId val="{00000005-2544-4035-B55B-599BF6FB25B2}"/>
              </c:ext>
            </c:extLst>
          </c:dPt>
          <c:dPt>
            <c:idx val="3"/>
            <c:invertIfNegative val="0"/>
            <c:bubble3D val="0"/>
            <c:spPr>
              <a:solidFill>
                <a:srgbClr val="7C878E"/>
              </a:solidFill>
              <a:ln>
                <a:noFill/>
              </a:ln>
              <a:effectLst/>
            </c:spPr>
            <c:extLst>
              <c:ext xmlns:c16="http://schemas.microsoft.com/office/drawing/2014/chart" uri="{C3380CC4-5D6E-409C-BE32-E72D297353CC}">
                <c16:uniqueId val="{00000007-2544-4035-B55B-599BF6FB25B2}"/>
              </c:ext>
            </c:extLst>
          </c:dPt>
          <c:dPt>
            <c:idx val="4"/>
            <c:invertIfNegative val="0"/>
            <c:bubble3D val="0"/>
            <c:spPr>
              <a:solidFill>
                <a:srgbClr val="7C878E"/>
              </a:solidFill>
              <a:ln>
                <a:noFill/>
              </a:ln>
              <a:effectLst/>
            </c:spPr>
            <c:extLst>
              <c:ext xmlns:c16="http://schemas.microsoft.com/office/drawing/2014/chart" uri="{C3380CC4-5D6E-409C-BE32-E72D297353CC}">
                <c16:uniqueId val="{00000009-2544-4035-B55B-599BF6FB25B2}"/>
              </c:ext>
            </c:extLst>
          </c:dPt>
          <c:dPt>
            <c:idx val="5"/>
            <c:invertIfNegative val="0"/>
            <c:bubble3D val="0"/>
            <c:spPr>
              <a:solidFill>
                <a:srgbClr val="7C878E"/>
              </a:solidFill>
              <a:ln>
                <a:noFill/>
              </a:ln>
              <a:effectLst/>
            </c:spPr>
            <c:extLst>
              <c:ext xmlns:c16="http://schemas.microsoft.com/office/drawing/2014/chart" uri="{C3380CC4-5D6E-409C-BE32-E72D297353CC}">
                <c16:uniqueId val="{0000000B-2544-4035-B55B-599BF6FB25B2}"/>
              </c:ext>
            </c:extLst>
          </c:dPt>
          <c:dPt>
            <c:idx val="6"/>
            <c:invertIfNegative val="0"/>
            <c:bubble3D val="0"/>
            <c:spPr>
              <a:solidFill>
                <a:srgbClr val="7C878E"/>
              </a:solidFill>
              <a:ln>
                <a:noFill/>
              </a:ln>
              <a:effectLst/>
            </c:spPr>
            <c:extLst>
              <c:ext xmlns:c16="http://schemas.microsoft.com/office/drawing/2014/chart" uri="{C3380CC4-5D6E-409C-BE32-E72D297353CC}">
                <c16:uniqueId val="{0000000D-2544-4035-B55B-599BF6FB25B2}"/>
              </c:ext>
            </c:extLst>
          </c:dPt>
          <c:dPt>
            <c:idx val="7"/>
            <c:invertIfNegative val="0"/>
            <c:bubble3D val="0"/>
            <c:spPr>
              <a:solidFill>
                <a:srgbClr val="7C878E"/>
              </a:solidFill>
              <a:ln>
                <a:noFill/>
              </a:ln>
              <a:effectLst/>
            </c:spPr>
            <c:extLst>
              <c:ext xmlns:c16="http://schemas.microsoft.com/office/drawing/2014/chart" uri="{C3380CC4-5D6E-409C-BE32-E72D297353CC}">
                <c16:uniqueId val="{0000000F-2544-4035-B55B-599BF6FB25B2}"/>
              </c:ext>
            </c:extLst>
          </c:dPt>
          <c:dPt>
            <c:idx val="8"/>
            <c:invertIfNegative val="0"/>
            <c:bubble3D val="0"/>
            <c:spPr>
              <a:solidFill>
                <a:srgbClr val="7C878E"/>
              </a:solidFill>
              <a:ln>
                <a:noFill/>
              </a:ln>
              <a:effectLst/>
            </c:spPr>
            <c:extLst>
              <c:ext xmlns:c16="http://schemas.microsoft.com/office/drawing/2014/chart" uri="{C3380CC4-5D6E-409C-BE32-E72D297353CC}">
                <c16:uniqueId val="{00000011-2544-4035-B55B-599BF6FB25B2}"/>
              </c:ext>
            </c:extLst>
          </c:dPt>
          <c:dPt>
            <c:idx val="9"/>
            <c:invertIfNegative val="0"/>
            <c:bubble3D val="0"/>
            <c:spPr>
              <a:solidFill>
                <a:srgbClr val="7C878E"/>
              </a:solidFill>
              <a:ln>
                <a:noFill/>
              </a:ln>
              <a:effectLst/>
            </c:spPr>
            <c:extLst>
              <c:ext xmlns:c16="http://schemas.microsoft.com/office/drawing/2014/chart" uri="{C3380CC4-5D6E-409C-BE32-E72D297353CC}">
                <c16:uniqueId val="{00000013-2544-4035-B55B-599BF6FB25B2}"/>
              </c:ext>
            </c:extLst>
          </c:dPt>
          <c:dPt>
            <c:idx val="10"/>
            <c:invertIfNegative val="0"/>
            <c:bubble3D val="0"/>
            <c:spPr>
              <a:solidFill>
                <a:srgbClr val="FBBB27"/>
              </a:solidFill>
              <a:ln>
                <a:noFill/>
              </a:ln>
              <a:effectLst/>
            </c:spPr>
            <c:extLst>
              <c:ext xmlns:c16="http://schemas.microsoft.com/office/drawing/2014/chart" uri="{C3380CC4-5D6E-409C-BE32-E72D297353CC}">
                <c16:uniqueId val="{00000015-2544-4035-B55B-599BF6FB25B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2544-4035-B55B-599BF6FB25B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2544-4035-B55B-599BF6FB25B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2544-4035-B55B-599BF6FB25B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2544-4035-B55B-599BF6FB25B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2544-4035-B55B-599BF6FB25B2}"/>
              </c:ext>
            </c:extLst>
          </c:dPt>
          <c:dPt>
            <c:idx val="16"/>
            <c:invertIfNegative val="0"/>
            <c:bubble3D val="0"/>
            <c:spPr>
              <a:solidFill>
                <a:srgbClr val="95682B"/>
              </a:solidFill>
              <a:ln>
                <a:noFill/>
              </a:ln>
              <a:effectLst/>
            </c:spPr>
            <c:extLst>
              <c:ext xmlns:c16="http://schemas.microsoft.com/office/drawing/2014/chart" uri="{C3380CC4-5D6E-409C-BE32-E72D297353CC}">
                <c16:uniqueId val="{00000021-2544-4035-B55B-599BF6FB25B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2544-4035-B55B-599BF6FB25B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'F98'!$A$6:$A$38</c:f>
              <c:strCache>
                <c:ptCount val="33"/>
                <c:pt idx="0">
                  <c:v>Morelos</c:v>
                </c:pt>
                <c:pt idx="1">
                  <c:v>Guerrero</c:v>
                </c:pt>
                <c:pt idx="2">
                  <c:v>Tamaulipas</c:v>
                </c:pt>
                <c:pt idx="3">
                  <c:v>Estado de México</c:v>
                </c:pt>
                <c:pt idx="4">
                  <c:v>Puebla</c:v>
                </c:pt>
                <c:pt idx="5">
                  <c:v>Campeche</c:v>
                </c:pt>
                <c:pt idx="6">
                  <c:v>Colima</c:v>
                </c:pt>
                <c:pt idx="7">
                  <c:v>Coahuila</c:v>
                </c:pt>
                <c:pt idx="8">
                  <c:v>Nuevo León</c:v>
                </c:pt>
                <c:pt idx="9">
                  <c:v>Sinaloa</c:v>
                </c:pt>
                <c:pt idx="10">
                  <c:v>Jalisco</c:v>
                </c:pt>
                <c:pt idx="11">
                  <c:v>Veracruz</c:v>
                </c:pt>
                <c:pt idx="12">
                  <c:v>Guanajuato</c:v>
                </c:pt>
                <c:pt idx="13">
                  <c:v>Baja California</c:v>
                </c:pt>
                <c:pt idx="14">
                  <c:v>Chiapas</c:v>
                </c:pt>
                <c:pt idx="15">
                  <c:v>Durango</c:v>
                </c:pt>
                <c:pt idx="16">
                  <c:v>Nacional</c:v>
                </c:pt>
                <c:pt idx="17">
                  <c:v>Zacatecas</c:v>
                </c:pt>
                <c:pt idx="18">
                  <c:v>Michoacán</c:v>
                </c:pt>
                <c:pt idx="19">
                  <c:v>Chihuahua</c:v>
                </c:pt>
                <c:pt idx="20">
                  <c:v>Hidalgo</c:v>
                </c:pt>
                <c:pt idx="21">
                  <c:v>Nayarit</c:v>
                </c:pt>
                <c:pt idx="22">
                  <c:v>Aguascalientes</c:v>
                </c:pt>
                <c:pt idx="23">
                  <c:v>Tabasco</c:v>
                </c:pt>
                <c:pt idx="24">
                  <c:v>San Luis Potosí</c:v>
                </c:pt>
                <c:pt idx="25">
                  <c:v>Ciudad de México</c:v>
                </c:pt>
                <c:pt idx="26">
                  <c:v>Querétaro</c:v>
                </c:pt>
                <c:pt idx="27">
                  <c:v>Sonora</c:v>
                </c:pt>
                <c:pt idx="28">
                  <c:v>Tlaxcala</c:v>
                </c:pt>
                <c:pt idx="29">
                  <c:v>Yucatán</c:v>
                </c:pt>
                <c:pt idx="30">
                  <c:v>Oaxaca</c:v>
                </c:pt>
                <c:pt idx="31">
                  <c:v>Baja California Sur</c:v>
                </c:pt>
                <c:pt idx="32">
                  <c:v>Quintana Roo</c:v>
                </c:pt>
              </c:strCache>
            </c:strRef>
          </c:cat>
          <c:val>
            <c:numRef>
              <c:f>'F98'!$B$6:$B$38</c:f>
              <c:numCache>
                <c:formatCode>0.0</c:formatCode>
                <c:ptCount val="33"/>
                <c:pt idx="0">
                  <c:v>-12.013672731824</c:v>
                </c:pt>
                <c:pt idx="1">
                  <c:v>-10.155791099529999</c:v>
                </c:pt>
                <c:pt idx="2">
                  <c:v>-6.4776673595230001</c:v>
                </c:pt>
                <c:pt idx="3">
                  <c:v>-5.9398872078420002</c:v>
                </c:pt>
                <c:pt idx="4">
                  <c:v>-1.8230225856910001</c:v>
                </c:pt>
                <c:pt idx="5">
                  <c:v>-1.4004033313699999</c:v>
                </c:pt>
                <c:pt idx="6">
                  <c:v>-0.84075560458800003</c:v>
                </c:pt>
                <c:pt idx="7">
                  <c:v>-0.60077990813799997</c:v>
                </c:pt>
                <c:pt idx="8">
                  <c:v>-0.30716074763399998</c:v>
                </c:pt>
                <c:pt idx="9">
                  <c:v>-0.264529883317</c:v>
                </c:pt>
                <c:pt idx="10">
                  <c:v>-0.19728801304499999</c:v>
                </c:pt>
                <c:pt idx="11">
                  <c:v>0.55679529513600001</c:v>
                </c:pt>
                <c:pt idx="12">
                  <c:v>0.83049837960399997</c:v>
                </c:pt>
                <c:pt idx="13">
                  <c:v>0.99874801625999998</c:v>
                </c:pt>
                <c:pt idx="14">
                  <c:v>1.0130553234120001</c:v>
                </c:pt>
                <c:pt idx="15">
                  <c:v>1.264893518664</c:v>
                </c:pt>
                <c:pt idx="16">
                  <c:v>1.44514320276</c:v>
                </c:pt>
                <c:pt idx="17">
                  <c:v>1.9226267431990001</c:v>
                </c:pt>
                <c:pt idx="18">
                  <c:v>2.047442682527</c:v>
                </c:pt>
                <c:pt idx="19">
                  <c:v>2.7872782268830001</c:v>
                </c:pt>
                <c:pt idx="20">
                  <c:v>3.9735414663230002</c:v>
                </c:pt>
                <c:pt idx="21">
                  <c:v>5.139976681736</c:v>
                </c:pt>
                <c:pt idx="22">
                  <c:v>6.3316715447630001</c:v>
                </c:pt>
                <c:pt idx="23">
                  <c:v>6.5033306280770002</c:v>
                </c:pt>
                <c:pt idx="24">
                  <c:v>6.7192363358770004</c:v>
                </c:pt>
                <c:pt idx="25">
                  <c:v>6.7263292796760004</c:v>
                </c:pt>
                <c:pt idx="26">
                  <c:v>7.3725898987380001</c:v>
                </c:pt>
                <c:pt idx="27">
                  <c:v>7.6741326981320004</c:v>
                </c:pt>
                <c:pt idx="28">
                  <c:v>9.4617649334819998</c:v>
                </c:pt>
                <c:pt idx="29">
                  <c:v>9.5286136054830006</c:v>
                </c:pt>
                <c:pt idx="30">
                  <c:v>15.084449586037</c:v>
                </c:pt>
                <c:pt idx="31">
                  <c:v>16.603820936325</c:v>
                </c:pt>
                <c:pt idx="32">
                  <c:v>35.939971856344997</c:v>
                </c:pt>
              </c:numCache>
            </c:numRef>
          </c:val>
          <c:extLst>
            <c:ext xmlns:c16="http://schemas.microsoft.com/office/drawing/2014/chart" uri="{C3380CC4-5D6E-409C-BE32-E72D297353CC}">
              <c16:uniqueId val="{00000024-2544-4035-B55B-599BF6FB25B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DAD-4A0C-8412-4873AD5B7D86}"/>
              </c:ext>
            </c:extLst>
          </c:dPt>
          <c:dPt>
            <c:idx val="1"/>
            <c:invertIfNegative val="0"/>
            <c:bubble3D val="0"/>
            <c:spPr>
              <a:solidFill>
                <a:srgbClr val="7C878E"/>
              </a:solidFill>
              <a:ln>
                <a:noFill/>
              </a:ln>
              <a:effectLst/>
            </c:spPr>
            <c:extLst>
              <c:ext xmlns:c16="http://schemas.microsoft.com/office/drawing/2014/chart" uri="{C3380CC4-5D6E-409C-BE32-E72D297353CC}">
                <c16:uniqueId val="{00000003-8DAD-4A0C-8412-4873AD5B7D86}"/>
              </c:ext>
            </c:extLst>
          </c:dPt>
          <c:dPt>
            <c:idx val="2"/>
            <c:invertIfNegative val="0"/>
            <c:bubble3D val="0"/>
            <c:spPr>
              <a:solidFill>
                <a:srgbClr val="7C878E"/>
              </a:solidFill>
              <a:ln>
                <a:noFill/>
              </a:ln>
              <a:effectLst/>
            </c:spPr>
            <c:extLst>
              <c:ext xmlns:c16="http://schemas.microsoft.com/office/drawing/2014/chart" uri="{C3380CC4-5D6E-409C-BE32-E72D297353CC}">
                <c16:uniqueId val="{00000005-8DAD-4A0C-8412-4873AD5B7D86}"/>
              </c:ext>
            </c:extLst>
          </c:dPt>
          <c:dPt>
            <c:idx val="3"/>
            <c:invertIfNegative val="0"/>
            <c:bubble3D val="0"/>
            <c:spPr>
              <a:solidFill>
                <a:srgbClr val="7C878E"/>
              </a:solidFill>
              <a:ln>
                <a:noFill/>
              </a:ln>
              <a:effectLst/>
            </c:spPr>
            <c:extLst>
              <c:ext xmlns:c16="http://schemas.microsoft.com/office/drawing/2014/chart" uri="{C3380CC4-5D6E-409C-BE32-E72D297353CC}">
                <c16:uniqueId val="{00000007-8DAD-4A0C-8412-4873AD5B7D86}"/>
              </c:ext>
            </c:extLst>
          </c:dPt>
          <c:dPt>
            <c:idx val="4"/>
            <c:invertIfNegative val="0"/>
            <c:bubble3D val="0"/>
            <c:spPr>
              <a:solidFill>
                <a:srgbClr val="7C878E"/>
              </a:solidFill>
              <a:ln>
                <a:noFill/>
              </a:ln>
              <a:effectLst/>
            </c:spPr>
            <c:extLst>
              <c:ext xmlns:c16="http://schemas.microsoft.com/office/drawing/2014/chart" uri="{C3380CC4-5D6E-409C-BE32-E72D297353CC}">
                <c16:uniqueId val="{00000009-8DAD-4A0C-8412-4873AD5B7D86}"/>
              </c:ext>
            </c:extLst>
          </c:dPt>
          <c:dPt>
            <c:idx val="5"/>
            <c:invertIfNegative val="0"/>
            <c:bubble3D val="0"/>
            <c:spPr>
              <a:solidFill>
                <a:srgbClr val="7C878E"/>
              </a:solidFill>
              <a:ln>
                <a:noFill/>
              </a:ln>
              <a:effectLst/>
            </c:spPr>
            <c:extLst>
              <c:ext xmlns:c16="http://schemas.microsoft.com/office/drawing/2014/chart" uri="{C3380CC4-5D6E-409C-BE32-E72D297353CC}">
                <c16:uniqueId val="{0000000B-8DAD-4A0C-8412-4873AD5B7D86}"/>
              </c:ext>
            </c:extLst>
          </c:dPt>
          <c:dPt>
            <c:idx val="6"/>
            <c:invertIfNegative val="0"/>
            <c:bubble3D val="0"/>
            <c:spPr>
              <a:solidFill>
                <a:srgbClr val="7C878E"/>
              </a:solidFill>
              <a:ln>
                <a:noFill/>
              </a:ln>
              <a:effectLst/>
            </c:spPr>
            <c:extLst>
              <c:ext xmlns:c16="http://schemas.microsoft.com/office/drawing/2014/chart" uri="{C3380CC4-5D6E-409C-BE32-E72D297353CC}">
                <c16:uniqueId val="{0000000D-8DAD-4A0C-8412-4873AD5B7D86}"/>
              </c:ext>
            </c:extLst>
          </c:dPt>
          <c:dPt>
            <c:idx val="7"/>
            <c:invertIfNegative val="0"/>
            <c:bubble3D val="0"/>
            <c:spPr>
              <a:solidFill>
                <a:srgbClr val="7C878E"/>
              </a:solidFill>
              <a:ln>
                <a:noFill/>
              </a:ln>
              <a:effectLst/>
            </c:spPr>
            <c:extLst>
              <c:ext xmlns:c16="http://schemas.microsoft.com/office/drawing/2014/chart" uri="{C3380CC4-5D6E-409C-BE32-E72D297353CC}">
                <c16:uniqueId val="{0000000F-8DAD-4A0C-8412-4873AD5B7D86}"/>
              </c:ext>
            </c:extLst>
          </c:dPt>
          <c:dPt>
            <c:idx val="8"/>
            <c:invertIfNegative val="0"/>
            <c:bubble3D val="0"/>
            <c:spPr>
              <a:solidFill>
                <a:srgbClr val="7C878E"/>
              </a:solidFill>
              <a:ln>
                <a:noFill/>
              </a:ln>
              <a:effectLst/>
            </c:spPr>
            <c:extLst>
              <c:ext xmlns:c16="http://schemas.microsoft.com/office/drawing/2014/chart" uri="{C3380CC4-5D6E-409C-BE32-E72D297353CC}">
                <c16:uniqueId val="{00000011-8DAD-4A0C-8412-4873AD5B7D86}"/>
              </c:ext>
            </c:extLst>
          </c:dPt>
          <c:dPt>
            <c:idx val="9"/>
            <c:invertIfNegative val="0"/>
            <c:bubble3D val="0"/>
            <c:spPr>
              <a:solidFill>
                <a:srgbClr val="7C878E"/>
              </a:solidFill>
              <a:ln>
                <a:noFill/>
              </a:ln>
              <a:effectLst/>
            </c:spPr>
            <c:extLst>
              <c:ext xmlns:c16="http://schemas.microsoft.com/office/drawing/2014/chart" uri="{C3380CC4-5D6E-409C-BE32-E72D297353CC}">
                <c16:uniqueId val="{00000013-8DAD-4A0C-8412-4873AD5B7D86}"/>
              </c:ext>
            </c:extLst>
          </c:dPt>
          <c:dPt>
            <c:idx val="10"/>
            <c:invertIfNegative val="0"/>
            <c:bubble3D val="0"/>
            <c:spPr>
              <a:solidFill>
                <a:srgbClr val="95682B"/>
              </a:solidFill>
              <a:ln>
                <a:noFill/>
              </a:ln>
              <a:effectLst/>
            </c:spPr>
            <c:extLst>
              <c:ext xmlns:c16="http://schemas.microsoft.com/office/drawing/2014/chart" uri="{C3380CC4-5D6E-409C-BE32-E72D297353CC}">
                <c16:uniqueId val="{00000015-8DAD-4A0C-8412-4873AD5B7D8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DAD-4A0C-8412-4873AD5B7D8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DAD-4A0C-8412-4873AD5B7D8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DAD-4A0C-8412-4873AD5B7D8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DAD-4A0C-8412-4873AD5B7D8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DAD-4A0C-8412-4873AD5B7D8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DAD-4A0C-8412-4873AD5B7D8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DAD-4A0C-8412-4873AD5B7D86}"/>
              </c:ext>
            </c:extLst>
          </c:dPt>
          <c:dPt>
            <c:idx val="26"/>
            <c:invertIfNegative val="0"/>
            <c:bubble3D val="0"/>
            <c:spPr>
              <a:solidFill>
                <a:srgbClr val="FBBB27"/>
              </a:solidFill>
              <a:ln>
                <a:noFill/>
              </a:ln>
              <a:effectLst/>
            </c:spPr>
            <c:extLst>
              <c:ext xmlns:c16="http://schemas.microsoft.com/office/drawing/2014/chart" uri="{C3380CC4-5D6E-409C-BE32-E72D297353CC}">
                <c16:uniqueId val="{00000025-8DAD-4A0C-8412-4873AD5B7D8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'F99'!$A$6:$A$38</c:f>
              <c:strCache>
                <c:ptCount val="33"/>
                <c:pt idx="0">
                  <c:v>Oaxaca</c:v>
                </c:pt>
                <c:pt idx="1">
                  <c:v>Baja California Sur</c:v>
                </c:pt>
                <c:pt idx="2">
                  <c:v>Puebla</c:v>
                </c:pt>
                <c:pt idx="3">
                  <c:v>Chiapas</c:v>
                </c:pt>
                <c:pt idx="4">
                  <c:v>Tabasco</c:v>
                </c:pt>
                <c:pt idx="5">
                  <c:v>Estado de México</c:v>
                </c:pt>
                <c:pt idx="6">
                  <c:v>Guanajuato</c:v>
                </c:pt>
                <c:pt idx="7">
                  <c:v>Nayarit</c:v>
                </c:pt>
                <c:pt idx="8">
                  <c:v>Morelos</c:v>
                </c:pt>
                <c:pt idx="9">
                  <c:v>Coahuila</c:v>
                </c:pt>
                <c:pt idx="10">
                  <c:v>Nacional</c:v>
                </c:pt>
                <c:pt idx="11">
                  <c:v>Ciudad de México</c:v>
                </c:pt>
                <c:pt idx="12">
                  <c:v>Chihuahua</c:v>
                </c:pt>
                <c:pt idx="13">
                  <c:v>Zacatecas</c:v>
                </c:pt>
                <c:pt idx="14">
                  <c:v>Tamaulipas</c:v>
                </c:pt>
                <c:pt idx="15">
                  <c:v>Campeche</c:v>
                </c:pt>
                <c:pt idx="16">
                  <c:v>Nuevo León</c:v>
                </c:pt>
                <c:pt idx="17">
                  <c:v>Hidalgo</c:v>
                </c:pt>
                <c:pt idx="18">
                  <c:v>San Luis Potosí</c:v>
                </c:pt>
                <c:pt idx="19">
                  <c:v>Sinaloa</c:v>
                </c:pt>
                <c:pt idx="20">
                  <c:v>Colima</c:v>
                </c:pt>
                <c:pt idx="21">
                  <c:v>Baja California</c:v>
                </c:pt>
                <c:pt idx="22">
                  <c:v>Sonora</c:v>
                </c:pt>
                <c:pt idx="23">
                  <c:v>Aguascalientes</c:v>
                </c:pt>
                <c:pt idx="24">
                  <c:v>Yucatán</c:v>
                </c:pt>
                <c:pt idx="25">
                  <c:v>Veracruz</c:v>
                </c:pt>
                <c:pt idx="26">
                  <c:v>Jalisco</c:v>
                </c:pt>
                <c:pt idx="27">
                  <c:v>Quintana Roo</c:v>
                </c:pt>
                <c:pt idx="28">
                  <c:v>Guerrero</c:v>
                </c:pt>
                <c:pt idx="29">
                  <c:v>Querétaro</c:v>
                </c:pt>
                <c:pt idx="30">
                  <c:v>Durango</c:v>
                </c:pt>
                <c:pt idx="31">
                  <c:v>Tlaxcala</c:v>
                </c:pt>
                <c:pt idx="32">
                  <c:v>Michoacán</c:v>
                </c:pt>
              </c:strCache>
            </c:strRef>
          </c:cat>
          <c:val>
            <c:numRef>
              <c:f>'F99'!$B$6:$B$38</c:f>
              <c:numCache>
                <c:formatCode>0.0</c:formatCode>
                <c:ptCount val="33"/>
                <c:pt idx="0">
                  <c:v>-10.436643645635</c:v>
                </c:pt>
                <c:pt idx="1">
                  <c:v>-5.8932728660259999</c:v>
                </c:pt>
                <c:pt idx="2">
                  <c:v>-3.2029894479480001</c:v>
                </c:pt>
                <c:pt idx="3">
                  <c:v>-2.5592239069199998</c:v>
                </c:pt>
                <c:pt idx="4">
                  <c:v>-2.416094706015</c:v>
                </c:pt>
                <c:pt idx="5">
                  <c:v>-2.3393338844830001</c:v>
                </c:pt>
                <c:pt idx="6">
                  <c:v>-2.3259579005159998</c:v>
                </c:pt>
                <c:pt idx="7">
                  <c:v>-1.6855373674630001</c:v>
                </c:pt>
                <c:pt idx="8">
                  <c:v>-1.2755171952319999</c:v>
                </c:pt>
                <c:pt idx="9">
                  <c:v>-1.0812488354559999</c:v>
                </c:pt>
                <c:pt idx="10">
                  <c:v>-0.90276878920400006</c:v>
                </c:pt>
                <c:pt idx="11">
                  <c:v>-0.66795394873199998</c:v>
                </c:pt>
                <c:pt idx="12">
                  <c:v>-0.509993510313</c:v>
                </c:pt>
                <c:pt idx="13">
                  <c:v>-0.19174401399900001</c:v>
                </c:pt>
                <c:pt idx="14">
                  <c:v>-2.8334580708E-2</c:v>
                </c:pt>
                <c:pt idx="15">
                  <c:v>-6.2045658199999998E-3</c:v>
                </c:pt>
                <c:pt idx="16">
                  <c:v>3.5409485576000002E-2</c:v>
                </c:pt>
                <c:pt idx="17">
                  <c:v>0.77377134394699998</c:v>
                </c:pt>
                <c:pt idx="18">
                  <c:v>1.0319346937909999</c:v>
                </c:pt>
                <c:pt idx="19">
                  <c:v>1.4075465605149999</c:v>
                </c:pt>
                <c:pt idx="20">
                  <c:v>1.4507605904180001</c:v>
                </c:pt>
                <c:pt idx="21">
                  <c:v>1.718221143736</c:v>
                </c:pt>
                <c:pt idx="22">
                  <c:v>1.8982329615960001</c:v>
                </c:pt>
                <c:pt idx="23">
                  <c:v>2.0154486077759999</c:v>
                </c:pt>
                <c:pt idx="24">
                  <c:v>2.3061247028629999</c:v>
                </c:pt>
                <c:pt idx="25">
                  <c:v>2.358007596752</c:v>
                </c:pt>
                <c:pt idx="26">
                  <c:v>2.4500692773849999</c:v>
                </c:pt>
                <c:pt idx="27">
                  <c:v>2.7291761613199998</c:v>
                </c:pt>
                <c:pt idx="28">
                  <c:v>2.858726901052</c:v>
                </c:pt>
                <c:pt idx="29">
                  <c:v>3.2854130508620001</c:v>
                </c:pt>
                <c:pt idx="30">
                  <c:v>4.3520476057820003</c:v>
                </c:pt>
                <c:pt idx="31">
                  <c:v>4.421691581528</c:v>
                </c:pt>
                <c:pt idx="32">
                  <c:v>5.0601596761499996</c:v>
                </c:pt>
              </c:numCache>
            </c:numRef>
          </c:val>
          <c:extLst>
            <c:ext xmlns:c16="http://schemas.microsoft.com/office/drawing/2014/chart" uri="{C3380CC4-5D6E-409C-BE32-E72D297353CC}">
              <c16:uniqueId val="{00000026-8DAD-4A0C-8412-4873AD5B7D8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EEF1-4086-B05E-E199B4DA7ED1}"/>
              </c:ext>
            </c:extLst>
          </c:dPt>
          <c:dPt>
            <c:idx val="2"/>
            <c:invertIfNegative val="0"/>
            <c:bubble3D val="0"/>
            <c:spPr>
              <a:solidFill>
                <a:srgbClr val="95682B"/>
              </a:solidFill>
              <a:ln>
                <a:noFill/>
              </a:ln>
              <a:effectLst/>
            </c:spPr>
            <c:extLst>
              <c:ext xmlns:c16="http://schemas.microsoft.com/office/drawing/2014/chart" uri="{C3380CC4-5D6E-409C-BE32-E72D297353CC}">
                <c16:uniqueId val="{00000003-EEF1-4086-B05E-E199B4DA7ED1}"/>
              </c:ext>
            </c:extLst>
          </c:dPt>
          <c:dPt>
            <c:idx val="3"/>
            <c:invertIfNegative val="0"/>
            <c:bubble3D val="0"/>
            <c:spPr>
              <a:solidFill>
                <a:srgbClr val="BDCFD6"/>
              </a:solidFill>
              <a:ln>
                <a:noFill/>
              </a:ln>
              <a:effectLst/>
            </c:spPr>
            <c:extLst>
              <c:ext xmlns:c16="http://schemas.microsoft.com/office/drawing/2014/chart" uri="{C3380CC4-5D6E-409C-BE32-E72D297353CC}">
                <c16:uniqueId val="{00000005-EEF1-4086-B05E-E199B4DA7ED1}"/>
              </c:ext>
            </c:extLst>
          </c:dPt>
          <c:dPt>
            <c:idx val="4"/>
            <c:invertIfNegative val="0"/>
            <c:bubble3D val="0"/>
            <c:spPr>
              <a:solidFill>
                <a:srgbClr val="004A98"/>
              </a:solidFill>
              <a:ln>
                <a:noFill/>
              </a:ln>
              <a:effectLst/>
            </c:spPr>
            <c:extLst>
              <c:ext xmlns:c16="http://schemas.microsoft.com/office/drawing/2014/chart" uri="{C3380CC4-5D6E-409C-BE32-E72D297353CC}">
                <c16:uniqueId val="{00000007-EEF1-4086-B05E-E199B4DA7ED1}"/>
              </c:ext>
            </c:extLst>
          </c:dPt>
          <c:dPt>
            <c:idx val="6"/>
            <c:invertIfNegative val="0"/>
            <c:bubble3D val="0"/>
            <c:spPr>
              <a:solidFill>
                <a:srgbClr val="FBBB27"/>
              </a:solidFill>
              <a:ln>
                <a:noFill/>
              </a:ln>
              <a:effectLst/>
            </c:spPr>
            <c:extLst>
              <c:ext xmlns:c16="http://schemas.microsoft.com/office/drawing/2014/chart" uri="{C3380CC4-5D6E-409C-BE32-E72D297353CC}">
                <c16:uniqueId val="{00000009-EEF1-4086-B05E-E199B4DA7ED1}"/>
              </c:ext>
            </c:extLst>
          </c:dPt>
          <c:dPt>
            <c:idx val="10"/>
            <c:invertIfNegative val="0"/>
            <c:bubble3D val="0"/>
            <c:spPr>
              <a:solidFill>
                <a:srgbClr val="FBBB27"/>
              </a:solidFill>
              <a:ln>
                <a:noFill/>
              </a:ln>
              <a:effectLst/>
            </c:spPr>
            <c:extLst>
              <c:ext xmlns:c16="http://schemas.microsoft.com/office/drawing/2014/chart" uri="{C3380CC4-5D6E-409C-BE32-E72D297353CC}">
                <c16:uniqueId val="{0000000B-EEF1-4086-B05E-E199B4DA7ED1}"/>
              </c:ext>
            </c:extLst>
          </c:dPt>
          <c:dPt>
            <c:idx val="14"/>
            <c:invertIfNegative val="0"/>
            <c:bubble3D val="0"/>
            <c:spPr>
              <a:solidFill>
                <a:srgbClr val="FBBB27"/>
              </a:solidFill>
              <a:ln>
                <a:noFill/>
              </a:ln>
              <a:effectLst/>
            </c:spPr>
            <c:extLst>
              <c:ext xmlns:c16="http://schemas.microsoft.com/office/drawing/2014/chart" uri="{C3380CC4-5D6E-409C-BE32-E72D297353CC}">
                <c16:uniqueId val="{0000000D-EEF1-4086-B05E-E199B4DA7ED1}"/>
              </c:ext>
            </c:extLst>
          </c:dPt>
          <c:dPt>
            <c:idx val="18"/>
            <c:invertIfNegative val="0"/>
            <c:bubble3D val="0"/>
            <c:spPr>
              <a:solidFill>
                <a:srgbClr val="FBBB27"/>
              </a:solidFill>
              <a:ln>
                <a:noFill/>
              </a:ln>
              <a:effectLst/>
            </c:spPr>
            <c:extLst>
              <c:ext xmlns:c16="http://schemas.microsoft.com/office/drawing/2014/chart" uri="{C3380CC4-5D6E-409C-BE32-E72D297353CC}">
                <c16:uniqueId val="{0000000F-EEF1-4086-B05E-E199B4DA7ED1}"/>
              </c:ext>
            </c:extLst>
          </c:dPt>
          <c:dPt>
            <c:idx val="22"/>
            <c:invertIfNegative val="0"/>
            <c:bubble3D val="0"/>
            <c:spPr>
              <a:solidFill>
                <a:srgbClr val="FBBB27"/>
              </a:solidFill>
              <a:ln>
                <a:noFill/>
              </a:ln>
              <a:effectLst/>
            </c:spPr>
            <c:extLst>
              <c:ext xmlns:c16="http://schemas.microsoft.com/office/drawing/2014/chart" uri="{C3380CC4-5D6E-409C-BE32-E72D297353CC}">
                <c16:uniqueId val="{00000011-EEF1-4086-B05E-E199B4DA7ED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'F100'!$A$6:$A$10</c:f>
              <c:strCache>
                <c:ptCount val="5"/>
                <c:pt idx="0">
                  <c:v>Actividades secundarias</c:v>
                </c:pt>
                <c:pt idx="1">
                  <c:v>Industria de la construcción</c:v>
                </c:pt>
                <c:pt idx="2">
                  <c:v>Industrias manufactureras</c:v>
                </c:pt>
                <c:pt idx="3">
                  <c:v>Minería</c:v>
                </c:pt>
                <c:pt idx="4">
                  <c:v>Servicios Públicos</c:v>
                </c:pt>
              </c:strCache>
            </c:strRef>
          </c:cat>
          <c:val>
            <c:numRef>
              <c:f>'F100'!$B$6:$B$10</c:f>
              <c:numCache>
                <c:formatCode>0.0</c:formatCode>
                <c:ptCount val="5"/>
                <c:pt idx="0">
                  <c:v>0.105610200993</c:v>
                </c:pt>
                <c:pt idx="1">
                  <c:v>0.98070658565299995</c:v>
                </c:pt>
                <c:pt idx="2">
                  <c:v>-0.200283959358</c:v>
                </c:pt>
                <c:pt idx="3">
                  <c:v>1.8609113457469999</c:v>
                </c:pt>
                <c:pt idx="4">
                  <c:v>1.219266697206</c:v>
                </c:pt>
              </c:numCache>
            </c:numRef>
          </c:val>
          <c:extLst>
            <c:ext xmlns:c16="http://schemas.microsoft.com/office/drawing/2014/chart" uri="{C3380CC4-5D6E-409C-BE32-E72D297353CC}">
              <c16:uniqueId val="{00000012-EEF1-4086-B05E-E199B4DA7ED1}"/>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0.0"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'F101'!$C$5</c:f>
              <c:strCache>
                <c:ptCount val="1"/>
                <c:pt idx="0">
                  <c:v>Variación</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8E10-4367-9EC9-8C97A5B3D60D}"/>
              </c:ext>
            </c:extLst>
          </c:dPt>
          <c:dPt>
            <c:idx val="14"/>
            <c:invertIfNegative val="0"/>
            <c:bubble3D val="0"/>
            <c:spPr>
              <a:solidFill>
                <a:srgbClr val="7C878E"/>
              </a:solidFill>
              <a:ln>
                <a:noFill/>
              </a:ln>
              <a:effectLst/>
            </c:spPr>
            <c:extLst>
              <c:ext xmlns:c16="http://schemas.microsoft.com/office/drawing/2014/chart" uri="{C3380CC4-5D6E-409C-BE32-E72D297353CC}">
                <c16:uniqueId val="{00000003-8E10-4367-9EC9-8C97A5B3D60D}"/>
              </c:ext>
            </c:extLst>
          </c:dPt>
          <c:dPt>
            <c:idx val="26"/>
            <c:invertIfNegative val="0"/>
            <c:bubble3D val="0"/>
            <c:spPr>
              <a:solidFill>
                <a:srgbClr val="7C878E"/>
              </a:solidFill>
              <a:ln>
                <a:noFill/>
              </a:ln>
              <a:effectLst/>
            </c:spPr>
            <c:extLst>
              <c:ext xmlns:c16="http://schemas.microsoft.com/office/drawing/2014/chart" uri="{C3380CC4-5D6E-409C-BE32-E72D297353CC}">
                <c16:uniqueId val="{00000005-8E10-4367-9EC9-8C97A5B3D60D}"/>
              </c:ext>
            </c:extLst>
          </c:dPt>
          <c:dPt>
            <c:idx val="38"/>
            <c:invertIfNegative val="0"/>
            <c:bubble3D val="0"/>
            <c:spPr>
              <a:solidFill>
                <a:srgbClr val="7C878E"/>
              </a:solidFill>
              <a:ln>
                <a:noFill/>
              </a:ln>
              <a:effectLst/>
            </c:spPr>
            <c:extLst>
              <c:ext xmlns:c16="http://schemas.microsoft.com/office/drawing/2014/chart" uri="{C3380CC4-5D6E-409C-BE32-E72D297353CC}">
                <c16:uniqueId val="{00000007-8E10-4367-9EC9-8C97A5B3D60D}"/>
              </c:ext>
            </c:extLst>
          </c:dPt>
          <c:dPt>
            <c:idx val="50"/>
            <c:invertIfNegative val="0"/>
            <c:bubble3D val="0"/>
            <c:spPr>
              <a:solidFill>
                <a:srgbClr val="7C878E"/>
              </a:solidFill>
              <a:ln>
                <a:noFill/>
              </a:ln>
              <a:effectLst/>
            </c:spPr>
            <c:extLst>
              <c:ext xmlns:c16="http://schemas.microsoft.com/office/drawing/2014/chart" uri="{C3380CC4-5D6E-409C-BE32-E72D297353CC}">
                <c16:uniqueId val="{00000009-8E10-4367-9EC9-8C97A5B3D60D}"/>
              </c:ext>
            </c:extLst>
          </c:dPt>
          <c:dPt>
            <c:idx val="62"/>
            <c:invertIfNegative val="0"/>
            <c:bubble3D val="0"/>
            <c:spPr>
              <a:solidFill>
                <a:srgbClr val="7C878E"/>
              </a:solidFill>
              <a:ln>
                <a:noFill/>
              </a:ln>
              <a:effectLst/>
            </c:spPr>
            <c:extLst>
              <c:ext xmlns:c16="http://schemas.microsoft.com/office/drawing/2014/chart" uri="{C3380CC4-5D6E-409C-BE32-E72D297353CC}">
                <c16:uniqueId val="{0000000B-8E10-4367-9EC9-8C97A5B3D60D}"/>
              </c:ext>
            </c:extLst>
          </c:dPt>
          <c:dPt>
            <c:idx val="74"/>
            <c:invertIfNegative val="0"/>
            <c:bubble3D val="0"/>
            <c:spPr>
              <a:solidFill>
                <a:srgbClr val="7C878E"/>
              </a:solidFill>
              <a:ln>
                <a:noFill/>
              </a:ln>
              <a:effectLst/>
            </c:spPr>
            <c:extLst>
              <c:ext xmlns:c16="http://schemas.microsoft.com/office/drawing/2014/chart" uri="{C3380CC4-5D6E-409C-BE32-E72D297353CC}">
                <c16:uniqueId val="{0000000D-8E10-4367-9EC9-8C97A5B3D60D}"/>
              </c:ext>
            </c:extLst>
          </c:dPt>
          <c:dPt>
            <c:idx val="86"/>
            <c:invertIfNegative val="0"/>
            <c:bubble3D val="0"/>
            <c:spPr>
              <a:solidFill>
                <a:srgbClr val="7C878E"/>
              </a:solidFill>
              <a:ln>
                <a:noFill/>
              </a:ln>
              <a:effectLst/>
            </c:spPr>
            <c:extLst>
              <c:ext xmlns:c16="http://schemas.microsoft.com/office/drawing/2014/chart" uri="{C3380CC4-5D6E-409C-BE32-E72D297353CC}">
                <c16:uniqueId val="{0000000F-8E10-4367-9EC9-8C97A5B3D60D}"/>
              </c:ext>
            </c:extLst>
          </c:dPt>
          <c:dPt>
            <c:idx val="98"/>
            <c:invertIfNegative val="0"/>
            <c:bubble3D val="0"/>
            <c:spPr>
              <a:solidFill>
                <a:srgbClr val="7C878E"/>
              </a:solidFill>
              <a:ln>
                <a:noFill/>
              </a:ln>
              <a:effectLst/>
            </c:spPr>
            <c:extLst>
              <c:ext xmlns:c16="http://schemas.microsoft.com/office/drawing/2014/chart" uri="{C3380CC4-5D6E-409C-BE32-E72D297353CC}">
                <c16:uniqueId val="{00000011-8E10-4367-9EC9-8C97A5B3D60D}"/>
              </c:ext>
            </c:extLst>
          </c:dPt>
          <c:dPt>
            <c:idx val="110"/>
            <c:invertIfNegative val="0"/>
            <c:bubble3D val="0"/>
            <c:spPr>
              <a:solidFill>
                <a:srgbClr val="7C878E"/>
              </a:solidFill>
              <a:ln>
                <a:noFill/>
              </a:ln>
              <a:effectLst/>
            </c:spPr>
            <c:extLst>
              <c:ext xmlns:c16="http://schemas.microsoft.com/office/drawing/2014/chart" uri="{C3380CC4-5D6E-409C-BE32-E72D297353CC}">
                <c16:uniqueId val="{00000013-8E10-4367-9EC9-8C97A5B3D60D}"/>
              </c:ext>
            </c:extLst>
          </c:dPt>
          <c:dPt>
            <c:idx val="122"/>
            <c:invertIfNegative val="0"/>
            <c:bubble3D val="0"/>
            <c:spPr>
              <a:solidFill>
                <a:srgbClr val="FBBB27"/>
              </a:solidFill>
              <a:ln>
                <a:noFill/>
              </a:ln>
              <a:effectLst/>
            </c:spPr>
            <c:extLst>
              <c:ext xmlns:c16="http://schemas.microsoft.com/office/drawing/2014/chart" uri="{C3380CC4-5D6E-409C-BE32-E72D297353CC}">
                <c16:uniqueId val="{00000015-8E10-4367-9EC9-8C97A5B3D60D}"/>
              </c:ext>
            </c:extLst>
          </c:dPt>
          <c:cat>
            <c:multiLvlStrRef>
              <c:f>'F101'!$A$6:$B$128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'F101'!$C$6:$C$128</c:f>
              <c:numCache>
                <c:formatCode>0.0</c:formatCode>
                <c:ptCount val="123"/>
                <c:pt idx="0">
                  <c:v>-6.3031121819370002</c:v>
                </c:pt>
                <c:pt idx="1">
                  <c:v>10.537063384554999</c:v>
                </c:pt>
                <c:pt idx="2">
                  <c:v>0.33558726262999999</c:v>
                </c:pt>
                <c:pt idx="3">
                  <c:v>5.5320223962249999</c:v>
                </c:pt>
                <c:pt idx="4">
                  <c:v>4.2365641332859996</c:v>
                </c:pt>
                <c:pt idx="5">
                  <c:v>-0.23777849001699999</c:v>
                </c:pt>
                <c:pt idx="6">
                  <c:v>-11.130718381801</c:v>
                </c:pt>
                <c:pt idx="7">
                  <c:v>-4.200247916086</c:v>
                </c:pt>
                <c:pt idx="8">
                  <c:v>-7.4554532942740002</c:v>
                </c:pt>
                <c:pt idx="9">
                  <c:v>2.9720674853209998</c:v>
                </c:pt>
                <c:pt idx="10">
                  <c:v>-4.208562471334</c:v>
                </c:pt>
                <c:pt idx="11">
                  <c:v>0.23463856098999999</c:v>
                </c:pt>
                <c:pt idx="12">
                  <c:v>-10.169581540872001</c:v>
                </c:pt>
                <c:pt idx="13">
                  <c:v>-10.979081154366</c:v>
                </c:pt>
                <c:pt idx="14">
                  <c:v>1.180799972797</c:v>
                </c:pt>
                <c:pt idx="15">
                  <c:v>-0.93292964626599995</c:v>
                </c:pt>
                <c:pt idx="16">
                  <c:v>1.2777288596330001</c:v>
                </c:pt>
                <c:pt idx="17">
                  <c:v>7.2424655394549999</c:v>
                </c:pt>
                <c:pt idx="18">
                  <c:v>-4.3922652021499999</c:v>
                </c:pt>
                <c:pt idx="19">
                  <c:v>-3.5340099628339998</c:v>
                </c:pt>
                <c:pt idx="20">
                  <c:v>-7.5068163262779999</c:v>
                </c:pt>
                <c:pt idx="21">
                  <c:v>-2.2533279101080002</c:v>
                </c:pt>
                <c:pt idx="22">
                  <c:v>-5.0355712647409998</c:v>
                </c:pt>
                <c:pt idx="23">
                  <c:v>-1.9466759155769999</c:v>
                </c:pt>
                <c:pt idx="24">
                  <c:v>3.1092007183839998</c:v>
                </c:pt>
                <c:pt idx="25">
                  <c:v>-8.6228559795220008</c:v>
                </c:pt>
                <c:pt idx="26">
                  <c:v>-8.6196097339400009</c:v>
                </c:pt>
                <c:pt idx="27">
                  <c:v>-1.6163133548349999</c:v>
                </c:pt>
                <c:pt idx="28">
                  <c:v>2.0055016537650001</c:v>
                </c:pt>
                <c:pt idx="29">
                  <c:v>7.7214146908689996</c:v>
                </c:pt>
                <c:pt idx="30">
                  <c:v>25.744627830896</c:v>
                </c:pt>
                <c:pt idx="31">
                  <c:v>26.009629438015001</c:v>
                </c:pt>
                <c:pt idx="32">
                  <c:v>62.383407765153002</c:v>
                </c:pt>
                <c:pt idx="33">
                  <c:v>2.6560510338080001</c:v>
                </c:pt>
                <c:pt idx="34">
                  <c:v>7.7189733441659998</c:v>
                </c:pt>
                <c:pt idx="35">
                  <c:v>7.4143304488590003</c:v>
                </c:pt>
                <c:pt idx="36">
                  <c:v>20.923419881510998</c:v>
                </c:pt>
                <c:pt idx="37">
                  <c:v>22.639993796336999</c:v>
                </c:pt>
                <c:pt idx="38">
                  <c:v>14.635077138631001</c:v>
                </c:pt>
                <c:pt idx="39">
                  <c:v>10.674821125245</c:v>
                </c:pt>
                <c:pt idx="40">
                  <c:v>6.1260534155900004</c:v>
                </c:pt>
                <c:pt idx="41">
                  <c:v>1.5032942089779999</c:v>
                </c:pt>
                <c:pt idx="42">
                  <c:v>-16.520344429226999</c:v>
                </c:pt>
                <c:pt idx="43">
                  <c:v>-13.7997441053</c:v>
                </c:pt>
                <c:pt idx="44">
                  <c:v>-21.932332778820999</c:v>
                </c:pt>
                <c:pt idx="45">
                  <c:v>2.841142275498</c:v>
                </c:pt>
                <c:pt idx="46">
                  <c:v>14.424069223244</c:v>
                </c:pt>
                <c:pt idx="47">
                  <c:v>2.1323816775709998</c:v>
                </c:pt>
                <c:pt idx="48">
                  <c:v>4.2474345951789996</c:v>
                </c:pt>
                <c:pt idx="49">
                  <c:v>5.2051274957859999</c:v>
                </c:pt>
                <c:pt idx="50">
                  <c:v>9.2332822513139998</c:v>
                </c:pt>
                <c:pt idx="51">
                  <c:v>-7.6107185117469998</c:v>
                </c:pt>
                <c:pt idx="52">
                  <c:v>-5.9209406560030002</c:v>
                </c:pt>
                <c:pt idx="53">
                  <c:v>-1.092581937539</c:v>
                </c:pt>
                <c:pt idx="54">
                  <c:v>4.7364756774050001</c:v>
                </c:pt>
                <c:pt idx="55">
                  <c:v>4.3877293956700001</c:v>
                </c:pt>
                <c:pt idx="56">
                  <c:v>11.220516436255</c:v>
                </c:pt>
                <c:pt idx="57">
                  <c:v>1.479535783142</c:v>
                </c:pt>
                <c:pt idx="58">
                  <c:v>-1.4891094768499999</c:v>
                </c:pt>
                <c:pt idx="59">
                  <c:v>11.403707076531999</c:v>
                </c:pt>
                <c:pt idx="60">
                  <c:v>1.3992506311820001</c:v>
                </c:pt>
                <c:pt idx="61">
                  <c:v>-5.0519255332470001</c:v>
                </c:pt>
                <c:pt idx="62">
                  <c:v>-7.7839283008900004</c:v>
                </c:pt>
                <c:pt idx="63">
                  <c:v>-2.6408699081989999</c:v>
                </c:pt>
                <c:pt idx="64">
                  <c:v>-4.3710884248169997</c:v>
                </c:pt>
                <c:pt idx="65">
                  <c:v>-15.405659565016</c:v>
                </c:pt>
                <c:pt idx="66">
                  <c:v>1.2267881905360001</c:v>
                </c:pt>
                <c:pt idx="67">
                  <c:v>-2.6028031073109998</c:v>
                </c:pt>
                <c:pt idx="68">
                  <c:v>-14.502027929485999</c:v>
                </c:pt>
                <c:pt idx="69">
                  <c:v>1.511453646464</c:v>
                </c:pt>
                <c:pt idx="70">
                  <c:v>-11.454541130981999</c:v>
                </c:pt>
                <c:pt idx="71">
                  <c:v>0.22705588347799999</c:v>
                </c:pt>
                <c:pt idx="72">
                  <c:v>8.3856788785529996</c:v>
                </c:pt>
                <c:pt idx="73">
                  <c:v>9.0888056121440002</c:v>
                </c:pt>
                <c:pt idx="74">
                  <c:v>1.009661572288</c:v>
                </c:pt>
                <c:pt idx="75">
                  <c:v>2.584134756868</c:v>
                </c:pt>
                <c:pt idx="76">
                  <c:v>-12.141761574617</c:v>
                </c:pt>
                <c:pt idx="77">
                  <c:v>-4.0638626550739998</c:v>
                </c:pt>
                <c:pt idx="78">
                  <c:v>-6.7634929984400003</c:v>
                </c:pt>
                <c:pt idx="79">
                  <c:v>-5.6360227401399996</c:v>
                </c:pt>
                <c:pt idx="80">
                  <c:v>-13.717499996916001</c:v>
                </c:pt>
                <c:pt idx="81">
                  <c:v>-16.507161653600999</c:v>
                </c:pt>
                <c:pt idx="82">
                  <c:v>-7.7549171657139997</c:v>
                </c:pt>
                <c:pt idx="83">
                  <c:v>-16.506219686760002</c:v>
                </c:pt>
                <c:pt idx="84">
                  <c:v>-14.206976404538</c:v>
                </c:pt>
                <c:pt idx="85">
                  <c:v>-12.898074409465</c:v>
                </c:pt>
                <c:pt idx="86">
                  <c:v>-0.63833149316299997</c:v>
                </c:pt>
                <c:pt idx="87">
                  <c:v>-46.426724947963997</c:v>
                </c:pt>
                <c:pt idx="88">
                  <c:v>-28.726346353520999</c:v>
                </c:pt>
                <c:pt idx="89">
                  <c:v>-11.237880181315001</c:v>
                </c:pt>
                <c:pt idx="90">
                  <c:v>-22.199996509114001</c:v>
                </c:pt>
                <c:pt idx="91">
                  <c:v>-6.482390416955</c:v>
                </c:pt>
                <c:pt idx="92">
                  <c:v>-8.9429463936419999</c:v>
                </c:pt>
                <c:pt idx="93">
                  <c:v>1.7068838819579999</c:v>
                </c:pt>
                <c:pt idx="94">
                  <c:v>11.802209637468</c:v>
                </c:pt>
                <c:pt idx="95">
                  <c:v>3.0242682445139999</c:v>
                </c:pt>
                <c:pt idx="96">
                  <c:v>6.9733523117890002</c:v>
                </c:pt>
                <c:pt idx="97">
                  <c:v>9.4124644202760006</c:v>
                </c:pt>
                <c:pt idx="98">
                  <c:v>-0.96651356015800005</c:v>
                </c:pt>
                <c:pt idx="99">
                  <c:v>68.232334807493004</c:v>
                </c:pt>
                <c:pt idx="100">
                  <c:v>39.905669538712999</c:v>
                </c:pt>
                <c:pt idx="101">
                  <c:v>-5.6395804237540004</c:v>
                </c:pt>
                <c:pt idx="102">
                  <c:v>17.824400470970001</c:v>
                </c:pt>
                <c:pt idx="103">
                  <c:v>4.7834232433960002</c:v>
                </c:pt>
                <c:pt idx="104">
                  <c:v>14.697807383948</c:v>
                </c:pt>
                <c:pt idx="105">
                  <c:v>-4.1832860482439997</c:v>
                </c:pt>
                <c:pt idx="106">
                  <c:v>-12.247911890225</c:v>
                </c:pt>
                <c:pt idx="107">
                  <c:v>-13.5607089429</c:v>
                </c:pt>
                <c:pt idx="108">
                  <c:v>-17.141009468</c:v>
                </c:pt>
                <c:pt idx="109">
                  <c:v>-17.635329888756001</c:v>
                </c:pt>
                <c:pt idx="110">
                  <c:v>-8.8130049494529992</c:v>
                </c:pt>
                <c:pt idx="111">
                  <c:v>-2.0843418859440002</c:v>
                </c:pt>
                <c:pt idx="112">
                  <c:v>-1.7499673122470001</c:v>
                </c:pt>
                <c:pt idx="113">
                  <c:v>11.417108974194001</c:v>
                </c:pt>
                <c:pt idx="114">
                  <c:v>-0.41900185271000001</c:v>
                </c:pt>
                <c:pt idx="115">
                  <c:v>-3.7621199852639999</c:v>
                </c:pt>
                <c:pt idx="116">
                  <c:v>-1.3414693062430001</c:v>
                </c:pt>
                <c:pt idx="117">
                  <c:v>2.6873276507230002</c:v>
                </c:pt>
                <c:pt idx="118">
                  <c:v>-0.17099872963400001</c:v>
                </c:pt>
                <c:pt idx="119">
                  <c:v>7.2028076617909997</c:v>
                </c:pt>
                <c:pt idx="120">
                  <c:v>-4.8984316217329997</c:v>
                </c:pt>
                <c:pt idx="121">
                  <c:v>-11.711287524177999</c:v>
                </c:pt>
                <c:pt idx="122">
                  <c:v>0.98070658565299995</c:v>
                </c:pt>
              </c:numCache>
            </c:numRef>
          </c:val>
          <c:extLst>
            <c:ext xmlns:c16="http://schemas.microsoft.com/office/drawing/2014/chart" uri="{C3380CC4-5D6E-409C-BE32-E72D297353CC}">
              <c16:uniqueId val="{00000016-8E10-4367-9EC9-8C97A5B3D60D}"/>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'F101'!$D$5</c:f>
              <c:strCache>
                <c:ptCount val="1"/>
                <c:pt idx="0">
                  <c:v>Variación promedio</c:v>
                </c:pt>
              </c:strCache>
            </c:strRef>
          </c:tx>
          <c:spPr>
            <a:ln w="28575" cap="rnd">
              <a:solidFill>
                <a:srgbClr val="B69630"/>
              </a:solidFill>
              <a:round/>
            </a:ln>
            <a:effectLst/>
          </c:spPr>
          <c:marker>
            <c:symbol val="none"/>
          </c:marker>
          <c:cat>
            <c:multiLvlStrRef>
              <c:f>'F101'!$A$6:$B$128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'F101'!$D$6:$D$128</c:f>
              <c:numCache>
                <c:formatCode>0.0</c:formatCode>
                <c:ptCount val="123"/>
                <c:pt idx="0">
                  <c:v>1.27906107001775</c:v>
                </c:pt>
                <c:pt idx="1">
                  <c:v>1.88819716091983</c:v>
                </c:pt>
                <c:pt idx="2">
                  <c:v>0.97254136526258295</c:v>
                </c:pt>
                <c:pt idx="3">
                  <c:v>1.7779634995770801</c:v>
                </c:pt>
                <c:pt idx="4">
                  <c:v>1.78394424472508</c:v>
                </c:pt>
                <c:pt idx="5">
                  <c:v>1.92259836857425</c:v>
                </c:pt>
                <c:pt idx="6">
                  <c:v>0.253317815948917</c:v>
                </c:pt>
                <c:pt idx="7">
                  <c:v>-0.78099699699708303</c:v>
                </c:pt>
                <c:pt idx="8">
                  <c:v>-2.0503524426593298</c:v>
                </c:pt>
                <c:pt idx="9">
                  <c:v>-1.4453642326904199</c:v>
                </c:pt>
                <c:pt idx="10">
                  <c:v>-1.2131713666060799</c:v>
                </c:pt>
                <c:pt idx="11">
                  <c:v>-0.80732745937016703</c:v>
                </c:pt>
                <c:pt idx="12">
                  <c:v>-1.1295332392814199</c:v>
                </c:pt>
                <c:pt idx="13">
                  <c:v>-2.9225452841915001</c:v>
                </c:pt>
                <c:pt idx="14">
                  <c:v>-2.8521108916775799</c:v>
                </c:pt>
                <c:pt idx="15">
                  <c:v>-3.3908568952185001</c:v>
                </c:pt>
                <c:pt idx="16">
                  <c:v>-3.6374265013562499</c:v>
                </c:pt>
                <c:pt idx="17">
                  <c:v>-3.0140728322335799</c:v>
                </c:pt>
                <c:pt idx="18">
                  <c:v>-2.4525350672626698</c:v>
                </c:pt>
                <c:pt idx="19">
                  <c:v>-2.3970152378249998</c:v>
                </c:pt>
                <c:pt idx="20">
                  <c:v>-2.4012954904920001</c:v>
                </c:pt>
                <c:pt idx="21">
                  <c:v>-2.8367451067777498</c:v>
                </c:pt>
                <c:pt idx="22">
                  <c:v>-2.9056625062283299</c:v>
                </c:pt>
                <c:pt idx="23">
                  <c:v>-3.08743871260892</c:v>
                </c:pt>
                <c:pt idx="24">
                  <c:v>-1.9808735243375799</c:v>
                </c:pt>
                <c:pt idx="25">
                  <c:v>-1.78452142643392</c:v>
                </c:pt>
                <c:pt idx="26">
                  <c:v>-2.6012222353286698</c:v>
                </c:pt>
                <c:pt idx="27">
                  <c:v>-2.65817087770942</c:v>
                </c:pt>
                <c:pt idx="28">
                  <c:v>-2.5975231448650802</c:v>
                </c:pt>
                <c:pt idx="29">
                  <c:v>-2.5576107155805801</c:v>
                </c:pt>
                <c:pt idx="30">
                  <c:v>-4.6202962826750099E-2</c:v>
                </c:pt>
                <c:pt idx="31">
                  <c:v>2.415766987244</c:v>
                </c:pt>
                <c:pt idx="32">
                  <c:v>8.2399523281965799</c:v>
                </c:pt>
                <c:pt idx="33">
                  <c:v>8.6490672401895807</c:v>
                </c:pt>
                <c:pt idx="34">
                  <c:v>9.7119459575985001</c:v>
                </c:pt>
                <c:pt idx="35">
                  <c:v>10.4920298213015</c:v>
                </c:pt>
                <c:pt idx="36">
                  <c:v>11.9765480848954</c:v>
                </c:pt>
                <c:pt idx="37">
                  <c:v>14.581785566217</c:v>
                </c:pt>
                <c:pt idx="38">
                  <c:v>16.519676138931199</c:v>
                </c:pt>
                <c:pt idx="39">
                  <c:v>17.543937345604601</c:v>
                </c:pt>
                <c:pt idx="40">
                  <c:v>17.887316659090001</c:v>
                </c:pt>
                <c:pt idx="41">
                  <c:v>17.369139952265801</c:v>
                </c:pt>
                <c:pt idx="42">
                  <c:v>13.847058930588799</c:v>
                </c:pt>
                <c:pt idx="43">
                  <c:v>10.529611135312599</c:v>
                </c:pt>
                <c:pt idx="44">
                  <c:v>3.5032994233147501</c:v>
                </c:pt>
                <c:pt idx="45">
                  <c:v>3.5187236934555801</c:v>
                </c:pt>
                <c:pt idx="46">
                  <c:v>4.0774816833787497</c:v>
                </c:pt>
                <c:pt idx="47">
                  <c:v>3.6373192857714201</c:v>
                </c:pt>
                <c:pt idx="48">
                  <c:v>2.2476538452437498</c:v>
                </c:pt>
                <c:pt idx="49">
                  <c:v>0.79474832019783404</c:v>
                </c:pt>
                <c:pt idx="50">
                  <c:v>0.34459874625475001</c:v>
                </c:pt>
                <c:pt idx="51">
                  <c:v>-1.1791962234945801</c:v>
                </c:pt>
                <c:pt idx="52">
                  <c:v>-2.18311239612733</c:v>
                </c:pt>
                <c:pt idx="53">
                  <c:v>-2.3994354083370801</c:v>
                </c:pt>
                <c:pt idx="54">
                  <c:v>-0.62803373278441699</c:v>
                </c:pt>
                <c:pt idx="55">
                  <c:v>0.88758905896308304</c:v>
                </c:pt>
                <c:pt idx="56">
                  <c:v>3.65032649355275</c:v>
                </c:pt>
                <c:pt idx="57">
                  <c:v>3.5368592858564201</c:v>
                </c:pt>
                <c:pt idx="58">
                  <c:v>2.2107610608485802</c:v>
                </c:pt>
                <c:pt idx="59">
                  <c:v>2.9833715107619998</c:v>
                </c:pt>
                <c:pt idx="60">
                  <c:v>2.7460228470955799</c:v>
                </c:pt>
                <c:pt idx="61">
                  <c:v>1.8912684280095</c:v>
                </c:pt>
                <c:pt idx="62">
                  <c:v>0.47316754865916699</c:v>
                </c:pt>
                <c:pt idx="63">
                  <c:v>0.88732159895483298</c:v>
                </c:pt>
                <c:pt idx="64">
                  <c:v>1.0164759515536701</c:v>
                </c:pt>
                <c:pt idx="65">
                  <c:v>-0.17628051740275</c:v>
                </c:pt>
                <c:pt idx="66">
                  <c:v>-0.46875447464183301</c:v>
                </c:pt>
                <c:pt idx="67">
                  <c:v>-1.05129884989025</c:v>
                </c:pt>
                <c:pt idx="68">
                  <c:v>-3.1948442137019999</c:v>
                </c:pt>
                <c:pt idx="69">
                  <c:v>-3.1921843917585</c:v>
                </c:pt>
                <c:pt idx="70">
                  <c:v>-4.02263702960283</c:v>
                </c:pt>
                <c:pt idx="71">
                  <c:v>-4.9540246290240004</c:v>
                </c:pt>
                <c:pt idx="72">
                  <c:v>-4.3718222750764202</c:v>
                </c:pt>
                <c:pt idx="73">
                  <c:v>-3.1934280129605002</c:v>
                </c:pt>
                <c:pt idx="74">
                  <c:v>-2.4606288568623298</c:v>
                </c:pt>
                <c:pt idx="75">
                  <c:v>-2.0252118014400802</c:v>
                </c:pt>
                <c:pt idx="76">
                  <c:v>-2.6727678972567501</c:v>
                </c:pt>
                <c:pt idx="77">
                  <c:v>-1.7276181547615801</c:v>
                </c:pt>
                <c:pt idx="78">
                  <c:v>-2.39347492050958</c:v>
                </c:pt>
                <c:pt idx="79">
                  <c:v>-2.6462432232453299</c:v>
                </c:pt>
                <c:pt idx="80">
                  <c:v>-2.5808658955311699</c:v>
                </c:pt>
                <c:pt idx="81">
                  <c:v>-4.0824171705365799</c:v>
                </c:pt>
                <c:pt idx="82">
                  <c:v>-3.77411517343092</c:v>
                </c:pt>
                <c:pt idx="83">
                  <c:v>-5.1685548042840797</c:v>
                </c:pt>
                <c:pt idx="84">
                  <c:v>-7.0512760778750003</c:v>
                </c:pt>
                <c:pt idx="85">
                  <c:v>-8.8835160796757506</c:v>
                </c:pt>
                <c:pt idx="86">
                  <c:v>-9.0208488351299998</c:v>
                </c:pt>
                <c:pt idx="87">
                  <c:v>-13.105087143865999</c:v>
                </c:pt>
                <c:pt idx="88">
                  <c:v>-14.4871358754413</c:v>
                </c:pt>
                <c:pt idx="89">
                  <c:v>-15.0849706692947</c:v>
                </c:pt>
                <c:pt idx="90">
                  <c:v>-16.371345961850899</c:v>
                </c:pt>
                <c:pt idx="91">
                  <c:v>-16.441876601585498</c:v>
                </c:pt>
                <c:pt idx="92">
                  <c:v>-16.043997134645998</c:v>
                </c:pt>
                <c:pt idx="93">
                  <c:v>-14.5261600066827</c:v>
                </c:pt>
                <c:pt idx="94">
                  <c:v>-12.896399439750899</c:v>
                </c:pt>
                <c:pt idx="95">
                  <c:v>-11.268858778811399</c:v>
                </c:pt>
                <c:pt idx="96">
                  <c:v>-9.5038313857841707</c:v>
                </c:pt>
                <c:pt idx="97">
                  <c:v>-7.6446198166390804</c:v>
                </c:pt>
                <c:pt idx="98">
                  <c:v>-7.6719683222219999</c:v>
                </c:pt>
                <c:pt idx="99">
                  <c:v>1.8829533240660801</c:v>
                </c:pt>
                <c:pt idx="100">
                  <c:v>7.6022879817522497</c:v>
                </c:pt>
                <c:pt idx="101">
                  <c:v>8.0688129615489999</c:v>
                </c:pt>
                <c:pt idx="102">
                  <c:v>11.404179376556</c:v>
                </c:pt>
                <c:pt idx="103">
                  <c:v>12.3429971815853</c:v>
                </c:pt>
                <c:pt idx="104">
                  <c:v>14.3130599963844</c:v>
                </c:pt>
                <c:pt idx="105">
                  <c:v>13.8222125022009</c:v>
                </c:pt>
                <c:pt idx="106">
                  <c:v>11.8180357082265</c:v>
                </c:pt>
                <c:pt idx="107">
                  <c:v>10.435954275942001</c:v>
                </c:pt>
                <c:pt idx="108">
                  <c:v>8.4264241276262499</c:v>
                </c:pt>
                <c:pt idx="109">
                  <c:v>6.1724412685402497</c:v>
                </c:pt>
                <c:pt idx="110">
                  <c:v>5.5185669860989996</c:v>
                </c:pt>
                <c:pt idx="111">
                  <c:v>-0.34115607168741702</c:v>
                </c:pt>
                <c:pt idx="112">
                  <c:v>-3.8124591426007499</c:v>
                </c:pt>
                <c:pt idx="113">
                  <c:v>-2.3910683594384201</c:v>
                </c:pt>
                <c:pt idx="114">
                  <c:v>-3.91135188641175</c:v>
                </c:pt>
                <c:pt idx="115">
                  <c:v>-4.6234804888000802</c:v>
                </c:pt>
                <c:pt idx="116">
                  <c:v>-5.9600868796493298</c:v>
                </c:pt>
                <c:pt idx="117">
                  <c:v>-5.3875357380687499</c:v>
                </c:pt>
                <c:pt idx="118">
                  <c:v>-4.3811263080194998</c:v>
                </c:pt>
                <c:pt idx="119">
                  <c:v>-2.6508332576285798</c:v>
                </c:pt>
                <c:pt idx="120">
                  <c:v>-1.6306184371063299</c:v>
                </c:pt>
                <c:pt idx="121">
                  <c:v>-1.1369482400581701</c:v>
                </c:pt>
                <c:pt idx="122">
                  <c:v>-0.32080561213266701</c:v>
                </c:pt>
              </c:numCache>
            </c:numRef>
          </c:val>
          <c:smooth val="0"/>
          <c:extLst>
            <c:ext xmlns:c16="http://schemas.microsoft.com/office/drawing/2014/chart" uri="{C3380CC4-5D6E-409C-BE32-E72D297353CC}">
              <c16:uniqueId val="{00000017-8E10-4367-9EC9-8C97A5B3D60D}"/>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16338151835967E-2"/>
          <c:y val="4.180170432460624E-2"/>
          <c:w val="0.89946676349434163"/>
          <c:h val="0.65084774873734619"/>
        </c:manualLayout>
      </c:layout>
      <c:barChart>
        <c:barDir val="col"/>
        <c:grouping val="clustered"/>
        <c:varyColors val="0"/>
        <c:ser>
          <c:idx val="0"/>
          <c:order val="0"/>
          <c:tx>
            <c:strRef>
              <c:f>[1]Jalisco!$H$2</c:f>
              <c:strCache>
                <c:ptCount val="1"/>
                <c:pt idx="0">
                  <c:v>Jalisco</c:v>
                </c:pt>
              </c:strCache>
            </c:strRef>
          </c:tx>
          <c:spPr>
            <a:solidFill>
              <a:srgbClr val="BDCFD6"/>
            </a:solidFill>
            <a:ln>
              <a:noFill/>
            </a:ln>
            <a:effectLst/>
          </c:spPr>
          <c:invertIfNegative val="0"/>
          <c:dPt>
            <c:idx val="0"/>
            <c:invertIfNegative val="0"/>
            <c:bubble3D val="0"/>
            <c:spPr>
              <a:solidFill>
                <a:srgbClr val="BDCFD6"/>
              </a:solidFill>
              <a:ln>
                <a:noFill/>
              </a:ln>
              <a:effectLst/>
            </c:spPr>
            <c:extLst>
              <c:ext xmlns:c16="http://schemas.microsoft.com/office/drawing/2014/chart" uri="{C3380CC4-5D6E-409C-BE32-E72D297353CC}">
                <c16:uniqueId val="{00000001-3B3D-47C7-9C00-8FF788374D24}"/>
              </c:ext>
            </c:extLst>
          </c:dPt>
          <c:dPt>
            <c:idx val="1"/>
            <c:invertIfNegative val="0"/>
            <c:bubble3D val="0"/>
            <c:spPr>
              <a:solidFill>
                <a:srgbClr val="BDCFD6"/>
              </a:solidFill>
              <a:ln>
                <a:noFill/>
              </a:ln>
              <a:effectLst/>
            </c:spPr>
            <c:extLst>
              <c:ext xmlns:c16="http://schemas.microsoft.com/office/drawing/2014/chart" uri="{C3380CC4-5D6E-409C-BE32-E72D297353CC}">
                <c16:uniqueId val="{00000003-3B3D-47C7-9C00-8FF788374D24}"/>
              </c:ext>
            </c:extLst>
          </c:dPt>
          <c:dPt>
            <c:idx val="2"/>
            <c:invertIfNegative val="0"/>
            <c:bubble3D val="0"/>
            <c:spPr>
              <a:solidFill>
                <a:srgbClr val="BDCFD6"/>
              </a:solidFill>
              <a:ln>
                <a:noFill/>
              </a:ln>
              <a:effectLst/>
            </c:spPr>
            <c:extLst>
              <c:ext xmlns:c16="http://schemas.microsoft.com/office/drawing/2014/chart" uri="{C3380CC4-5D6E-409C-BE32-E72D297353CC}">
                <c16:uniqueId val="{00000005-3B3D-47C7-9C00-8FF788374D24}"/>
              </c:ext>
            </c:extLst>
          </c:dPt>
          <c:dPt>
            <c:idx val="3"/>
            <c:invertIfNegative val="0"/>
            <c:bubble3D val="0"/>
            <c:spPr>
              <a:solidFill>
                <a:srgbClr val="BDCFD6"/>
              </a:solidFill>
              <a:ln>
                <a:noFill/>
              </a:ln>
              <a:effectLst/>
            </c:spPr>
            <c:extLst>
              <c:ext xmlns:c16="http://schemas.microsoft.com/office/drawing/2014/chart" uri="{C3380CC4-5D6E-409C-BE32-E72D297353CC}">
                <c16:uniqueId val="{00000007-3B3D-47C7-9C00-8FF788374D24}"/>
              </c:ext>
            </c:extLst>
          </c:dPt>
          <c:dPt>
            <c:idx val="4"/>
            <c:invertIfNegative val="0"/>
            <c:bubble3D val="0"/>
            <c:spPr>
              <a:solidFill>
                <a:srgbClr val="7C878E"/>
              </a:solidFill>
              <a:ln>
                <a:noFill/>
              </a:ln>
              <a:effectLst/>
            </c:spPr>
            <c:extLst>
              <c:ext xmlns:c16="http://schemas.microsoft.com/office/drawing/2014/chart" uri="{C3380CC4-5D6E-409C-BE32-E72D297353CC}">
                <c16:uniqueId val="{00000009-3B3D-47C7-9C00-8FF788374D24}"/>
              </c:ext>
            </c:extLst>
          </c:dPt>
          <c:dPt>
            <c:idx val="5"/>
            <c:invertIfNegative val="0"/>
            <c:bubble3D val="0"/>
            <c:spPr>
              <a:solidFill>
                <a:srgbClr val="BDCFD6"/>
              </a:solidFill>
              <a:ln>
                <a:noFill/>
              </a:ln>
              <a:effectLst/>
            </c:spPr>
            <c:extLst>
              <c:ext xmlns:c16="http://schemas.microsoft.com/office/drawing/2014/chart" uri="{C3380CC4-5D6E-409C-BE32-E72D297353CC}">
                <c16:uniqueId val="{0000000B-3B3D-47C7-9C00-8FF788374D24}"/>
              </c:ext>
            </c:extLst>
          </c:dPt>
          <c:dPt>
            <c:idx val="6"/>
            <c:invertIfNegative val="0"/>
            <c:bubble3D val="0"/>
            <c:spPr>
              <a:solidFill>
                <a:srgbClr val="BDCFD6"/>
              </a:solidFill>
              <a:ln>
                <a:noFill/>
              </a:ln>
              <a:effectLst/>
            </c:spPr>
            <c:extLst>
              <c:ext xmlns:c16="http://schemas.microsoft.com/office/drawing/2014/chart" uri="{C3380CC4-5D6E-409C-BE32-E72D297353CC}">
                <c16:uniqueId val="{0000000D-3B3D-47C7-9C00-8FF788374D24}"/>
              </c:ext>
            </c:extLst>
          </c:dPt>
          <c:dPt>
            <c:idx val="7"/>
            <c:invertIfNegative val="0"/>
            <c:bubble3D val="0"/>
            <c:extLst>
              <c:ext xmlns:c16="http://schemas.microsoft.com/office/drawing/2014/chart" uri="{C3380CC4-5D6E-409C-BE32-E72D297353CC}">
                <c16:uniqueId val="{0000000E-3B3D-47C7-9C00-8FF788374D24}"/>
              </c:ext>
            </c:extLst>
          </c:dPt>
          <c:dPt>
            <c:idx val="8"/>
            <c:invertIfNegative val="0"/>
            <c:bubble3D val="0"/>
            <c:spPr>
              <a:solidFill>
                <a:srgbClr val="BDCFD6"/>
              </a:solidFill>
              <a:ln>
                <a:noFill/>
              </a:ln>
              <a:effectLst/>
            </c:spPr>
            <c:extLst>
              <c:ext xmlns:c16="http://schemas.microsoft.com/office/drawing/2014/chart" uri="{C3380CC4-5D6E-409C-BE32-E72D297353CC}">
                <c16:uniqueId val="{00000010-3B3D-47C7-9C00-8FF788374D24}"/>
              </c:ext>
            </c:extLst>
          </c:dPt>
          <c:dPt>
            <c:idx val="9"/>
            <c:invertIfNegative val="0"/>
            <c:bubble3D val="0"/>
            <c:spPr>
              <a:solidFill>
                <a:srgbClr val="BDCFD6"/>
              </a:solidFill>
              <a:ln>
                <a:noFill/>
              </a:ln>
              <a:effectLst/>
            </c:spPr>
            <c:extLst>
              <c:ext xmlns:c16="http://schemas.microsoft.com/office/drawing/2014/chart" uri="{C3380CC4-5D6E-409C-BE32-E72D297353CC}">
                <c16:uniqueId val="{00000012-3B3D-47C7-9C00-8FF788374D24}"/>
              </c:ext>
            </c:extLst>
          </c:dPt>
          <c:dPt>
            <c:idx val="10"/>
            <c:invertIfNegative val="0"/>
            <c:bubble3D val="0"/>
            <c:spPr>
              <a:solidFill>
                <a:srgbClr val="BDCFD6"/>
              </a:solidFill>
              <a:ln>
                <a:noFill/>
              </a:ln>
              <a:effectLst/>
            </c:spPr>
            <c:extLst>
              <c:ext xmlns:c16="http://schemas.microsoft.com/office/drawing/2014/chart" uri="{C3380CC4-5D6E-409C-BE32-E72D297353CC}">
                <c16:uniqueId val="{00000014-3B3D-47C7-9C00-8FF788374D24}"/>
              </c:ext>
            </c:extLst>
          </c:dPt>
          <c:dPt>
            <c:idx val="11"/>
            <c:invertIfNegative val="0"/>
            <c:bubble3D val="0"/>
            <c:spPr>
              <a:solidFill>
                <a:srgbClr val="BDCFD6"/>
              </a:solidFill>
              <a:ln>
                <a:noFill/>
              </a:ln>
              <a:effectLst/>
            </c:spPr>
            <c:extLst>
              <c:ext xmlns:c16="http://schemas.microsoft.com/office/drawing/2014/chart" uri="{C3380CC4-5D6E-409C-BE32-E72D297353CC}">
                <c16:uniqueId val="{00000016-3B3D-47C7-9C00-8FF788374D24}"/>
              </c:ext>
            </c:extLst>
          </c:dPt>
          <c:dPt>
            <c:idx val="12"/>
            <c:invertIfNegative val="0"/>
            <c:bubble3D val="0"/>
            <c:spPr>
              <a:solidFill>
                <a:srgbClr val="BDCFD6"/>
              </a:solidFill>
              <a:ln>
                <a:noFill/>
              </a:ln>
              <a:effectLst/>
            </c:spPr>
            <c:extLst>
              <c:ext xmlns:c16="http://schemas.microsoft.com/office/drawing/2014/chart" uri="{C3380CC4-5D6E-409C-BE32-E72D297353CC}">
                <c16:uniqueId val="{00000018-3B3D-47C7-9C00-8FF788374D24}"/>
              </c:ext>
            </c:extLst>
          </c:dPt>
          <c:dPt>
            <c:idx val="13"/>
            <c:invertIfNegative val="0"/>
            <c:bubble3D val="0"/>
            <c:spPr>
              <a:solidFill>
                <a:srgbClr val="BDCFD6"/>
              </a:solidFill>
              <a:ln>
                <a:noFill/>
              </a:ln>
              <a:effectLst/>
            </c:spPr>
            <c:extLst>
              <c:ext xmlns:c16="http://schemas.microsoft.com/office/drawing/2014/chart" uri="{C3380CC4-5D6E-409C-BE32-E72D297353CC}">
                <c16:uniqueId val="{0000001A-3B3D-47C7-9C00-8FF788374D24}"/>
              </c:ext>
            </c:extLst>
          </c:dPt>
          <c:dPt>
            <c:idx val="14"/>
            <c:invertIfNegative val="0"/>
            <c:bubble3D val="0"/>
            <c:spPr>
              <a:solidFill>
                <a:srgbClr val="BDCFD6"/>
              </a:solidFill>
              <a:ln>
                <a:noFill/>
              </a:ln>
              <a:effectLst/>
            </c:spPr>
            <c:extLst>
              <c:ext xmlns:c16="http://schemas.microsoft.com/office/drawing/2014/chart" uri="{C3380CC4-5D6E-409C-BE32-E72D297353CC}">
                <c16:uniqueId val="{0000001C-3B3D-47C7-9C00-8FF788374D24}"/>
              </c:ext>
            </c:extLst>
          </c:dPt>
          <c:dPt>
            <c:idx val="15"/>
            <c:invertIfNegative val="0"/>
            <c:bubble3D val="0"/>
            <c:spPr>
              <a:solidFill>
                <a:srgbClr val="BDCFD6"/>
              </a:solidFill>
              <a:ln>
                <a:noFill/>
              </a:ln>
              <a:effectLst/>
            </c:spPr>
            <c:extLst>
              <c:ext xmlns:c16="http://schemas.microsoft.com/office/drawing/2014/chart" uri="{C3380CC4-5D6E-409C-BE32-E72D297353CC}">
                <c16:uniqueId val="{0000001E-3B3D-47C7-9C00-8FF788374D24}"/>
              </c:ext>
            </c:extLst>
          </c:dPt>
          <c:dPt>
            <c:idx val="16"/>
            <c:invertIfNegative val="0"/>
            <c:bubble3D val="0"/>
            <c:spPr>
              <a:solidFill>
                <a:srgbClr val="7C878E"/>
              </a:solidFill>
              <a:ln>
                <a:noFill/>
              </a:ln>
              <a:effectLst/>
            </c:spPr>
            <c:extLst>
              <c:ext xmlns:c16="http://schemas.microsoft.com/office/drawing/2014/chart" uri="{C3380CC4-5D6E-409C-BE32-E72D297353CC}">
                <c16:uniqueId val="{00000020-3B3D-47C7-9C00-8FF788374D24}"/>
              </c:ext>
            </c:extLst>
          </c:dPt>
          <c:dPt>
            <c:idx val="17"/>
            <c:invertIfNegative val="0"/>
            <c:bubble3D val="0"/>
            <c:spPr>
              <a:solidFill>
                <a:srgbClr val="BDCFD6"/>
              </a:solidFill>
              <a:ln>
                <a:noFill/>
              </a:ln>
              <a:effectLst/>
            </c:spPr>
            <c:extLst>
              <c:ext xmlns:c16="http://schemas.microsoft.com/office/drawing/2014/chart" uri="{C3380CC4-5D6E-409C-BE32-E72D297353CC}">
                <c16:uniqueId val="{00000022-3B3D-47C7-9C00-8FF788374D24}"/>
              </c:ext>
            </c:extLst>
          </c:dPt>
          <c:dPt>
            <c:idx val="18"/>
            <c:invertIfNegative val="0"/>
            <c:bubble3D val="0"/>
            <c:spPr>
              <a:solidFill>
                <a:srgbClr val="BDCFD6"/>
              </a:solidFill>
              <a:ln>
                <a:noFill/>
              </a:ln>
              <a:effectLst/>
            </c:spPr>
            <c:extLst>
              <c:ext xmlns:c16="http://schemas.microsoft.com/office/drawing/2014/chart" uri="{C3380CC4-5D6E-409C-BE32-E72D297353CC}">
                <c16:uniqueId val="{00000024-3B3D-47C7-9C00-8FF788374D24}"/>
              </c:ext>
            </c:extLst>
          </c:dPt>
          <c:dPt>
            <c:idx val="19"/>
            <c:invertIfNegative val="0"/>
            <c:bubble3D val="0"/>
            <c:extLst>
              <c:ext xmlns:c16="http://schemas.microsoft.com/office/drawing/2014/chart" uri="{C3380CC4-5D6E-409C-BE32-E72D297353CC}">
                <c16:uniqueId val="{00000025-3B3D-47C7-9C00-8FF788374D24}"/>
              </c:ext>
            </c:extLst>
          </c:dPt>
          <c:dPt>
            <c:idx val="20"/>
            <c:invertIfNegative val="0"/>
            <c:bubble3D val="0"/>
            <c:spPr>
              <a:solidFill>
                <a:srgbClr val="BDCFD6"/>
              </a:solidFill>
              <a:ln>
                <a:noFill/>
              </a:ln>
              <a:effectLst/>
            </c:spPr>
            <c:extLst>
              <c:ext xmlns:c16="http://schemas.microsoft.com/office/drawing/2014/chart" uri="{C3380CC4-5D6E-409C-BE32-E72D297353CC}">
                <c16:uniqueId val="{00000027-3B3D-47C7-9C00-8FF788374D24}"/>
              </c:ext>
            </c:extLst>
          </c:dPt>
          <c:dPt>
            <c:idx val="21"/>
            <c:invertIfNegative val="0"/>
            <c:bubble3D val="0"/>
            <c:spPr>
              <a:solidFill>
                <a:srgbClr val="BDCFD6"/>
              </a:solidFill>
              <a:ln>
                <a:noFill/>
              </a:ln>
              <a:effectLst/>
            </c:spPr>
            <c:extLst>
              <c:ext xmlns:c16="http://schemas.microsoft.com/office/drawing/2014/chart" uri="{C3380CC4-5D6E-409C-BE32-E72D297353CC}">
                <c16:uniqueId val="{00000029-3B3D-47C7-9C00-8FF788374D24}"/>
              </c:ext>
            </c:extLst>
          </c:dPt>
          <c:dPt>
            <c:idx val="22"/>
            <c:invertIfNegative val="0"/>
            <c:bubble3D val="0"/>
            <c:spPr>
              <a:solidFill>
                <a:srgbClr val="BDCFD6"/>
              </a:solidFill>
              <a:ln>
                <a:noFill/>
              </a:ln>
              <a:effectLst/>
            </c:spPr>
            <c:extLst>
              <c:ext xmlns:c16="http://schemas.microsoft.com/office/drawing/2014/chart" uri="{C3380CC4-5D6E-409C-BE32-E72D297353CC}">
                <c16:uniqueId val="{0000002B-3B3D-47C7-9C00-8FF788374D24}"/>
              </c:ext>
            </c:extLst>
          </c:dPt>
          <c:dPt>
            <c:idx val="23"/>
            <c:invertIfNegative val="0"/>
            <c:bubble3D val="0"/>
            <c:spPr>
              <a:solidFill>
                <a:srgbClr val="BDCFD6"/>
              </a:solidFill>
              <a:ln>
                <a:noFill/>
              </a:ln>
              <a:effectLst/>
            </c:spPr>
            <c:extLst>
              <c:ext xmlns:c16="http://schemas.microsoft.com/office/drawing/2014/chart" uri="{C3380CC4-5D6E-409C-BE32-E72D297353CC}">
                <c16:uniqueId val="{0000002D-3B3D-47C7-9C00-8FF788374D24}"/>
              </c:ext>
            </c:extLst>
          </c:dPt>
          <c:dPt>
            <c:idx val="24"/>
            <c:invertIfNegative val="0"/>
            <c:bubble3D val="0"/>
            <c:spPr>
              <a:solidFill>
                <a:srgbClr val="BDCFD6"/>
              </a:solidFill>
              <a:ln>
                <a:noFill/>
              </a:ln>
              <a:effectLst/>
            </c:spPr>
            <c:extLst>
              <c:ext xmlns:c16="http://schemas.microsoft.com/office/drawing/2014/chart" uri="{C3380CC4-5D6E-409C-BE32-E72D297353CC}">
                <c16:uniqueId val="{0000002F-3B3D-47C7-9C00-8FF788374D24}"/>
              </c:ext>
            </c:extLst>
          </c:dPt>
          <c:dPt>
            <c:idx val="25"/>
            <c:invertIfNegative val="0"/>
            <c:bubble3D val="0"/>
            <c:spPr>
              <a:solidFill>
                <a:srgbClr val="BDCFD6"/>
              </a:solidFill>
              <a:ln>
                <a:noFill/>
              </a:ln>
              <a:effectLst/>
            </c:spPr>
            <c:extLst>
              <c:ext xmlns:c16="http://schemas.microsoft.com/office/drawing/2014/chart" uri="{C3380CC4-5D6E-409C-BE32-E72D297353CC}">
                <c16:uniqueId val="{00000031-3B3D-47C7-9C00-8FF788374D24}"/>
              </c:ext>
            </c:extLst>
          </c:dPt>
          <c:dPt>
            <c:idx val="26"/>
            <c:invertIfNegative val="0"/>
            <c:bubble3D val="0"/>
            <c:spPr>
              <a:solidFill>
                <a:srgbClr val="BDCFD6"/>
              </a:solidFill>
              <a:ln>
                <a:noFill/>
              </a:ln>
              <a:effectLst/>
            </c:spPr>
            <c:extLst>
              <c:ext xmlns:c16="http://schemas.microsoft.com/office/drawing/2014/chart" uri="{C3380CC4-5D6E-409C-BE32-E72D297353CC}">
                <c16:uniqueId val="{00000033-3B3D-47C7-9C00-8FF788374D24}"/>
              </c:ext>
            </c:extLst>
          </c:dPt>
          <c:dPt>
            <c:idx val="27"/>
            <c:invertIfNegative val="0"/>
            <c:bubble3D val="0"/>
            <c:spPr>
              <a:solidFill>
                <a:srgbClr val="BDCFD6"/>
              </a:solidFill>
              <a:ln>
                <a:noFill/>
              </a:ln>
              <a:effectLst/>
            </c:spPr>
            <c:extLst>
              <c:ext xmlns:c16="http://schemas.microsoft.com/office/drawing/2014/chart" uri="{C3380CC4-5D6E-409C-BE32-E72D297353CC}">
                <c16:uniqueId val="{00000035-3B3D-47C7-9C00-8FF788374D24}"/>
              </c:ext>
            </c:extLst>
          </c:dPt>
          <c:dPt>
            <c:idx val="28"/>
            <c:invertIfNegative val="0"/>
            <c:bubble3D val="0"/>
            <c:spPr>
              <a:solidFill>
                <a:srgbClr val="7C878E"/>
              </a:solidFill>
              <a:ln>
                <a:noFill/>
              </a:ln>
              <a:effectLst/>
            </c:spPr>
            <c:extLst>
              <c:ext xmlns:c16="http://schemas.microsoft.com/office/drawing/2014/chart" uri="{C3380CC4-5D6E-409C-BE32-E72D297353CC}">
                <c16:uniqueId val="{00000037-3B3D-47C7-9C00-8FF788374D24}"/>
              </c:ext>
            </c:extLst>
          </c:dPt>
          <c:dPt>
            <c:idx val="29"/>
            <c:invertIfNegative val="0"/>
            <c:bubble3D val="0"/>
            <c:spPr>
              <a:solidFill>
                <a:srgbClr val="BDCFD6"/>
              </a:solidFill>
              <a:ln>
                <a:noFill/>
              </a:ln>
              <a:effectLst/>
            </c:spPr>
            <c:extLst>
              <c:ext xmlns:c16="http://schemas.microsoft.com/office/drawing/2014/chart" uri="{C3380CC4-5D6E-409C-BE32-E72D297353CC}">
                <c16:uniqueId val="{00000039-3B3D-47C7-9C00-8FF788374D24}"/>
              </c:ext>
            </c:extLst>
          </c:dPt>
          <c:dPt>
            <c:idx val="30"/>
            <c:invertIfNegative val="0"/>
            <c:bubble3D val="0"/>
            <c:spPr>
              <a:solidFill>
                <a:srgbClr val="BDCFD6"/>
              </a:solidFill>
              <a:ln>
                <a:noFill/>
              </a:ln>
              <a:effectLst/>
            </c:spPr>
            <c:extLst>
              <c:ext xmlns:c16="http://schemas.microsoft.com/office/drawing/2014/chart" uri="{C3380CC4-5D6E-409C-BE32-E72D297353CC}">
                <c16:uniqueId val="{0000003B-3B3D-47C7-9C00-8FF788374D24}"/>
              </c:ext>
            </c:extLst>
          </c:dPt>
          <c:dPt>
            <c:idx val="31"/>
            <c:invertIfNegative val="0"/>
            <c:bubble3D val="0"/>
            <c:extLst>
              <c:ext xmlns:c16="http://schemas.microsoft.com/office/drawing/2014/chart" uri="{C3380CC4-5D6E-409C-BE32-E72D297353CC}">
                <c16:uniqueId val="{0000003C-3B3D-47C7-9C00-8FF788374D24}"/>
              </c:ext>
            </c:extLst>
          </c:dPt>
          <c:dPt>
            <c:idx val="32"/>
            <c:invertIfNegative val="0"/>
            <c:bubble3D val="0"/>
            <c:spPr>
              <a:solidFill>
                <a:srgbClr val="BDCFD6"/>
              </a:solidFill>
              <a:ln>
                <a:noFill/>
              </a:ln>
              <a:effectLst/>
            </c:spPr>
            <c:extLst>
              <c:ext xmlns:c16="http://schemas.microsoft.com/office/drawing/2014/chart" uri="{C3380CC4-5D6E-409C-BE32-E72D297353CC}">
                <c16:uniqueId val="{0000003E-3B3D-47C7-9C00-8FF788374D24}"/>
              </c:ext>
            </c:extLst>
          </c:dPt>
          <c:dPt>
            <c:idx val="33"/>
            <c:invertIfNegative val="0"/>
            <c:bubble3D val="0"/>
            <c:spPr>
              <a:solidFill>
                <a:srgbClr val="BDCFD6"/>
              </a:solidFill>
              <a:ln>
                <a:noFill/>
              </a:ln>
              <a:effectLst/>
            </c:spPr>
            <c:extLst>
              <c:ext xmlns:c16="http://schemas.microsoft.com/office/drawing/2014/chart" uri="{C3380CC4-5D6E-409C-BE32-E72D297353CC}">
                <c16:uniqueId val="{00000040-3B3D-47C7-9C00-8FF788374D24}"/>
              </c:ext>
            </c:extLst>
          </c:dPt>
          <c:dPt>
            <c:idx val="34"/>
            <c:invertIfNegative val="0"/>
            <c:bubble3D val="0"/>
            <c:spPr>
              <a:solidFill>
                <a:srgbClr val="BDCFD6"/>
              </a:solidFill>
              <a:ln>
                <a:noFill/>
              </a:ln>
              <a:effectLst/>
            </c:spPr>
            <c:extLst>
              <c:ext xmlns:c16="http://schemas.microsoft.com/office/drawing/2014/chart" uri="{C3380CC4-5D6E-409C-BE32-E72D297353CC}">
                <c16:uniqueId val="{00000042-3B3D-47C7-9C00-8FF788374D24}"/>
              </c:ext>
            </c:extLst>
          </c:dPt>
          <c:dPt>
            <c:idx val="35"/>
            <c:invertIfNegative val="0"/>
            <c:bubble3D val="0"/>
            <c:spPr>
              <a:solidFill>
                <a:srgbClr val="BDCFD6"/>
              </a:solidFill>
              <a:ln>
                <a:noFill/>
              </a:ln>
              <a:effectLst/>
            </c:spPr>
            <c:extLst>
              <c:ext xmlns:c16="http://schemas.microsoft.com/office/drawing/2014/chart" uri="{C3380CC4-5D6E-409C-BE32-E72D297353CC}">
                <c16:uniqueId val="{00000044-3B3D-47C7-9C00-8FF788374D24}"/>
              </c:ext>
            </c:extLst>
          </c:dPt>
          <c:dPt>
            <c:idx val="36"/>
            <c:invertIfNegative val="0"/>
            <c:bubble3D val="0"/>
            <c:spPr>
              <a:solidFill>
                <a:srgbClr val="BDCFD6"/>
              </a:solidFill>
              <a:ln>
                <a:noFill/>
              </a:ln>
              <a:effectLst/>
            </c:spPr>
            <c:extLst>
              <c:ext xmlns:c16="http://schemas.microsoft.com/office/drawing/2014/chart" uri="{C3380CC4-5D6E-409C-BE32-E72D297353CC}">
                <c16:uniqueId val="{00000046-3B3D-47C7-9C00-8FF788374D24}"/>
              </c:ext>
            </c:extLst>
          </c:dPt>
          <c:dPt>
            <c:idx val="37"/>
            <c:invertIfNegative val="0"/>
            <c:bubble3D val="0"/>
            <c:spPr>
              <a:solidFill>
                <a:srgbClr val="BDCFD6"/>
              </a:solidFill>
              <a:ln>
                <a:noFill/>
              </a:ln>
              <a:effectLst/>
            </c:spPr>
            <c:extLst>
              <c:ext xmlns:c16="http://schemas.microsoft.com/office/drawing/2014/chart" uri="{C3380CC4-5D6E-409C-BE32-E72D297353CC}">
                <c16:uniqueId val="{00000048-3B3D-47C7-9C00-8FF788374D24}"/>
              </c:ext>
            </c:extLst>
          </c:dPt>
          <c:dPt>
            <c:idx val="38"/>
            <c:invertIfNegative val="0"/>
            <c:bubble3D val="0"/>
            <c:spPr>
              <a:solidFill>
                <a:srgbClr val="BDCFD6"/>
              </a:solidFill>
              <a:ln>
                <a:noFill/>
              </a:ln>
              <a:effectLst/>
            </c:spPr>
            <c:extLst>
              <c:ext xmlns:c16="http://schemas.microsoft.com/office/drawing/2014/chart" uri="{C3380CC4-5D6E-409C-BE32-E72D297353CC}">
                <c16:uniqueId val="{0000004A-3B3D-47C7-9C00-8FF788374D24}"/>
              </c:ext>
            </c:extLst>
          </c:dPt>
          <c:dPt>
            <c:idx val="39"/>
            <c:invertIfNegative val="0"/>
            <c:bubble3D val="0"/>
            <c:spPr>
              <a:solidFill>
                <a:srgbClr val="BDCFD6"/>
              </a:solidFill>
              <a:ln>
                <a:noFill/>
              </a:ln>
              <a:effectLst/>
            </c:spPr>
            <c:extLst>
              <c:ext xmlns:c16="http://schemas.microsoft.com/office/drawing/2014/chart" uri="{C3380CC4-5D6E-409C-BE32-E72D297353CC}">
                <c16:uniqueId val="{0000004C-3B3D-47C7-9C00-8FF788374D24}"/>
              </c:ext>
            </c:extLst>
          </c:dPt>
          <c:dPt>
            <c:idx val="40"/>
            <c:invertIfNegative val="0"/>
            <c:bubble3D val="0"/>
            <c:spPr>
              <a:solidFill>
                <a:srgbClr val="7C878E"/>
              </a:solidFill>
              <a:ln>
                <a:noFill/>
              </a:ln>
              <a:effectLst/>
            </c:spPr>
            <c:extLst>
              <c:ext xmlns:c16="http://schemas.microsoft.com/office/drawing/2014/chart" uri="{C3380CC4-5D6E-409C-BE32-E72D297353CC}">
                <c16:uniqueId val="{0000004E-3B3D-47C7-9C00-8FF788374D24}"/>
              </c:ext>
            </c:extLst>
          </c:dPt>
          <c:dPt>
            <c:idx val="41"/>
            <c:invertIfNegative val="0"/>
            <c:bubble3D val="0"/>
            <c:spPr>
              <a:solidFill>
                <a:srgbClr val="BDCFD6"/>
              </a:solidFill>
              <a:ln>
                <a:noFill/>
              </a:ln>
              <a:effectLst/>
            </c:spPr>
            <c:extLst>
              <c:ext xmlns:c16="http://schemas.microsoft.com/office/drawing/2014/chart" uri="{C3380CC4-5D6E-409C-BE32-E72D297353CC}">
                <c16:uniqueId val="{00000050-3B3D-47C7-9C00-8FF788374D24}"/>
              </c:ext>
            </c:extLst>
          </c:dPt>
          <c:dPt>
            <c:idx val="42"/>
            <c:invertIfNegative val="0"/>
            <c:bubble3D val="0"/>
            <c:spPr>
              <a:solidFill>
                <a:srgbClr val="BDCFD6"/>
              </a:solidFill>
              <a:ln>
                <a:noFill/>
              </a:ln>
              <a:effectLst/>
            </c:spPr>
            <c:extLst>
              <c:ext xmlns:c16="http://schemas.microsoft.com/office/drawing/2014/chart" uri="{C3380CC4-5D6E-409C-BE32-E72D297353CC}">
                <c16:uniqueId val="{00000052-3B3D-47C7-9C00-8FF788374D24}"/>
              </c:ext>
            </c:extLst>
          </c:dPt>
          <c:dPt>
            <c:idx val="43"/>
            <c:invertIfNegative val="0"/>
            <c:bubble3D val="0"/>
            <c:extLst>
              <c:ext xmlns:c16="http://schemas.microsoft.com/office/drawing/2014/chart" uri="{C3380CC4-5D6E-409C-BE32-E72D297353CC}">
                <c16:uniqueId val="{00000053-3B3D-47C7-9C00-8FF788374D24}"/>
              </c:ext>
            </c:extLst>
          </c:dPt>
          <c:dPt>
            <c:idx val="44"/>
            <c:invertIfNegative val="0"/>
            <c:bubble3D val="0"/>
            <c:spPr>
              <a:solidFill>
                <a:srgbClr val="BDCFD6"/>
              </a:solidFill>
              <a:ln>
                <a:noFill/>
              </a:ln>
              <a:effectLst/>
            </c:spPr>
            <c:extLst>
              <c:ext xmlns:c16="http://schemas.microsoft.com/office/drawing/2014/chart" uri="{C3380CC4-5D6E-409C-BE32-E72D297353CC}">
                <c16:uniqueId val="{00000055-3B3D-47C7-9C00-8FF788374D24}"/>
              </c:ext>
            </c:extLst>
          </c:dPt>
          <c:dPt>
            <c:idx val="45"/>
            <c:invertIfNegative val="0"/>
            <c:bubble3D val="0"/>
            <c:spPr>
              <a:solidFill>
                <a:srgbClr val="BDCFD6"/>
              </a:solidFill>
              <a:ln>
                <a:noFill/>
              </a:ln>
              <a:effectLst/>
            </c:spPr>
            <c:extLst>
              <c:ext xmlns:c16="http://schemas.microsoft.com/office/drawing/2014/chart" uri="{C3380CC4-5D6E-409C-BE32-E72D297353CC}">
                <c16:uniqueId val="{00000057-3B3D-47C7-9C00-8FF788374D24}"/>
              </c:ext>
            </c:extLst>
          </c:dPt>
          <c:dPt>
            <c:idx val="46"/>
            <c:invertIfNegative val="0"/>
            <c:bubble3D val="0"/>
            <c:spPr>
              <a:solidFill>
                <a:srgbClr val="BDCFD6"/>
              </a:solidFill>
              <a:ln>
                <a:noFill/>
              </a:ln>
              <a:effectLst/>
            </c:spPr>
            <c:extLst>
              <c:ext xmlns:c16="http://schemas.microsoft.com/office/drawing/2014/chart" uri="{C3380CC4-5D6E-409C-BE32-E72D297353CC}">
                <c16:uniqueId val="{00000059-3B3D-47C7-9C00-8FF788374D24}"/>
              </c:ext>
            </c:extLst>
          </c:dPt>
          <c:dPt>
            <c:idx val="47"/>
            <c:invertIfNegative val="0"/>
            <c:bubble3D val="0"/>
            <c:spPr>
              <a:solidFill>
                <a:srgbClr val="BDCFD6"/>
              </a:solidFill>
              <a:ln>
                <a:noFill/>
              </a:ln>
              <a:effectLst/>
            </c:spPr>
            <c:extLst>
              <c:ext xmlns:c16="http://schemas.microsoft.com/office/drawing/2014/chart" uri="{C3380CC4-5D6E-409C-BE32-E72D297353CC}">
                <c16:uniqueId val="{0000005B-3B3D-47C7-9C00-8FF788374D24}"/>
              </c:ext>
            </c:extLst>
          </c:dPt>
          <c:dPt>
            <c:idx val="48"/>
            <c:invertIfNegative val="0"/>
            <c:bubble3D val="0"/>
            <c:spPr>
              <a:solidFill>
                <a:srgbClr val="BDCFD6"/>
              </a:solidFill>
              <a:ln>
                <a:noFill/>
              </a:ln>
              <a:effectLst/>
            </c:spPr>
            <c:extLst>
              <c:ext xmlns:c16="http://schemas.microsoft.com/office/drawing/2014/chart" uri="{C3380CC4-5D6E-409C-BE32-E72D297353CC}">
                <c16:uniqueId val="{0000005D-3B3D-47C7-9C00-8FF788374D24}"/>
              </c:ext>
            </c:extLst>
          </c:dPt>
          <c:dPt>
            <c:idx val="49"/>
            <c:invertIfNegative val="0"/>
            <c:bubble3D val="0"/>
            <c:spPr>
              <a:solidFill>
                <a:srgbClr val="BDCFD6"/>
              </a:solidFill>
              <a:ln>
                <a:noFill/>
              </a:ln>
              <a:effectLst/>
            </c:spPr>
            <c:extLst>
              <c:ext xmlns:c16="http://schemas.microsoft.com/office/drawing/2014/chart" uri="{C3380CC4-5D6E-409C-BE32-E72D297353CC}">
                <c16:uniqueId val="{0000005F-3B3D-47C7-9C00-8FF788374D24}"/>
              </c:ext>
            </c:extLst>
          </c:dPt>
          <c:dPt>
            <c:idx val="50"/>
            <c:invertIfNegative val="0"/>
            <c:bubble3D val="0"/>
            <c:spPr>
              <a:solidFill>
                <a:srgbClr val="BDCFD6"/>
              </a:solidFill>
              <a:ln>
                <a:noFill/>
              </a:ln>
              <a:effectLst/>
            </c:spPr>
            <c:extLst>
              <c:ext xmlns:c16="http://schemas.microsoft.com/office/drawing/2014/chart" uri="{C3380CC4-5D6E-409C-BE32-E72D297353CC}">
                <c16:uniqueId val="{00000061-3B3D-47C7-9C00-8FF788374D24}"/>
              </c:ext>
            </c:extLst>
          </c:dPt>
          <c:dPt>
            <c:idx val="51"/>
            <c:invertIfNegative val="0"/>
            <c:bubble3D val="0"/>
            <c:spPr>
              <a:solidFill>
                <a:srgbClr val="BDCFD6"/>
              </a:solidFill>
              <a:ln>
                <a:noFill/>
              </a:ln>
              <a:effectLst/>
            </c:spPr>
            <c:extLst>
              <c:ext xmlns:c16="http://schemas.microsoft.com/office/drawing/2014/chart" uri="{C3380CC4-5D6E-409C-BE32-E72D297353CC}">
                <c16:uniqueId val="{00000063-3B3D-47C7-9C00-8FF788374D24}"/>
              </c:ext>
            </c:extLst>
          </c:dPt>
          <c:dPt>
            <c:idx val="52"/>
            <c:invertIfNegative val="0"/>
            <c:bubble3D val="0"/>
            <c:spPr>
              <a:solidFill>
                <a:srgbClr val="7C878E"/>
              </a:solidFill>
              <a:ln>
                <a:noFill/>
              </a:ln>
              <a:effectLst/>
            </c:spPr>
            <c:extLst>
              <c:ext xmlns:c16="http://schemas.microsoft.com/office/drawing/2014/chart" uri="{C3380CC4-5D6E-409C-BE32-E72D297353CC}">
                <c16:uniqueId val="{00000065-3B3D-47C7-9C00-8FF788374D24}"/>
              </c:ext>
            </c:extLst>
          </c:dPt>
          <c:dPt>
            <c:idx val="53"/>
            <c:invertIfNegative val="0"/>
            <c:bubble3D val="0"/>
            <c:spPr>
              <a:solidFill>
                <a:srgbClr val="BDCFD6"/>
              </a:solidFill>
              <a:ln>
                <a:noFill/>
              </a:ln>
              <a:effectLst/>
            </c:spPr>
            <c:extLst>
              <c:ext xmlns:c16="http://schemas.microsoft.com/office/drawing/2014/chart" uri="{C3380CC4-5D6E-409C-BE32-E72D297353CC}">
                <c16:uniqueId val="{00000067-3B3D-47C7-9C00-8FF788374D24}"/>
              </c:ext>
            </c:extLst>
          </c:dPt>
          <c:dPt>
            <c:idx val="54"/>
            <c:invertIfNegative val="0"/>
            <c:bubble3D val="0"/>
            <c:spPr>
              <a:solidFill>
                <a:srgbClr val="BDCFD6"/>
              </a:solidFill>
              <a:ln>
                <a:noFill/>
              </a:ln>
              <a:effectLst/>
            </c:spPr>
            <c:extLst>
              <c:ext xmlns:c16="http://schemas.microsoft.com/office/drawing/2014/chart" uri="{C3380CC4-5D6E-409C-BE32-E72D297353CC}">
                <c16:uniqueId val="{00000069-3B3D-47C7-9C00-8FF788374D24}"/>
              </c:ext>
            </c:extLst>
          </c:dPt>
          <c:dPt>
            <c:idx val="56"/>
            <c:invertIfNegative val="0"/>
            <c:bubble3D val="0"/>
            <c:spPr>
              <a:solidFill>
                <a:srgbClr val="BDCFD6"/>
              </a:solidFill>
              <a:ln>
                <a:noFill/>
              </a:ln>
              <a:effectLst/>
            </c:spPr>
            <c:extLst>
              <c:ext xmlns:c16="http://schemas.microsoft.com/office/drawing/2014/chart" uri="{C3380CC4-5D6E-409C-BE32-E72D297353CC}">
                <c16:uniqueId val="{0000006B-3B3D-47C7-9C00-8FF788374D24}"/>
              </c:ext>
            </c:extLst>
          </c:dPt>
          <c:dPt>
            <c:idx val="57"/>
            <c:invertIfNegative val="0"/>
            <c:bubble3D val="0"/>
            <c:spPr>
              <a:solidFill>
                <a:srgbClr val="BDCFD6"/>
              </a:solidFill>
              <a:ln>
                <a:noFill/>
              </a:ln>
              <a:effectLst/>
            </c:spPr>
            <c:extLst>
              <c:ext xmlns:c16="http://schemas.microsoft.com/office/drawing/2014/chart" uri="{C3380CC4-5D6E-409C-BE32-E72D297353CC}">
                <c16:uniqueId val="{0000006D-3B3D-47C7-9C00-8FF788374D24}"/>
              </c:ext>
            </c:extLst>
          </c:dPt>
          <c:dPt>
            <c:idx val="58"/>
            <c:invertIfNegative val="0"/>
            <c:bubble3D val="0"/>
            <c:spPr>
              <a:solidFill>
                <a:srgbClr val="BDCFD6"/>
              </a:solidFill>
              <a:ln>
                <a:noFill/>
              </a:ln>
              <a:effectLst/>
            </c:spPr>
            <c:extLst>
              <c:ext xmlns:c16="http://schemas.microsoft.com/office/drawing/2014/chart" uri="{C3380CC4-5D6E-409C-BE32-E72D297353CC}">
                <c16:uniqueId val="{0000006F-3B3D-47C7-9C00-8FF788374D24}"/>
              </c:ext>
            </c:extLst>
          </c:dPt>
          <c:dPt>
            <c:idx val="59"/>
            <c:invertIfNegative val="0"/>
            <c:bubble3D val="0"/>
            <c:spPr>
              <a:solidFill>
                <a:srgbClr val="BDCFD6"/>
              </a:solidFill>
              <a:ln>
                <a:noFill/>
              </a:ln>
              <a:effectLst/>
            </c:spPr>
            <c:extLst>
              <c:ext xmlns:c16="http://schemas.microsoft.com/office/drawing/2014/chart" uri="{C3380CC4-5D6E-409C-BE32-E72D297353CC}">
                <c16:uniqueId val="{00000071-3B3D-47C7-9C00-8FF788374D24}"/>
              </c:ext>
            </c:extLst>
          </c:dPt>
          <c:dPt>
            <c:idx val="60"/>
            <c:invertIfNegative val="0"/>
            <c:bubble3D val="0"/>
            <c:spPr>
              <a:solidFill>
                <a:srgbClr val="BDCFD6"/>
              </a:solidFill>
              <a:ln>
                <a:noFill/>
              </a:ln>
              <a:effectLst/>
            </c:spPr>
            <c:extLst>
              <c:ext xmlns:c16="http://schemas.microsoft.com/office/drawing/2014/chart" uri="{C3380CC4-5D6E-409C-BE32-E72D297353CC}">
                <c16:uniqueId val="{00000073-3B3D-47C7-9C00-8FF788374D24}"/>
              </c:ext>
            </c:extLst>
          </c:dPt>
          <c:dPt>
            <c:idx val="61"/>
            <c:invertIfNegative val="0"/>
            <c:bubble3D val="0"/>
            <c:spPr>
              <a:solidFill>
                <a:srgbClr val="BDCFD6"/>
              </a:solidFill>
              <a:ln>
                <a:noFill/>
              </a:ln>
              <a:effectLst/>
            </c:spPr>
            <c:extLst>
              <c:ext xmlns:c16="http://schemas.microsoft.com/office/drawing/2014/chart" uri="{C3380CC4-5D6E-409C-BE32-E72D297353CC}">
                <c16:uniqueId val="{00000075-3B3D-47C7-9C00-8FF788374D24}"/>
              </c:ext>
            </c:extLst>
          </c:dPt>
          <c:dPt>
            <c:idx val="62"/>
            <c:invertIfNegative val="0"/>
            <c:bubble3D val="0"/>
            <c:spPr>
              <a:solidFill>
                <a:srgbClr val="BDCFD6"/>
              </a:solidFill>
              <a:ln>
                <a:noFill/>
              </a:ln>
              <a:effectLst/>
            </c:spPr>
            <c:extLst>
              <c:ext xmlns:c16="http://schemas.microsoft.com/office/drawing/2014/chart" uri="{C3380CC4-5D6E-409C-BE32-E72D297353CC}">
                <c16:uniqueId val="{00000077-3B3D-47C7-9C00-8FF788374D24}"/>
              </c:ext>
            </c:extLst>
          </c:dPt>
          <c:dPt>
            <c:idx val="63"/>
            <c:invertIfNegative val="0"/>
            <c:bubble3D val="0"/>
            <c:spPr>
              <a:solidFill>
                <a:srgbClr val="BDCFD6"/>
              </a:solidFill>
              <a:ln>
                <a:noFill/>
              </a:ln>
              <a:effectLst/>
            </c:spPr>
            <c:extLst>
              <c:ext xmlns:c16="http://schemas.microsoft.com/office/drawing/2014/chart" uri="{C3380CC4-5D6E-409C-BE32-E72D297353CC}">
                <c16:uniqueId val="{00000079-3B3D-47C7-9C00-8FF788374D24}"/>
              </c:ext>
            </c:extLst>
          </c:dPt>
          <c:dPt>
            <c:idx val="64"/>
            <c:invertIfNegative val="0"/>
            <c:bubble3D val="0"/>
            <c:spPr>
              <a:solidFill>
                <a:srgbClr val="FBBB27"/>
              </a:solidFill>
              <a:ln>
                <a:noFill/>
              </a:ln>
              <a:effectLst/>
            </c:spPr>
            <c:extLst>
              <c:ext xmlns:c16="http://schemas.microsoft.com/office/drawing/2014/chart" uri="{C3380CC4-5D6E-409C-BE32-E72D297353CC}">
                <c16:uniqueId val="{0000007B-3B3D-47C7-9C00-8FF788374D24}"/>
              </c:ext>
            </c:extLst>
          </c:dPt>
          <c:dPt>
            <c:idx val="76"/>
            <c:invertIfNegative val="0"/>
            <c:bubble3D val="0"/>
            <c:extLst>
              <c:ext xmlns:c16="http://schemas.microsoft.com/office/drawing/2014/chart" uri="{C3380CC4-5D6E-409C-BE32-E72D297353CC}">
                <c16:uniqueId val="{0000007C-3B3D-47C7-9C00-8FF788374D24}"/>
              </c:ext>
            </c:extLst>
          </c:dPt>
          <c:dLbls>
            <c:dLbl>
              <c:idx val="4"/>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B3D-47C7-9C00-8FF788374D24}"/>
                </c:ext>
              </c:extLst>
            </c:dLbl>
            <c:dLbl>
              <c:idx val="16"/>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B3D-47C7-9C00-8FF788374D24}"/>
                </c:ext>
              </c:extLst>
            </c:dLbl>
            <c:dLbl>
              <c:idx val="28"/>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3B3D-47C7-9C00-8FF788374D24}"/>
                </c:ext>
              </c:extLst>
            </c:dLbl>
            <c:dLbl>
              <c:idx val="4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3B3D-47C7-9C00-8FF788374D24}"/>
                </c:ext>
              </c:extLst>
            </c:dLbl>
            <c:dLbl>
              <c:idx val="52"/>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3B3D-47C7-9C00-8FF788374D24}"/>
                </c:ext>
              </c:extLst>
            </c:dLbl>
            <c:dLbl>
              <c:idx val="64"/>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3B3D-47C7-9C00-8FF788374D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[1]Jalisco!$A$3:$B$67</c:f>
              <c:multiLvlStrCache>
                <c:ptCount val="6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lvl>
                <c:lvl>
                  <c:pt idx="0">
                    <c:v>2018</c:v>
                  </c:pt>
                  <c:pt idx="12">
                    <c:v>2019</c:v>
                  </c:pt>
                  <c:pt idx="24">
                    <c:v>2020</c:v>
                  </c:pt>
                  <c:pt idx="36">
                    <c:v>2021</c:v>
                  </c:pt>
                  <c:pt idx="48">
                    <c:v>2022</c:v>
                  </c:pt>
                  <c:pt idx="60">
                    <c:v>2023</c:v>
                  </c:pt>
                </c:lvl>
              </c:multiLvlStrCache>
            </c:multiLvlStrRef>
          </c:cat>
          <c:val>
            <c:numRef>
              <c:f>[1]Jalisco!$H$3:$H$67</c:f>
              <c:numCache>
                <c:formatCode>General</c:formatCode>
                <c:ptCount val="65"/>
                <c:pt idx="0">
                  <c:v>4.5949208423403699E-2</c:v>
                </c:pt>
                <c:pt idx="1">
                  <c:v>4.619089215808618E-2</c:v>
                </c:pt>
                <c:pt idx="2">
                  <c:v>4.5893680793183095E-2</c:v>
                </c:pt>
                <c:pt idx="3">
                  <c:v>4.5180847589388805E-2</c:v>
                </c:pt>
                <c:pt idx="4">
                  <c:v>4.4723860220728266E-2</c:v>
                </c:pt>
                <c:pt idx="5">
                  <c:v>4.4358953869336408E-2</c:v>
                </c:pt>
                <c:pt idx="6">
                  <c:v>4.4686655947820779E-2</c:v>
                </c:pt>
                <c:pt idx="7">
                  <c:v>4.4349566922699785E-2</c:v>
                </c:pt>
                <c:pt idx="8">
                  <c:v>4.3550595211111813E-2</c:v>
                </c:pt>
                <c:pt idx="9">
                  <c:v>4.3427450253507631E-2</c:v>
                </c:pt>
                <c:pt idx="10">
                  <c:v>4.2986231219772131E-2</c:v>
                </c:pt>
                <c:pt idx="11">
                  <c:v>4.383107014277126E-2</c:v>
                </c:pt>
                <c:pt idx="12">
                  <c:v>4.4192976296576369E-2</c:v>
                </c:pt>
                <c:pt idx="13">
                  <c:v>4.4898105819060362E-2</c:v>
                </c:pt>
                <c:pt idx="14">
                  <c:v>4.5250035886025983E-2</c:v>
                </c:pt>
                <c:pt idx="15">
                  <c:v>4.4783947711715101E-2</c:v>
                </c:pt>
                <c:pt idx="16">
                  <c:v>4.5291683544558752E-2</c:v>
                </c:pt>
                <c:pt idx="17">
                  <c:v>4.5914928377889769E-2</c:v>
                </c:pt>
                <c:pt idx="18">
                  <c:v>4.6416272852535065E-2</c:v>
                </c:pt>
                <c:pt idx="19">
                  <c:v>4.7947650473653444E-2</c:v>
                </c:pt>
                <c:pt idx="20">
                  <c:v>4.9785352298333585E-2</c:v>
                </c:pt>
                <c:pt idx="21">
                  <c:v>5.253486734079451E-2</c:v>
                </c:pt>
                <c:pt idx="22">
                  <c:v>5.6314431550378075E-2</c:v>
                </c:pt>
                <c:pt idx="23">
                  <c:v>7.3347597345201701E-2</c:v>
                </c:pt>
                <c:pt idx="24">
                  <c:v>7.9413821207006352E-2</c:v>
                </c:pt>
                <c:pt idx="25">
                  <c:v>8.3946797261951145E-2</c:v>
                </c:pt>
                <c:pt idx="26">
                  <c:v>8.5885060126427645E-2</c:v>
                </c:pt>
                <c:pt idx="27">
                  <c:v>8.9919923381840433E-2</c:v>
                </c:pt>
                <c:pt idx="28">
                  <c:v>9.1432769568152633E-2</c:v>
                </c:pt>
                <c:pt idx="29">
                  <c:v>9.420064276538187E-2</c:v>
                </c:pt>
                <c:pt idx="30">
                  <c:v>9.452291020181286E-2</c:v>
                </c:pt>
                <c:pt idx="31">
                  <c:v>9.6365611198540757E-2</c:v>
                </c:pt>
                <c:pt idx="32">
                  <c:v>9.6940583961605625E-2</c:v>
                </c:pt>
                <c:pt idx="33">
                  <c:v>9.899936635907329E-2</c:v>
                </c:pt>
                <c:pt idx="34">
                  <c:v>9.9452613919863722E-2</c:v>
                </c:pt>
                <c:pt idx="35">
                  <c:v>0.10181896598199364</c:v>
                </c:pt>
                <c:pt idx="36">
                  <c:v>0.10296532364383319</c:v>
                </c:pt>
                <c:pt idx="37">
                  <c:v>0.10577049533768124</c:v>
                </c:pt>
                <c:pt idx="38">
                  <c:v>0.10587185736357936</c:v>
                </c:pt>
                <c:pt idx="39">
                  <c:v>0.10867085119939385</c:v>
                </c:pt>
                <c:pt idx="40">
                  <c:v>0.10977430346417939</c:v>
                </c:pt>
                <c:pt idx="41">
                  <c:v>0.11180368699871594</c:v>
                </c:pt>
                <c:pt idx="42">
                  <c:v>0.11028001411296789</c:v>
                </c:pt>
                <c:pt idx="43">
                  <c:v>0.11233128310268238</c:v>
                </c:pt>
                <c:pt idx="44">
                  <c:v>0.11143413527799073</c:v>
                </c:pt>
                <c:pt idx="45">
                  <c:v>0.11342888025771762</c:v>
                </c:pt>
                <c:pt idx="46">
                  <c:v>0.112132536494063</c:v>
                </c:pt>
                <c:pt idx="47">
                  <c:v>0.11429700311838829</c:v>
                </c:pt>
                <c:pt idx="48">
                  <c:v>0.11401924815228373</c:v>
                </c:pt>
                <c:pt idx="49">
                  <c:v>0.1169105050913463</c:v>
                </c:pt>
                <c:pt idx="50">
                  <c:v>0.11708746839460572</c:v>
                </c:pt>
                <c:pt idx="51">
                  <c:v>0.1207204902744471</c:v>
                </c:pt>
                <c:pt idx="52">
                  <c:v>0.12096197025728453</c:v>
                </c:pt>
                <c:pt idx="53">
                  <c:v>0.1231869223847115</c:v>
                </c:pt>
                <c:pt idx="54">
                  <c:v>0.12328295896194466</c:v>
                </c:pt>
                <c:pt idx="55">
                  <c:v>0.12605839182129924</c:v>
                </c:pt>
                <c:pt idx="56">
                  <c:v>0.12499359423310159</c:v>
                </c:pt>
                <c:pt idx="57">
                  <c:v>0.12747959425500616</c:v>
                </c:pt>
                <c:pt idx="58">
                  <c:v>0.12606530444604169</c:v>
                </c:pt>
                <c:pt idx="59">
                  <c:v>0.12940977550622929</c:v>
                </c:pt>
                <c:pt idx="60">
                  <c:v>0.12702598239209792</c:v>
                </c:pt>
                <c:pt idx="61">
                  <c:v>0.13204421075222664</c:v>
                </c:pt>
                <c:pt idx="62">
                  <c:v>0.13087855852756514</c:v>
                </c:pt>
                <c:pt idx="63">
                  <c:v>0.13545840726998978</c:v>
                </c:pt>
                <c:pt idx="64">
                  <c:v>0.13624532554850127</c:v>
                </c:pt>
              </c:numCache>
            </c:numRef>
          </c:val>
          <c:extLst>
            <c:ext xmlns:c16="http://schemas.microsoft.com/office/drawing/2014/chart" uri="{C3380CC4-5D6E-409C-BE32-E72D297353CC}">
              <c16:uniqueId val="{0000007D-3B3D-47C7-9C00-8FF788374D24}"/>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[1]Jalisco!$W$2</c:f>
              <c:strCache>
                <c:ptCount val="1"/>
                <c:pt idx="0">
                  <c:v>Nacional</c:v>
                </c:pt>
              </c:strCache>
            </c:strRef>
          </c:tx>
          <c:spPr>
            <a:ln w="28575" cap="rnd">
              <a:solidFill>
                <a:srgbClr val="B69630"/>
              </a:solidFill>
              <a:round/>
            </a:ln>
            <a:effectLst/>
          </c:spPr>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3B3D-47C7-9C00-8FF788374D24}"/>
                </c:ext>
              </c:extLst>
            </c:dLbl>
            <c:dLbl>
              <c:idx val="1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F-3B3D-47C7-9C00-8FF788374D24}"/>
                </c:ext>
              </c:extLst>
            </c:dLbl>
            <c:dLbl>
              <c:idx val="2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3B3D-47C7-9C00-8FF788374D24}"/>
                </c:ext>
              </c:extLst>
            </c:dLbl>
            <c:dLbl>
              <c:idx val="4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1-3B3D-47C7-9C00-8FF788374D24}"/>
                </c:ext>
              </c:extLst>
            </c:dLbl>
            <c:dLbl>
              <c:idx val="5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2-3B3D-47C7-9C00-8FF788374D24}"/>
                </c:ext>
              </c:extLst>
            </c:dLbl>
            <c:dLbl>
              <c:idx val="6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3-3B3D-47C7-9C00-8FF788374D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[1]Jalisco!$A$3:$B$67</c:f>
              <c:multiLvlStrCache>
                <c:ptCount val="6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lvl>
                <c:lvl>
                  <c:pt idx="0">
                    <c:v>2018</c:v>
                  </c:pt>
                  <c:pt idx="12">
                    <c:v>2019</c:v>
                  </c:pt>
                  <c:pt idx="24">
                    <c:v>2020</c:v>
                  </c:pt>
                  <c:pt idx="36">
                    <c:v>2021</c:v>
                  </c:pt>
                  <c:pt idx="48">
                    <c:v>2022</c:v>
                  </c:pt>
                  <c:pt idx="60">
                    <c:v>2023</c:v>
                  </c:pt>
                </c:lvl>
              </c:multiLvlStrCache>
            </c:multiLvlStrRef>
          </c:cat>
          <c:val>
            <c:numRef>
              <c:f>[1]Jalisco!$W$3:$W$67</c:f>
              <c:numCache>
                <c:formatCode>General</c:formatCode>
                <c:ptCount val="65"/>
                <c:pt idx="0">
                  <c:v>5.8039058144557336E-2</c:v>
                </c:pt>
                <c:pt idx="1">
                  <c:v>5.8352863524522861E-2</c:v>
                </c:pt>
                <c:pt idx="2">
                  <c:v>5.8772921160575899E-2</c:v>
                </c:pt>
                <c:pt idx="3">
                  <c:v>5.8990332433742403E-2</c:v>
                </c:pt>
                <c:pt idx="4">
                  <c:v>5.8363394602311741E-2</c:v>
                </c:pt>
                <c:pt idx="5">
                  <c:v>5.7638662023780998E-2</c:v>
                </c:pt>
                <c:pt idx="6">
                  <c:v>5.7344820703878648E-2</c:v>
                </c:pt>
                <c:pt idx="7">
                  <c:v>5.6872989256004237E-2</c:v>
                </c:pt>
                <c:pt idx="8">
                  <c:v>5.6172995561989E-2</c:v>
                </c:pt>
                <c:pt idx="9">
                  <c:v>5.6213884319815811E-2</c:v>
                </c:pt>
                <c:pt idx="10">
                  <c:v>5.5964575797152381E-2</c:v>
                </c:pt>
                <c:pt idx="11">
                  <c:v>5.6158535569925519E-2</c:v>
                </c:pt>
                <c:pt idx="12">
                  <c:v>5.6301794643203222E-2</c:v>
                </c:pt>
                <c:pt idx="13">
                  <c:v>5.6850537765425584E-2</c:v>
                </c:pt>
                <c:pt idx="14">
                  <c:v>5.7069968606765109E-2</c:v>
                </c:pt>
                <c:pt idx="15">
                  <c:v>5.7440479175716534E-2</c:v>
                </c:pt>
                <c:pt idx="16">
                  <c:v>5.7850719699571534E-2</c:v>
                </c:pt>
                <c:pt idx="17">
                  <c:v>5.7836699963812868E-2</c:v>
                </c:pt>
                <c:pt idx="18">
                  <c:v>5.7873237323502712E-2</c:v>
                </c:pt>
                <c:pt idx="19">
                  <c:v>5.9138120605385626E-2</c:v>
                </c:pt>
                <c:pt idx="20">
                  <c:v>6.068630924320402E-2</c:v>
                </c:pt>
                <c:pt idx="21">
                  <c:v>6.3534825249674021E-2</c:v>
                </c:pt>
                <c:pt idx="22">
                  <c:v>6.7990099316020125E-2</c:v>
                </c:pt>
                <c:pt idx="23">
                  <c:v>8.8664199682685241E-2</c:v>
                </c:pt>
                <c:pt idx="24">
                  <c:v>9.5810472003197561E-2</c:v>
                </c:pt>
                <c:pt idx="25">
                  <c:v>0.1016165187954733</c:v>
                </c:pt>
                <c:pt idx="26">
                  <c:v>0.10423210739422495</c:v>
                </c:pt>
                <c:pt idx="27">
                  <c:v>0.10925548599630389</c:v>
                </c:pt>
                <c:pt idx="28">
                  <c:v>0.11088736692301117</c:v>
                </c:pt>
                <c:pt idx="29">
                  <c:v>0.113894079939988</c:v>
                </c:pt>
                <c:pt idx="30">
                  <c:v>0.11468434444245257</c:v>
                </c:pt>
                <c:pt idx="31">
                  <c:v>0.11688954510774237</c:v>
                </c:pt>
                <c:pt idx="32">
                  <c:v>0.11729624609582179</c:v>
                </c:pt>
                <c:pt idx="33">
                  <c:v>0.11977153482935839</c:v>
                </c:pt>
                <c:pt idx="34">
                  <c:v>0.12060093339245599</c:v>
                </c:pt>
                <c:pt idx="35">
                  <c:v>0.12302204958680746</c:v>
                </c:pt>
                <c:pt idx="36">
                  <c:v>0.12440540451394101</c:v>
                </c:pt>
                <c:pt idx="37">
                  <c:v>0.12760052423688681</c:v>
                </c:pt>
                <c:pt idx="38">
                  <c:v>0.12740844891624309</c:v>
                </c:pt>
                <c:pt idx="39">
                  <c:v>0.13045422576724031</c:v>
                </c:pt>
                <c:pt idx="40">
                  <c:v>0.13083140306510355</c:v>
                </c:pt>
                <c:pt idx="41">
                  <c:v>0.1330246192165413</c:v>
                </c:pt>
                <c:pt idx="42">
                  <c:v>0.13103280142168003</c:v>
                </c:pt>
                <c:pt idx="43">
                  <c:v>0.1329665764043266</c:v>
                </c:pt>
                <c:pt idx="44">
                  <c:v>0.13179697606426774</c:v>
                </c:pt>
                <c:pt idx="45">
                  <c:v>0.1334237307773426</c:v>
                </c:pt>
                <c:pt idx="46">
                  <c:v>0.13137210897550497</c:v>
                </c:pt>
                <c:pt idx="47">
                  <c:v>0.1329077115330817</c:v>
                </c:pt>
                <c:pt idx="48">
                  <c:v>0.13239091185939267</c:v>
                </c:pt>
                <c:pt idx="49">
                  <c:v>0.13516746736802751</c:v>
                </c:pt>
                <c:pt idx="50">
                  <c:v>0.13461848033868093</c:v>
                </c:pt>
                <c:pt idx="51">
                  <c:v>0.1381338144600589</c:v>
                </c:pt>
                <c:pt idx="52">
                  <c:v>0.13810218234383856</c:v>
                </c:pt>
                <c:pt idx="53">
                  <c:v>0.14025850956169136</c:v>
                </c:pt>
                <c:pt idx="54">
                  <c:v>0.13973555009920688</c:v>
                </c:pt>
                <c:pt idx="55">
                  <c:v>0.1423982754503911</c:v>
                </c:pt>
                <c:pt idx="56">
                  <c:v>0.14102409995144638</c:v>
                </c:pt>
                <c:pt idx="57">
                  <c:v>0.14308069010160143</c:v>
                </c:pt>
                <c:pt idx="58">
                  <c:v>0.14131099938150621</c:v>
                </c:pt>
                <c:pt idx="59">
                  <c:v>0.14452107388373794</c:v>
                </c:pt>
                <c:pt idx="60">
                  <c:v>0.14198261716831267</c:v>
                </c:pt>
                <c:pt idx="61">
                  <c:v>0.14702038439520529</c:v>
                </c:pt>
                <c:pt idx="62">
                  <c:v>0.14606747735835809</c:v>
                </c:pt>
                <c:pt idx="63">
                  <c:v>0.15092825290913547</c:v>
                </c:pt>
                <c:pt idx="64">
                  <c:v>0.15180611789749457</c:v>
                </c:pt>
              </c:numCache>
            </c:numRef>
          </c:val>
          <c:smooth val="0"/>
          <c:extLst>
            <c:ext xmlns:c16="http://schemas.microsoft.com/office/drawing/2014/chart" uri="{C3380CC4-5D6E-409C-BE32-E72D297353CC}">
              <c16:uniqueId val="{00000084-3B3D-47C7-9C00-8FF788374D24}"/>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6B9-4A61-9748-41F4B1889A92}"/>
              </c:ext>
            </c:extLst>
          </c:dPt>
          <c:dPt>
            <c:idx val="1"/>
            <c:invertIfNegative val="0"/>
            <c:bubble3D val="0"/>
            <c:spPr>
              <a:solidFill>
                <a:srgbClr val="7C878E"/>
              </a:solidFill>
              <a:ln>
                <a:noFill/>
              </a:ln>
              <a:effectLst/>
            </c:spPr>
            <c:extLst>
              <c:ext xmlns:c16="http://schemas.microsoft.com/office/drawing/2014/chart" uri="{C3380CC4-5D6E-409C-BE32-E72D297353CC}">
                <c16:uniqueId val="{00000003-36B9-4A61-9748-41F4B1889A92}"/>
              </c:ext>
            </c:extLst>
          </c:dPt>
          <c:dPt>
            <c:idx val="2"/>
            <c:invertIfNegative val="0"/>
            <c:bubble3D val="0"/>
            <c:spPr>
              <a:solidFill>
                <a:srgbClr val="7C878E"/>
              </a:solidFill>
              <a:ln>
                <a:noFill/>
              </a:ln>
              <a:effectLst/>
            </c:spPr>
            <c:extLst>
              <c:ext xmlns:c16="http://schemas.microsoft.com/office/drawing/2014/chart" uri="{C3380CC4-5D6E-409C-BE32-E72D297353CC}">
                <c16:uniqueId val="{00000005-36B9-4A61-9748-41F4B1889A92}"/>
              </c:ext>
            </c:extLst>
          </c:dPt>
          <c:dPt>
            <c:idx val="3"/>
            <c:invertIfNegative val="0"/>
            <c:bubble3D val="0"/>
            <c:spPr>
              <a:solidFill>
                <a:srgbClr val="7C878E"/>
              </a:solidFill>
              <a:ln>
                <a:noFill/>
              </a:ln>
              <a:effectLst/>
            </c:spPr>
            <c:extLst>
              <c:ext xmlns:c16="http://schemas.microsoft.com/office/drawing/2014/chart" uri="{C3380CC4-5D6E-409C-BE32-E72D297353CC}">
                <c16:uniqueId val="{00000007-36B9-4A61-9748-41F4B1889A92}"/>
              </c:ext>
            </c:extLst>
          </c:dPt>
          <c:dPt>
            <c:idx val="4"/>
            <c:invertIfNegative val="0"/>
            <c:bubble3D val="0"/>
            <c:spPr>
              <a:solidFill>
                <a:srgbClr val="7C878E"/>
              </a:solidFill>
              <a:ln>
                <a:noFill/>
              </a:ln>
              <a:effectLst/>
            </c:spPr>
            <c:extLst>
              <c:ext xmlns:c16="http://schemas.microsoft.com/office/drawing/2014/chart" uri="{C3380CC4-5D6E-409C-BE32-E72D297353CC}">
                <c16:uniqueId val="{00000009-36B9-4A61-9748-41F4B1889A92}"/>
              </c:ext>
            </c:extLst>
          </c:dPt>
          <c:dPt>
            <c:idx val="5"/>
            <c:invertIfNegative val="0"/>
            <c:bubble3D val="0"/>
            <c:spPr>
              <a:solidFill>
                <a:srgbClr val="7C878E"/>
              </a:solidFill>
              <a:ln>
                <a:noFill/>
              </a:ln>
              <a:effectLst/>
            </c:spPr>
            <c:extLst>
              <c:ext xmlns:c16="http://schemas.microsoft.com/office/drawing/2014/chart" uri="{C3380CC4-5D6E-409C-BE32-E72D297353CC}">
                <c16:uniqueId val="{0000000B-36B9-4A61-9748-41F4B1889A92}"/>
              </c:ext>
            </c:extLst>
          </c:dPt>
          <c:dPt>
            <c:idx val="6"/>
            <c:invertIfNegative val="0"/>
            <c:bubble3D val="0"/>
            <c:spPr>
              <a:solidFill>
                <a:srgbClr val="7C878E"/>
              </a:solidFill>
              <a:ln>
                <a:noFill/>
              </a:ln>
              <a:effectLst/>
            </c:spPr>
            <c:extLst>
              <c:ext xmlns:c16="http://schemas.microsoft.com/office/drawing/2014/chart" uri="{C3380CC4-5D6E-409C-BE32-E72D297353CC}">
                <c16:uniqueId val="{0000000D-36B9-4A61-9748-41F4B1889A92}"/>
              </c:ext>
            </c:extLst>
          </c:dPt>
          <c:dPt>
            <c:idx val="7"/>
            <c:invertIfNegative val="0"/>
            <c:bubble3D val="0"/>
            <c:spPr>
              <a:solidFill>
                <a:srgbClr val="7C878E"/>
              </a:solidFill>
              <a:ln>
                <a:noFill/>
              </a:ln>
              <a:effectLst/>
            </c:spPr>
            <c:extLst>
              <c:ext xmlns:c16="http://schemas.microsoft.com/office/drawing/2014/chart" uri="{C3380CC4-5D6E-409C-BE32-E72D297353CC}">
                <c16:uniqueId val="{0000000F-36B9-4A61-9748-41F4B1889A92}"/>
              </c:ext>
            </c:extLst>
          </c:dPt>
          <c:dPt>
            <c:idx val="8"/>
            <c:invertIfNegative val="0"/>
            <c:bubble3D val="0"/>
            <c:spPr>
              <a:solidFill>
                <a:srgbClr val="7C878E"/>
              </a:solidFill>
              <a:ln>
                <a:noFill/>
              </a:ln>
              <a:effectLst/>
            </c:spPr>
            <c:extLst>
              <c:ext xmlns:c16="http://schemas.microsoft.com/office/drawing/2014/chart" uri="{C3380CC4-5D6E-409C-BE32-E72D297353CC}">
                <c16:uniqueId val="{00000011-36B9-4A61-9748-41F4B1889A92}"/>
              </c:ext>
            </c:extLst>
          </c:dPt>
          <c:dPt>
            <c:idx val="9"/>
            <c:invertIfNegative val="0"/>
            <c:bubble3D val="0"/>
            <c:spPr>
              <a:solidFill>
                <a:srgbClr val="7C878E"/>
              </a:solidFill>
              <a:ln>
                <a:noFill/>
              </a:ln>
              <a:effectLst/>
            </c:spPr>
            <c:extLst>
              <c:ext xmlns:c16="http://schemas.microsoft.com/office/drawing/2014/chart" uri="{C3380CC4-5D6E-409C-BE32-E72D297353CC}">
                <c16:uniqueId val="{00000013-36B9-4A61-9748-41F4B1889A9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6B9-4A61-9748-41F4B1889A9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6B9-4A61-9748-41F4B1889A9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6B9-4A61-9748-41F4B1889A92}"/>
              </c:ext>
            </c:extLst>
          </c:dPt>
          <c:dPt>
            <c:idx val="13"/>
            <c:invertIfNegative val="0"/>
            <c:bubble3D val="0"/>
            <c:spPr>
              <a:solidFill>
                <a:srgbClr val="FBBB27"/>
              </a:solidFill>
              <a:ln>
                <a:noFill/>
              </a:ln>
              <a:effectLst/>
            </c:spPr>
            <c:extLst>
              <c:ext xmlns:c16="http://schemas.microsoft.com/office/drawing/2014/chart" uri="{C3380CC4-5D6E-409C-BE32-E72D297353CC}">
                <c16:uniqueId val="{0000001B-36B9-4A61-9748-41F4B1889A92}"/>
              </c:ext>
            </c:extLst>
          </c:dPt>
          <c:dPt>
            <c:idx val="14"/>
            <c:invertIfNegative val="0"/>
            <c:bubble3D val="0"/>
            <c:spPr>
              <a:solidFill>
                <a:srgbClr val="95682B"/>
              </a:solidFill>
              <a:ln>
                <a:noFill/>
              </a:ln>
              <a:effectLst/>
            </c:spPr>
            <c:extLst>
              <c:ext xmlns:c16="http://schemas.microsoft.com/office/drawing/2014/chart" uri="{C3380CC4-5D6E-409C-BE32-E72D297353CC}">
                <c16:uniqueId val="{0000001D-36B9-4A61-9748-41F4B1889A9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6B9-4A61-9748-41F4B1889A9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6B9-4A61-9748-41F4B1889A9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6B9-4A61-9748-41F4B1889A9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'F102'!$A$6:$A$38</c:f>
              <c:strCache>
                <c:ptCount val="33"/>
                <c:pt idx="0">
                  <c:v>Tabasco</c:v>
                </c:pt>
                <c:pt idx="1">
                  <c:v>Tamaulipas</c:v>
                </c:pt>
                <c:pt idx="2">
                  <c:v>Colima</c:v>
                </c:pt>
                <c:pt idx="3">
                  <c:v>Guerrero</c:v>
                </c:pt>
                <c:pt idx="4">
                  <c:v>Estado de México</c:v>
                </c:pt>
                <c:pt idx="5">
                  <c:v>Morelos</c:v>
                </c:pt>
                <c:pt idx="6">
                  <c:v>Nuevo León</c:v>
                </c:pt>
                <c:pt idx="7">
                  <c:v>Guanajuato</c:v>
                </c:pt>
                <c:pt idx="8">
                  <c:v>Baja California</c:v>
                </c:pt>
                <c:pt idx="9">
                  <c:v>Veracruz</c:v>
                </c:pt>
                <c:pt idx="10">
                  <c:v>Sinaloa</c:v>
                </c:pt>
                <c:pt idx="11">
                  <c:v>Michoacán</c:v>
                </c:pt>
                <c:pt idx="12">
                  <c:v>Aguascalientes</c:v>
                </c:pt>
                <c:pt idx="13">
                  <c:v>Jalisco</c:v>
                </c:pt>
                <c:pt idx="14">
                  <c:v>Nacional</c:v>
                </c:pt>
                <c:pt idx="15">
                  <c:v>Zacatecas</c:v>
                </c:pt>
                <c:pt idx="16">
                  <c:v>Chihuahua</c:v>
                </c:pt>
                <c:pt idx="17">
                  <c:v>Hidalgo</c:v>
                </c:pt>
                <c:pt idx="18">
                  <c:v>Coahuila</c:v>
                </c:pt>
                <c:pt idx="19">
                  <c:v>Puebla</c:v>
                </c:pt>
                <c:pt idx="20">
                  <c:v>Chiapas</c:v>
                </c:pt>
                <c:pt idx="21">
                  <c:v>San Luis Potosí</c:v>
                </c:pt>
                <c:pt idx="22">
                  <c:v>Querétaro</c:v>
                </c:pt>
                <c:pt idx="23">
                  <c:v>Durango</c:v>
                </c:pt>
                <c:pt idx="24">
                  <c:v>Sonora</c:v>
                </c:pt>
                <c:pt idx="25">
                  <c:v>Ciudad de México</c:v>
                </c:pt>
                <c:pt idx="26">
                  <c:v>Nayarit</c:v>
                </c:pt>
                <c:pt idx="27">
                  <c:v>Yucatán</c:v>
                </c:pt>
                <c:pt idx="28">
                  <c:v>Baja California Sur</c:v>
                </c:pt>
                <c:pt idx="29">
                  <c:v>Oaxaca</c:v>
                </c:pt>
                <c:pt idx="30">
                  <c:v>Tlaxcala</c:v>
                </c:pt>
                <c:pt idx="31">
                  <c:v>Campeche</c:v>
                </c:pt>
                <c:pt idx="32">
                  <c:v>Quintana Roo</c:v>
                </c:pt>
              </c:strCache>
            </c:strRef>
          </c:cat>
          <c:val>
            <c:numRef>
              <c:f>'F102'!$B$6:$B$38</c:f>
              <c:numCache>
                <c:formatCode>0.0</c:formatCode>
                <c:ptCount val="33"/>
                <c:pt idx="0">
                  <c:v>-35.034684407362001</c:v>
                </c:pt>
                <c:pt idx="1">
                  <c:v>-22.713437304334001</c:v>
                </c:pt>
                <c:pt idx="2">
                  <c:v>-17.495763099114001</c:v>
                </c:pt>
                <c:pt idx="3">
                  <c:v>-16.853195463289001</c:v>
                </c:pt>
                <c:pt idx="4">
                  <c:v>-15.335662238128</c:v>
                </c:pt>
                <c:pt idx="5">
                  <c:v>-13.196957563544</c:v>
                </c:pt>
                <c:pt idx="6">
                  <c:v>-13.043244323118</c:v>
                </c:pt>
                <c:pt idx="7">
                  <c:v>-6.4664552157350004</c:v>
                </c:pt>
                <c:pt idx="8">
                  <c:v>-4.7725205924819996</c:v>
                </c:pt>
                <c:pt idx="9">
                  <c:v>-3.4443971529950002</c:v>
                </c:pt>
                <c:pt idx="10">
                  <c:v>-2.5319122787110002</c:v>
                </c:pt>
                <c:pt idx="11">
                  <c:v>-2.2334275615679999</c:v>
                </c:pt>
                <c:pt idx="12">
                  <c:v>0.103803956753</c:v>
                </c:pt>
                <c:pt idx="13">
                  <c:v>0.98070658565299995</c:v>
                </c:pt>
                <c:pt idx="14">
                  <c:v>1.73696665462</c:v>
                </c:pt>
                <c:pt idx="15">
                  <c:v>1.8301428345969999</c:v>
                </c:pt>
                <c:pt idx="16">
                  <c:v>2.54481320447</c:v>
                </c:pt>
                <c:pt idx="17">
                  <c:v>5.8787179127669997</c:v>
                </c:pt>
                <c:pt idx="18">
                  <c:v>5.8920512631099999</c:v>
                </c:pt>
                <c:pt idx="19">
                  <c:v>9.6044461126270004</c:v>
                </c:pt>
                <c:pt idx="20">
                  <c:v>12.400519973557</c:v>
                </c:pt>
                <c:pt idx="21">
                  <c:v>14.362411824769</c:v>
                </c:pt>
                <c:pt idx="22">
                  <c:v>17.330023158726</c:v>
                </c:pt>
                <c:pt idx="23">
                  <c:v>17.395187340545998</c:v>
                </c:pt>
                <c:pt idx="24">
                  <c:v>18.120575306664001</c:v>
                </c:pt>
                <c:pt idx="25">
                  <c:v>19.106236852315</c:v>
                </c:pt>
                <c:pt idx="26">
                  <c:v>23.152802585254001</c:v>
                </c:pt>
                <c:pt idx="27">
                  <c:v>28.618077109784998</c:v>
                </c:pt>
                <c:pt idx="28">
                  <c:v>29.089092807818002</c:v>
                </c:pt>
                <c:pt idx="29">
                  <c:v>33.970269795070998</c:v>
                </c:pt>
                <c:pt idx="30">
                  <c:v>35.878200941769002</c:v>
                </c:pt>
                <c:pt idx="31">
                  <c:v>40.655153167689001</c:v>
                </c:pt>
                <c:pt idx="32">
                  <c:v>61.275517486258998</c:v>
                </c:pt>
              </c:numCache>
            </c:numRef>
          </c:val>
          <c:extLst>
            <c:ext xmlns:c16="http://schemas.microsoft.com/office/drawing/2014/chart" uri="{C3380CC4-5D6E-409C-BE32-E72D297353CC}">
              <c16:uniqueId val="{00000024-36B9-4A61-9748-41F4B1889A9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'F103'!$C$5</c:f>
              <c:strCache>
                <c:ptCount val="1"/>
                <c:pt idx="0">
                  <c:v>Variación</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7232-477C-9E8B-18EC9EC2E4A3}"/>
              </c:ext>
            </c:extLst>
          </c:dPt>
          <c:dPt>
            <c:idx val="14"/>
            <c:invertIfNegative val="0"/>
            <c:bubble3D val="0"/>
            <c:spPr>
              <a:solidFill>
                <a:srgbClr val="7C878E"/>
              </a:solidFill>
              <a:ln>
                <a:noFill/>
              </a:ln>
              <a:effectLst/>
            </c:spPr>
            <c:extLst>
              <c:ext xmlns:c16="http://schemas.microsoft.com/office/drawing/2014/chart" uri="{C3380CC4-5D6E-409C-BE32-E72D297353CC}">
                <c16:uniqueId val="{00000003-7232-477C-9E8B-18EC9EC2E4A3}"/>
              </c:ext>
            </c:extLst>
          </c:dPt>
          <c:dPt>
            <c:idx val="26"/>
            <c:invertIfNegative val="0"/>
            <c:bubble3D val="0"/>
            <c:spPr>
              <a:solidFill>
                <a:srgbClr val="7C878E"/>
              </a:solidFill>
              <a:ln>
                <a:noFill/>
              </a:ln>
              <a:effectLst/>
            </c:spPr>
            <c:extLst>
              <c:ext xmlns:c16="http://schemas.microsoft.com/office/drawing/2014/chart" uri="{C3380CC4-5D6E-409C-BE32-E72D297353CC}">
                <c16:uniqueId val="{00000005-7232-477C-9E8B-18EC9EC2E4A3}"/>
              </c:ext>
            </c:extLst>
          </c:dPt>
          <c:dPt>
            <c:idx val="38"/>
            <c:invertIfNegative val="0"/>
            <c:bubble3D val="0"/>
            <c:spPr>
              <a:solidFill>
                <a:srgbClr val="7C878E"/>
              </a:solidFill>
              <a:ln>
                <a:noFill/>
              </a:ln>
              <a:effectLst/>
            </c:spPr>
            <c:extLst>
              <c:ext xmlns:c16="http://schemas.microsoft.com/office/drawing/2014/chart" uri="{C3380CC4-5D6E-409C-BE32-E72D297353CC}">
                <c16:uniqueId val="{00000007-7232-477C-9E8B-18EC9EC2E4A3}"/>
              </c:ext>
            </c:extLst>
          </c:dPt>
          <c:dPt>
            <c:idx val="50"/>
            <c:invertIfNegative val="0"/>
            <c:bubble3D val="0"/>
            <c:spPr>
              <a:solidFill>
                <a:srgbClr val="7C878E"/>
              </a:solidFill>
              <a:ln>
                <a:noFill/>
              </a:ln>
              <a:effectLst/>
            </c:spPr>
            <c:extLst>
              <c:ext xmlns:c16="http://schemas.microsoft.com/office/drawing/2014/chart" uri="{C3380CC4-5D6E-409C-BE32-E72D297353CC}">
                <c16:uniqueId val="{00000009-7232-477C-9E8B-18EC9EC2E4A3}"/>
              </c:ext>
            </c:extLst>
          </c:dPt>
          <c:dPt>
            <c:idx val="62"/>
            <c:invertIfNegative val="0"/>
            <c:bubble3D val="0"/>
            <c:spPr>
              <a:solidFill>
                <a:srgbClr val="7C878E"/>
              </a:solidFill>
              <a:ln>
                <a:noFill/>
              </a:ln>
              <a:effectLst/>
            </c:spPr>
            <c:extLst>
              <c:ext xmlns:c16="http://schemas.microsoft.com/office/drawing/2014/chart" uri="{C3380CC4-5D6E-409C-BE32-E72D297353CC}">
                <c16:uniqueId val="{0000000B-7232-477C-9E8B-18EC9EC2E4A3}"/>
              </c:ext>
            </c:extLst>
          </c:dPt>
          <c:dPt>
            <c:idx val="74"/>
            <c:invertIfNegative val="0"/>
            <c:bubble3D val="0"/>
            <c:spPr>
              <a:solidFill>
                <a:srgbClr val="7C878E"/>
              </a:solidFill>
              <a:ln>
                <a:noFill/>
              </a:ln>
              <a:effectLst/>
            </c:spPr>
            <c:extLst>
              <c:ext xmlns:c16="http://schemas.microsoft.com/office/drawing/2014/chart" uri="{C3380CC4-5D6E-409C-BE32-E72D297353CC}">
                <c16:uniqueId val="{0000000D-7232-477C-9E8B-18EC9EC2E4A3}"/>
              </c:ext>
            </c:extLst>
          </c:dPt>
          <c:dPt>
            <c:idx val="86"/>
            <c:invertIfNegative val="0"/>
            <c:bubble3D val="0"/>
            <c:spPr>
              <a:solidFill>
                <a:srgbClr val="7C878E"/>
              </a:solidFill>
              <a:ln>
                <a:noFill/>
              </a:ln>
              <a:effectLst/>
            </c:spPr>
            <c:extLst>
              <c:ext xmlns:c16="http://schemas.microsoft.com/office/drawing/2014/chart" uri="{C3380CC4-5D6E-409C-BE32-E72D297353CC}">
                <c16:uniqueId val="{0000000F-7232-477C-9E8B-18EC9EC2E4A3}"/>
              </c:ext>
            </c:extLst>
          </c:dPt>
          <c:dPt>
            <c:idx val="98"/>
            <c:invertIfNegative val="0"/>
            <c:bubble3D val="0"/>
            <c:spPr>
              <a:solidFill>
                <a:srgbClr val="7C878E"/>
              </a:solidFill>
              <a:ln>
                <a:noFill/>
              </a:ln>
              <a:effectLst/>
            </c:spPr>
            <c:extLst>
              <c:ext xmlns:c16="http://schemas.microsoft.com/office/drawing/2014/chart" uri="{C3380CC4-5D6E-409C-BE32-E72D297353CC}">
                <c16:uniqueId val="{00000011-7232-477C-9E8B-18EC9EC2E4A3}"/>
              </c:ext>
            </c:extLst>
          </c:dPt>
          <c:dPt>
            <c:idx val="110"/>
            <c:invertIfNegative val="0"/>
            <c:bubble3D val="0"/>
            <c:spPr>
              <a:solidFill>
                <a:srgbClr val="7C878E"/>
              </a:solidFill>
              <a:ln>
                <a:noFill/>
              </a:ln>
              <a:effectLst/>
            </c:spPr>
            <c:extLst>
              <c:ext xmlns:c16="http://schemas.microsoft.com/office/drawing/2014/chart" uri="{C3380CC4-5D6E-409C-BE32-E72D297353CC}">
                <c16:uniqueId val="{00000013-7232-477C-9E8B-18EC9EC2E4A3}"/>
              </c:ext>
            </c:extLst>
          </c:dPt>
          <c:dPt>
            <c:idx val="122"/>
            <c:invertIfNegative val="0"/>
            <c:bubble3D val="0"/>
            <c:spPr>
              <a:solidFill>
                <a:srgbClr val="FBBB27"/>
              </a:solidFill>
              <a:ln>
                <a:noFill/>
              </a:ln>
              <a:effectLst/>
            </c:spPr>
            <c:extLst>
              <c:ext xmlns:c16="http://schemas.microsoft.com/office/drawing/2014/chart" uri="{C3380CC4-5D6E-409C-BE32-E72D297353CC}">
                <c16:uniqueId val="{00000015-7232-477C-9E8B-18EC9EC2E4A3}"/>
              </c:ext>
            </c:extLst>
          </c:dPt>
          <c:cat>
            <c:multiLvlStrRef>
              <c:f>'F103'!$A$6:$B$128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'F103'!$C$6:$C$128</c:f>
              <c:numCache>
                <c:formatCode>0.0</c:formatCode>
                <c:ptCount val="123"/>
                <c:pt idx="0">
                  <c:v>4.3489832961100001</c:v>
                </c:pt>
                <c:pt idx="1">
                  <c:v>7.6690257082999994E-2</c:v>
                </c:pt>
                <c:pt idx="2">
                  <c:v>-5.3107607744359999</c:v>
                </c:pt>
                <c:pt idx="3">
                  <c:v>9.7672998303109999</c:v>
                </c:pt>
                <c:pt idx="4">
                  <c:v>-0.25038551672199999</c:v>
                </c:pt>
                <c:pt idx="5">
                  <c:v>0.41425957605699998</c:v>
                </c:pt>
                <c:pt idx="6">
                  <c:v>8.528031502608</c:v>
                </c:pt>
                <c:pt idx="7">
                  <c:v>9.367752017211</c:v>
                </c:pt>
                <c:pt idx="8">
                  <c:v>8.7003784790890002</c:v>
                </c:pt>
                <c:pt idx="9">
                  <c:v>10.349139572921001</c:v>
                </c:pt>
                <c:pt idx="10">
                  <c:v>8.4341733145770004</c:v>
                </c:pt>
                <c:pt idx="11">
                  <c:v>7.344993908497</c:v>
                </c:pt>
                <c:pt idx="12">
                  <c:v>12.679692233589</c:v>
                </c:pt>
                <c:pt idx="13">
                  <c:v>10.472685219388</c:v>
                </c:pt>
                <c:pt idx="14">
                  <c:v>17.076953678538001</c:v>
                </c:pt>
                <c:pt idx="15">
                  <c:v>10.079021747443001</c:v>
                </c:pt>
                <c:pt idx="16">
                  <c:v>19.196481837267999</c:v>
                </c:pt>
                <c:pt idx="17">
                  <c:v>14.833544462314</c:v>
                </c:pt>
                <c:pt idx="18">
                  <c:v>12.098833143706999</c:v>
                </c:pt>
                <c:pt idx="19">
                  <c:v>7.1974993614059999</c:v>
                </c:pt>
                <c:pt idx="20">
                  <c:v>15.484736391961</c:v>
                </c:pt>
                <c:pt idx="21">
                  <c:v>9.2245615531710001</c:v>
                </c:pt>
                <c:pt idx="22">
                  <c:v>10.836723716656</c:v>
                </c:pt>
                <c:pt idx="23">
                  <c:v>15.347848621709</c:v>
                </c:pt>
                <c:pt idx="24">
                  <c:v>12.581739789979</c:v>
                </c:pt>
                <c:pt idx="25">
                  <c:v>12.340397107284</c:v>
                </c:pt>
                <c:pt idx="26">
                  <c:v>6.092609710903</c:v>
                </c:pt>
                <c:pt idx="27">
                  <c:v>3.992021817381</c:v>
                </c:pt>
                <c:pt idx="28">
                  <c:v>0.96125066376199997</c:v>
                </c:pt>
                <c:pt idx="29">
                  <c:v>3.5036919525610002</c:v>
                </c:pt>
                <c:pt idx="30">
                  <c:v>4.347723335165</c:v>
                </c:pt>
                <c:pt idx="31">
                  <c:v>3.3938538445869999</c:v>
                </c:pt>
                <c:pt idx="32">
                  <c:v>2.56933793955</c:v>
                </c:pt>
                <c:pt idx="33">
                  <c:v>1.247092393285</c:v>
                </c:pt>
                <c:pt idx="34">
                  <c:v>1.0836756157730001</c:v>
                </c:pt>
                <c:pt idx="35">
                  <c:v>3.7286300923379998</c:v>
                </c:pt>
                <c:pt idx="36">
                  <c:v>-1.5802661763520001</c:v>
                </c:pt>
                <c:pt idx="37">
                  <c:v>1.6607842851779999</c:v>
                </c:pt>
                <c:pt idx="38">
                  <c:v>0.22140073713799999</c:v>
                </c:pt>
                <c:pt idx="39">
                  <c:v>5.4557741452800004</c:v>
                </c:pt>
                <c:pt idx="40">
                  <c:v>1.1026393438890001</c:v>
                </c:pt>
                <c:pt idx="41">
                  <c:v>2.446109357079</c:v>
                </c:pt>
                <c:pt idx="42">
                  <c:v>-1.7398799404550001</c:v>
                </c:pt>
                <c:pt idx="43">
                  <c:v>2.2406498357319999</c:v>
                </c:pt>
                <c:pt idx="44">
                  <c:v>-1.2971900599420001</c:v>
                </c:pt>
                <c:pt idx="45">
                  <c:v>-4.9589271985490004</c:v>
                </c:pt>
                <c:pt idx="46">
                  <c:v>-2.9733569066499999</c:v>
                </c:pt>
                <c:pt idx="47">
                  <c:v>-3.4625565292829998</c:v>
                </c:pt>
                <c:pt idx="48">
                  <c:v>-2.5053738286480001</c:v>
                </c:pt>
                <c:pt idx="49">
                  <c:v>-1.1244717681609999</c:v>
                </c:pt>
                <c:pt idx="50">
                  <c:v>7.0056551522230004</c:v>
                </c:pt>
                <c:pt idx="51">
                  <c:v>-4.2842886024339997</c:v>
                </c:pt>
                <c:pt idx="52">
                  <c:v>4.2749857175060004</c:v>
                </c:pt>
                <c:pt idx="53">
                  <c:v>5.4943275980269997</c:v>
                </c:pt>
                <c:pt idx="54">
                  <c:v>1.5465263237389999</c:v>
                </c:pt>
                <c:pt idx="55">
                  <c:v>2.6981436140169999</c:v>
                </c:pt>
                <c:pt idx="56">
                  <c:v>0.16769026556300001</c:v>
                </c:pt>
                <c:pt idx="57">
                  <c:v>1.229017646882</c:v>
                </c:pt>
                <c:pt idx="58">
                  <c:v>0.91436471238299999</c:v>
                </c:pt>
                <c:pt idx="59">
                  <c:v>2.0535841960969998</c:v>
                </c:pt>
                <c:pt idx="60">
                  <c:v>5.4766731526659997</c:v>
                </c:pt>
                <c:pt idx="61">
                  <c:v>3.4034328258879998</c:v>
                </c:pt>
                <c:pt idx="62">
                  <c:v>-1.389317842411</c:v>
                </c:pt>
                <c:pt idx="63">
                  <c:v>7.965573988059</c:v>
                </c:pt>
                <c:pt idx="64">
                  <c:v>2.4538633270760002</c:v>
                </c:pt>
                <c:pt idx="65">
                  <c:v>1.799884536263</c:v>
                </c:pt>
                <c:pt idx="66">
                  <c:v>2.9211265885439999</c:v>
                </c:pt>
                <c:pt idx="67">
                  <c:v>3.8358431191309998</c:v>
                </c:pt>
                <c:pt idx="68">
                  <c:v>1.682337389008</c:v>
                </c:pt>
                <c:pt idx="69">
                  <c:v>4.7399789123609999</c:v>
                </c:pt>
                <c:pt idx="70">
                  <c:v>1.0131474841679999</c:v>
                </c:pt>
                <c:pt idx="71">
                  <c:v>-7.209751422599</c:v>
                </c:pt>
                <c:pt idx="72">
                  <c:v>-4.7449532233890004</c:v>
                </c:pt>
                <c:pt idx="73">
                  <c:v>-0.20105310524299999</c:v>
                </c:pt>
                <c:pt idx="74">
                  <c:v>5.4935963484009998</c:v>
                </c:pt>
                <c:pt idx="75">
                  <c:v>2.1732663509900001</c:v>
                </c:pt>
                <c:pt idx="76">
                  <c:v>4.9079510935400004</c:v>
                </c:pt>
                <c:pt idx="77">
                  <c:v>0.84400626968699999</c:v>
                </c:pt>
                <c:pt idx="78">
                  <c:v>3.0797358950309999</c:v>
                </c:pt>
                <c:pt idx="79">
                  <c:v>0.998825819502</c:v>
                </c:pt>
                <c:pt idx="80">
                  <c:v>2.9279322244269999</c:v>
                </c:pt>
                <c:pt idx="81">
                  <c:v>0.64874653083199996</c:v>
                </c:pt>
                <c:pt idx="82">
                  <c:v>2.2951510942970001</c:v>
                </c:pt>
                <c:pt idx="83">
                  <c:v>5.235003609024</c:v>
                </c:pt>
                <c:pt idx="84">
                  <c:v>6.5312741831099999</c:v>
                </c:pt>
                <c:pt idx="85">
                  <c:v>0.89021183067499998</c:v>
                </c:pt>
                <c:pt idx="86">
                  <c:v>-8.000584584397</c:v>
                </c:pt>
                <c:pt idx="87">
                  <c:v>-24.637708204069</c:v>
                </c:pt>
                <c:pt idx="88">
                  <c:v>-28.551202427345999</c:v>
                </c:pt>
                <c:pt idx="89">
                  <c:v>-18.104951513679001</c:v>
                </c:pt>
                <c:pt idx="90">
                  <c:v>-10.890339530885001</c:v>
                </c:pt>
                <c:pt idx="91">
                  <c:v>-14.38328317685</c:v>
                </c:pt>
                <c:pt idx="92">
                  <c:v>-4.5633350808030002</c:v>
                </c:pt>
                <c:pt idx="93">
                  <c:v>-8.6211695198469993</c:v>
                </c:pt>
                <c:pt idx="94">
                  <c:v>-7.1678821316660004</c:v>
                </c:pt>
                <c:pt idx="95">
                  <c:v>1.6541418730690001</c:v>
                </c:pt>
                <c:pt idx="96">
                  <c:v>-9.8765648328310007</c:v>
                </c:pt>
                <c:pt idx="97">
                  <c:v>-4.7357943746669999</c:v>
                </c:pt>
                <c:pt idx="98">
                  <c:v>1.365633447157</c:v>
                </c:pt>
                <c:pt idx="99">
                  <c:v>22.897204458234</c:v>
                </c:pt>
                <c:pt idx="100">
                  <c:v>24.081933390323002</c:v>
                </c:pt>
                <c:pt idx="101">
                  <c:v>14.665717435846</c:v>
                </c:pt>
                <c:pt idx="102">
                  <c:v>8.8264684235490005</c:v>
                </c:pt>
                <c:pt idx="103">
                  <c:v>8.5802717514310007</c:v>
                </c:pt>
                <c:pt idx="104">
                  <c:v>-3.175384691608</c:v>
                </c:pt>
                <c:pt idx="105">
                  <c:v>3.081232873392</c:v>
                </c:pt>
                <c:pt idx="106">
                  <c:v>5.918808646744</c:v>
                </c:pt>
                <c:pt idx="107">
                  <c:v>2.8523960424779999</c:v>
                </c:pt>
                <c:pt idx="108">
                  <c:v>11.054966460244</c:v>
                </c:pt>
                <c:pt idx="109">
                  <c:v>12.300407190621</c:v>
                </c:pt>
                <c:pt idx="110">
                  <c:v>13.057929094807999</c:v>
                </c:pt>
                <c:pt idx="111">
                  <c:v>13.724832062559001</c:v>
                </c:pt>
                <c:pt idx="112">
                  <c:v>17.850966719919001</c:v>
                </c:pt>
                <c:pt idx="113">
                  <c:v>12.680153020582001</c:v>
                </c:pt>
                <c:pt idx="114">
                  <c:v>10.336632849075</c:v>
                </c:pt>
                <c:pt idx="115">
                  <c:v>11.102036995607</c:v>
                </c:pt>
                <c:pt idx="116">
                  <c:v>16.313558912803</c:v>
                </c:pt>
                <c:pt idx="117">
                  <c:v>10.070296250410999</c:v>
                </c:pt>
                <c:pt idx="118">
                  <c:v>4.7570180084949998</c:v>
                </c:pt>
                <c:pt idx="119">
                  <c:v>10.695825521188</c:v>
                </c:pt>
                <c:pt idx="120">
                  <c:v>6.0170287051170002</c:v>
                </c:pt>
                <c:pt idx="121">
                  <c:v>0.446401522326</c:v>
                </c:pt>
                <c:pt idx="122">
                  <c:v>-0.200283959358</c:v>
                </c:pt>
              </c:numCache>
            </c:numRef>
          </c:val>
          <c:extLst>
            <c:ext xmlns:c16="http://schemas.microsoft.com/office/drawing/2014/chart" uri="{C3380CC4-5D6E-409C-BE32-E72D297353CC}">
              <c16:uniqueId val="{00000016-7232-477C-9E8B-18EC9EC2E4A3}"/>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'F103'!$D$5</c:f>
              <c:strCache>
                <c:ptCount val="1"/>
                <c:pt idx="0">
                  <c:v>Variación promedio</c:v>
                </c:pt>
              </c:strCache>
            </c:strRef>
          </c:tx>
          <c:spPr>
            <a:ln w="28575" cap="rnd">
              <a:solidFill>
                <a:srgbClr val="B69630"/>
              </a:solidFill>
              <a:round/>
            </a:ln>
            <a:effectLst/>
          </c:spPr>
          <c:marker>
            <c:symbol val="none"/>
          </c:marker>
          <c:cat>
            <c:multiLvlStrRef>
              <c:f>'F103'!$A$6:$B$128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'F103'!$D$6:$D$128</c:f>
              <c:numCache>
                <c:formatCode>0.0</c:formatCode>
                <c:ptCount val="123"/>
                <c:pt idx="0">
                  <c:v>5.2030055645442497</c:v>
                </c:pt>
                <c:pt idx="1">
                  <c:v>4.7129199592831696</c:v>
                </c:pt>
                <c:pt idx="2">
                  <c:v>3.6913957760550802</c:v>
                </c:pt>
                <c:pt idx="3">
                  <c:v>4.2852159964186702</c:v>
                </c:pt>
                <c:pt idx="4">
                  <c:v>3.5709781728153298</c:v>
                </c:pt>
                <c:pt idx="5">
                  <c:v>2.9637607904149998</c:v>
                </c:pt>
                <c:pt idx="6">
                  <c:v>2.9196103058377498</c:v>
                </c:pt>
                <c:pt idx="7">
                  <c:v>3.4002357637088299</c:v>
                </c:pt>
                <c:pt idx="8">
                  <c:v>4.0924207687865799</c:v>
                </c:pt>
                <c:pt idx="9">
                  <c:v>4.4626177374588298</c:v>
                </c:pt>
                <c:pt idx="10">
                  <c:v>4.8845335735389197</c:v>
                </c:pt>
                <c:pt idx="11">
                  <c:v>5.1475462886088303</c:v>
                </c:pt>
                <c:pt idx="12">
                  <c:v>5.8417720333987502</c:v>
                </c:pt>
                <c:pt idx="13">
                  <c:v>6.7081049469241698</c:v>
                </c:pt>
                <c:pt idx="14">
                  <c:v>8.5737478180053301</c:v>
                </c:pt>
                <c:pt idx="15">
                  <c:v>8.5997246444329996</c:v>
                </c:pt>
                <c:pt idx="16">
                  <c:v>10.220296923932199</c:v>
                </c:pt>
                <c:pt idx="17">
                  <c:v>11.421903997786901</c:v>
                </c:pt>
                <c:pt idx="18">
                  <c:v>11.7194708012118</c:v>
                </c:pt>
                <c:pt idx="19">
                  <c:v>11.5386164132281</c:v>
                </c:pt>
                <c:pt idx="20">
                  <c:v>12.103979572634101</c:v>
                </c:pt>
                <c:pt idx="21">
                  <c:v>12.0102647376549</c:v>
                </c:pt>
                <c:pt idx="22">
                  <c:v>12.2104772711615</c:v>
                </c:pt>
                <c:pt idx="23">
                  <c:v>12.8773818305958</c:v>
                </c:pt>
                <c:pt idx="24">
                  <c:v>12.869219126961699</c:v>
                </c:pt>
                <c:pt idx="25">
                  <c:v>13.024861784286299</c:v>
                </c:pt>
                <c:pt idx="26">
                  <c:v>12.109499786983401</c:v>
                </c:pt>
                <c:pt idx="27">
                  <c:v>11.6022497928116</c:v>
                </c:pt>
                <c:pt idx="28">
                  <c:v>10.082647195019399</c:v>
                </c:pt>
                <c:pt idx="29">
                  <c:v>9.1384928192066699</c:v>
                </c:pt>
                <c:pt idx="30">
                  <c:v>8.4925670018281707</c:v>
                </c:pt>
                <c:pt idx="31">
                  <c:v>8.1755965420932508</c:v>
                </c:pt>
                <c:pt idx="32">
                  <c:v>7.0993133377256701</c:v>
                </c:pt>
                <c:pt idx="33">
                  <c:v>6.4345242410685</c:v>
                </c:pt>
                <c:pt idx="34">
                  <c:v>5.6217702326615804</c:v>
                </c:pt>
                <c:pt idx="35">
                  <c:v>4.6535020218806702</c:v>
                </c:pt>
                <c:pt idx="36">
                  <c:v>3.4733348580197498</c:v>
                </c:pt>
                <c:pt idx="37">
                  <c:v>2.5833671228442499</c:v>
                </c:pt>
                <c:pt idx="38">
                  <c:v>2.0940997083638302</c:v>
                </c:pt>
                <c:pt idx="39">
                  <c:v>2.2160790690220802</c:v>
                </c:pt>
                <c:pt idx="40">
                  <c:v>2.22786145903267</c:v>
                </c:pt>
                <c:pt idx="41">
                  <c:v>2.1397295760758301</c:v>
                </c:pt>
                <c:pt idx="42">
                  <c:v>1.6324293031074999</c:v>
                </c:pt>
                <c:pt idx="43">
                  <c:v>1.53632896903625</c:v>
                </c:pt>
                <c:pt idx="44">
                  <c:v>1.21411830241192</c:v>
                </c:pt>
                <c:pt idx="45">
                  <c:v>0.69695000309241695</c:v>
                </c:pt>
                <c:pt idx="46">
                  <c:v>0.35886395955716699</c:v>
                </c:pt>
                <c:pt idx="47">
                  <c:v>-0.24040159224458299</c:v>
                </c:pt>
                <c:pt idx="48">
                  <c:v>-0.31749389660258298</c:v>
                </c:pt>
                <c:pt idx="49">
                  <c:v>-0.54959856771416704</c:v>
                </c:pt>
                <c:pt idx="50">
                  <c:v>1.5755966876249999E-2</c:v>
                </c:pt>
                <c:pt idx="51">
                  <c:v>-0.79591592876658301</c:v>
                </c:pt>
                <c:pt idx="52">
                  <c:v>-0.531553730965167</c:v>
                </c:pt>
                <c:pt idx="53">
                  <c:v>-0.2775355442195</c:v>
                </c:pt>
                <c:pt idx="54">
                  <c:v>-3.6683555366666299E-3</c:v>
                </c:pt>
                <c:pt idx="55">
                  <c:v>3.4456125987083398E-2</c:v>
                </c:pt>
                <c:pt idx="56">
                  <c:v>0.156529486445833</c:v>
                </c:pt>
                <c:pt idx="57">
                  <c:v>0.67219155689841703</c:v>
                </c:pt>
                <c:pt idx="58">
                  <c:v>0.99616835848450003</c:v>
                </c:pt>
                <c:pt idx="59">
                  <c:v>1.45584675226617</c:v>
                </c:pt>
                <c:pt idx="60">
                  <c:v>2.1210173340423299</c:v>
                </c:pt>
                <c:pt idx="61">
                  <c:v>2.4983427168797498</c:v>
                </c:pt>
                <c:pt idx="62">
                  <c:v>1.7987616339935799</c:v>
                </c:pt>
                <c:pt idx="63">
                  <c:v>2.8195835165346699</c:v>
                </c:pt>
                <c:pt idx="64">
                  <c:v>2.6678233173321702</c:v>
                </c:pt>
                <c:pt idx="65">
                  <c:v>2.3599530621851699</c:v>
                </c:pt>
                <c:pt idx="66">
                  <c:v>2.47450308425225</c:v>
                </c:pt>
                <c:pt idx="67">
                  <c:v>2.5693113763450799</c:v>
                </c:pt>
                <c:pt idx="68">
                  <c:v>2.6955319699654998</c:v>
                </c:pt>
                <c:pt idx="69">
                  <c:v>2.9881120754220798</c:v>
                </c:pt>
                <c:pt idx="70">
                  <c:v>2.9963439730708301</c:v>
                </c:pt>
                <c:pt idx="71">
                  <c:v>2.2243993381795</c:v>
                </c:pt>
                <c:pt idx="72">
                  <c:v>1.37259714017492</c:v>
                </c:pt>
                <c:pt idx="73">
                  <c:v>1.0722233125806699</c:v>
                </c:pt>
                <c:pt idx="74">
                  <c:v>1.6457994951483299</c:v>
                </c:pt>
                <c:pt idx="75">
                  <c:v>1.16310719205925</c:v>
                </c:pt>
                <c:pt idx="76">
                  <c:v>1.3676145059312499</c:v>
                </c:pt>
                <c:pt idx="77">
                  <c:v>1.28795798371658</c:v>
                </c:pt>
                <c:pt idx="78">
                  <c:v>1.30117542592383</c:v>
                </c:pt>
                <c:pt idx="79">
                  <c:v>1.06475731762142</c:v>
                </c:pt>
                <c:pt idx="80">
                  <c:v>1.1685568872396701</c:v>
                </c:pt>
                <c:pt idx="81">
                  <c:v>0.82762085544558295</c:v>
                </c:pt>
                <c:pt idx="82">
                  <c:v>0.93445448962300004</c:v>
                </c:pt>
                <c:pt idx="83">
                  <c:v>1.9715174089249199</c:v>
                </c:pt>
                <c:pt idx="84">
                  <c:v>2.9112030261331698</c:v>
                </c:pt>
                <c:pt idx="85">
                  <c:v>3.002141770793</c:v>
                </c:pt>
                <c:pt idx="86">
                  <c:v>1.87762669305983</c:v>
                </c:pt>
                <c:pt idx="87">
                  <c:v>-0.35662118652841701</c:v>
                </c:pt>
                <c:pt idx="88">
                  <c:v>-3.1448839799355799</c:v>
                </c:pt>
                <c:pt idx="89">
                  <c:v>-4.72396379521608</c:v>
                </c:pt>
                <c:pt idx="90">
                  <c:v>-5.88813674737575</c:v>
                </c:pt>
                <c:pt idx="91">
                  <c:v>-7.1699791637384198</c:v>
                </c:pt>
                <c:pt idx="92">
                  <c:v>-7.7942514391742499</c:v>
                </c:pt>
                <c:pt idx="93">
                  <c:v>-8.5667444433975</c:v>
                </c:pt>
                <c:pt idx="94">
                  <c:v>-9.3553305455610793</c:v>
                </c:pt>
                <c:pt idx="95">
                  <c:v>-9.6537356902239999</c:v>
                </c:pt>
                <c:pt idx="96">
                  <c:v>-11.0210556082191</c:v>
                </c:pt>
                <c:pt idx="97">
                  <c:v>-11.4898894586642</c:v>
                </c:pt>
                <c:pt idx="98">
                  <c:v>-10.7093712893681</c:v>
                </c:pt>
                <c:pt idx="99">
                  <c:v>-6.7481285675095002</c:v>
                </c:pt>
                <c:pt idx="100">
                  <c:v>-2.3620339160370798</c:v>
                </c:pt>
                <c:pt idx="101">
                  <c:v>0.36885516308999999</c:v>
                </c:pt>
                <c:pt idx="102">
                  <c:v>2.0119224926261698</c:v>
                </c:pt>
                <c:pt idx="103">
                  <c:v>3.9255520699829201</c:v>
                </c:pt>
                <c:pt idx="104">
                  <c:v>4.0412146024158302</c:v>
                </c:pt>
                <c:pt idx="105">
                  <c:v>5.0164148018524202</c:v>
                </c:pt>
                <c:pt idx="106">
                  <c:v>6.1069723667199201</c:v>
                </c:pt>
                <c:pt idx="107">
                  <c:v>6.2068268808373297</c:v>
                </c:pt>
                <c:pt idx="108">
                  <c:v>7.9511211552602497</c:v>
                </c:pt>
                <c:pt idx="109">
                  <c:v>9.3708046190342493</c:v>
                </c:pt>
                <c:pt idx="110">
                  <c:v>10.3451625896718</c:v>
                </c:pt>
                <c:pt idx="111">
                  <c:v>9.58079822336558</c:v>
                </c:pt>
                <c:pt idx="112">
                  <c:v>9.0615510008319209</c:v>
                </c:pt>
                <c:pt idx="113">
                  <c:v>8.8960872995599196</c:v>
                </c:pt>
                <c:pt idx="114">
                  <c:v>9.0219343350204202</c:v>
                </c:pt>
                <c:pt idx="115">
                  <c:v>9.2320814387017496</c:v>
                </c:pt>
                <c:pt idx="116">
                  <c:v>10.8561600724027</c:v>
                </c:pt>
                <c:pt idx="117">
                  <c:v>11.438582020487599</c:v>
                </c:pt>
                <c:pt idx="118">
                  <c:v>11.3417661339668</c:v>
                </c:pt>
                <c:pt idx="119">
                  <c:v>11.9953852571927</c:v>
                </c:pt>
                <c:pt idx="120">
                  <c:v>11.575557110932101</c:v>
                </c:pt>
                <c:pt idx="121">
                  <c:v>10.5877233052408</c:v>
                </c:pt>
                <c:pt idx="122">
                  <c:v>9.4828722173936697</c:v>
                </c:pt>
              </c:numCache>
            </c:numRef>
          </c:val>
          <c:smooth val="0"/>
          <c:extLst>
            <c:ext xmlns:c16="http://schemas.microsoft.com/office/drawing/2014/chart" uri="{C3380CC4-5D6E-409C-BE32-E72D297353CC}">
              <c16:uniqueId val="{00000017-7232-477C-9E8B-18EC9EC2E4A3}"/>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9EC-4E30-9937-40332F83DF08}"/>
              </c:ext>
            </c:extLst>
          </c:dPt>
          <c:dPt>
            <c:idx val="1"/>
            <c:invertIfNegative val="0"/>
            <c:bubble3D val="0"/>
            <c:spPr>
              <a:solidFill>
                <a:srgbClr val="7C878E"/>
              </a:solidFill>
              <a:ln>
                <a:noFill/>
              </a:ln>
              <a:effectLst/>
            </c:spPr>
            <c:extLst>
              <c:ext xmlns:c16="http://schemas.microsoft.com/office/drawing/2014/chart" uri="{C3380CC4-5D6E-409C-BE32-E72D297353CC}">
                <c16:uniqueId val="{00000003-C9EC-4E30-9937-40332F83DF08}"/>
              </c:ext>
            </c:extLst>
          </c:dPt>
          <c:dPt>
            <c:idx val="2"/>
            <c:invertIfNegative val="0"/>
            <c:bubble3D val="0"/>
            <c:spPr>
              <a:solidFill>
                <a:srgbClr val="7C878E"/>
              </a:solidFill>
              <a:ln>
                <a:noFill/>
              </a:ln>
              <a:effectLst/>
            </c:spPr>
            <c:extLst>
              <c:ext xmlns:c16="http://schemas.microsoft.com/office/drawing/2014/chart" uri="{C3380CC4-5D6E-409C-BE32-E72D297353CC}">
                <c16:uniqueId val="{00000005-C9EC-4E30-9937-40332F83DF08}"/>
              </c:ext>
            </c:extLst>
          </c:dPt>
          <c:dPt>
            <c:idx val="3"/>
            <c:invertIfNegative val="0"/>
            <c:bubble3D val="0"/>
            <c:spPr>
              <a:solidFill>
                <a:srgbClr val="7C878E"/>
              </a:solidFill>
              <a:ln>
                <a:noFill/>
              </a:ln>
              <a:effectLst/>
            </c:spPr>
            <c:extLst>
              <c:ext xmlns:c16="http://schemas.microsoft.com/office/drawing/2014/chart" uri="{C3380CC4-5D6E-409C-BE32-E72D297353CC}">
                <c16:uniqueId val="{00000007-C9EC-4E30-9937-40332F83DF08}"/>
              </c:ext>
            </c:extLst>
          </c:dPt>
          <c:dPt>
            <c:idx val="4"/>
            <c:invertIfNegative val="0"/>
            <c:bubble3D val="0"/>
            <c:spPr>
              <a:solidFill>
                <a:srgbClr val="7C878E"/>
              </a:solidFill>
              <a:ln>
                <a:noFill/>
              </a:ln>
              <a:effectLst/>
            </c:spPr>
            <c:extLst>
              <c:ext xmlns:c16="http://schemas.microsoft.com/office/drawing/2014/chart" uri="{C3380CC4-5D6E-409C-BE32-E72D297353CC}">
                <c16:uniqueId val="{00000009-C9EC-4E30-9937-40332F83DF08}"/>
              </c:ext>
            </c:extLst>
          </c:dPt>
          <c:dPt>
            <c:idx val="5"/>
            <c:invertIfNegative val="0"/>
            <c:bubble3D val="0"/>
            <c:spPr>
              <a:solidFill>
                <a:srgbClr val="7C878E"/>
              </a:solidFill>
              <a:ln>
                <a:noFill/>
              </a:ln>
              <a:effectLst/>
            </c:spPr>
            <c:extLst>
              <c:ext xmlns:c16="http://schemas.microsoft.com/office/drawing/2014/chart" uri="{C3380CC4-5D6E-409C-BE32-E72D297353CC}">
                <c16:uniqueId val="{0000000B-C9EC-4E30-9937-40332F83DF08}"/>
              </c:ext>
            </c:extLst>
          </c:dPt>
          <c:dPt>
            <c:idx val="6"/>
            <c:invertIfNegative val="0"/>
            <c:bubble3D val="0"/>
            <c:spPr>
              <a:solidFill>
                <a:srgbClr val="7C878E"/>
              </a:solidFill>
              <a:ln>
                <a:noFill/>
              </a:ln>
              <a:effectLst/>
            </c:spPr>
            <c:extLst>
              <c:ext xmlns:c16="http://schemas.microsoft.com/office/drawing/2014/chart" uri="{C3380CC4-5D6E-409C-BE32-E72D297353CC}">
                <c16:uniqueId val="{0000000D-C9EC-4E30-9937-40332F83DF08}"/>
              </c:ext>
            </c:extLst>
          </c:dPt>
          <c:dPt>
            <c:idx val="7"/>
            <c:invertIfNegative val="0"/>
            <c:bubble3D val="0"/>
            <c:spPr>
              <a:solidFill>
                <a:srgbClr val="7C878E"/>
              </a:solidFill>
              <a:ln>
                <a:noFill/>
              </a:ln>
              <a:effectLst/>
            </c:spPr>
            <c:extLst>
              <c:ext xmlns:c16="http://schemas.microsoft.com/office/drawing/2014/chart" uri="{C3380CC4-5D6E-409C-BE32-E72D297353CC}">
                <c16:uniqueId val="{0000000F-C9EC-4E30-9937-40332F83DF08}"/>
              </c:ext>
            </c:extLst>
          </c:dPt>
          <c:dPt>
            <c:idx val="8"/>
            <c:invertIfNegative val="0"/>
            <c:bubble3D val="0"/>
            <c:spPr>
              <a:solidFill>
                <a:srgbClr val="7C878E"/>
              </a:solidFill>
              <a:ln>
                <a:noFill/>
              </a:ln>
              <a:effectLst/>
            </c:spPr>
            <c:extLst>
              <c:ext xmlns:c16="http://schemas.microsoft.com/office/drawing/2014/chart" uri="{C3380CC4-5D6E-409C-BE32-E72D297353CC}">
                <c16:uniqueId val="{00000011-C9EC-4E30-9937-40332F83DF08}"/>
              </c:ext>
            </c:extLst>
          </c:dPt>
          <c:dPt>
            <c:idx val="9"/>
            <c:invertIfNegative val="0"/>
            <c:bubble3D val="0"/>
            <c:spPr>
              <a:solidFill>
                <a:srgbClr val="7C878E"/>
              </a:solidFill>
              <a:ln>
                <a:noFill/>
              </a:ln>
              <a:effectLst/>
            </c:spPr>
            <c:extLst>
              <c:ext xmlns:c16="http://schemas.microsoft.com/office/drawing/2014/chart" uri="{C3380CC4-5D6E-409C-BE32-E72D297353CC}">
                <c16:uniqueId val="{00000013-C9EC-4E30-9937-40332F83DF08}"/>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9EC-4E30-9937-40332F83DF08}"/>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9EC-4E30-9937-40332F83DF08}"/>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9EC-4E30-9937-40332F83DF08}"/>
              </c:ext>
            </c:extLst>
          </c:dPt>
          <c:dPt>
            <c:idx val="13"/>
            <c:invertIfNegative val="0"/>
            <c:bubble3D val="0"/>
            <c:spPr>
              <a:solidFill>
                <a:srgbClr val="FBBB27"/>
              </a:solidFill>
              <a:ln>
                <a:noFill/>
              </a:ln>
              <a:effectLst/>
            </c:spPr>
            <c:extLst>
              <c:ext xmlns:c16="http://schemas.microsoft.com/office/drawing/2014/chart" uri="{C3380CC4-5D6E-409C-BE32-E72D297353CC}">
                <c16:uniqueId val="{0000001B-C9EC-4E30-9937-40332F83DF08}"/>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9EC-4E30-9937-40332F83DF08}"/>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9EC-4E30-9937-40332F83DF08}"/>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9EC-4E30-9937-40332F83DF08}"/>
              </c:ext>
            </c:extLst>
          </c:dPt>
          <c:dPt>
            <c:idx val="17"/>
            <c:invertIfNegative val="0"/>
            <c:bubble3D val="0"/>
            <c:spPr>
              <a:solidFill>
                <a:srgbClr val="95682B"/>
              </a:solidFill>
              <a:ln>
                <a:noFill/>
              </a:ln>
              <a:effectLst/>
            </c:spPr>
            <c:extLst>
              <c:ext xmlns:c16="http://schemas.microsoft.com/office/drawing/2014/chart" uri="{C3380CC4-5D6E-409C-BE32-E72D297353CC}">
                <c16:uniqueId val="{00000023-C9EC-4E30-9937-40332F83DF0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'F104'!$A$6:$A$38</c:f>
              <c:strCache>
                <c:ptCount val="33"/>
                <c:pt idx="0">
                  <c:v>Nayarit</c:v>
                </c:pt>
                <c:pt idx="1">
                  <c:v>Campeche</c:v>
                </c:pt>
                <c:pt idx="2">
                  <c:v>Yucatán</c:v>
                </c:pt>
                <c:pt idx="3">
                  <c:v>Tabasco</c:v>
                </c:pt>
                <c:pt idx="4">
                  <c:v>Estado de México</c:v>
                </c:pt>
                <c:pt idx="5">
                  <c:v>Morelos</c:v>
                </c:pt>
                <c:pt idx="6">
                  <c:v>Guerrero</c:v>
                </c:pt>
                <c:pt idx="7">
                  <c:v>Tamaulipas</c:v>
                </c:pt>
                <c:pt idx="8">
                  <c:v>Puebla</c:v>
                </c:pt>
                <c:pt idx="9">
                  <c:v>Durango</c:v>
                </c:pt>
                <c:pt idx="10">
                  <c:v>Colima</c:v>
                </c:pt>
                <c:pt idx="11">
                  <c:v>Ciudad de México</c:v>
                </c:pt>
                <c:pt idx="12">
                  <c:v>Oaxaca</c:v>
                </c:pt>
                <c:pt idx="13">
                  <c:v>Jalisco</c:v>
                </c:pt>
                <c:pt idx="14">
                  <c:v>Coahuila</c:v>
                </c:pt>
                <c:pt idx="15">
                  <c:v>Sinaloa</c:v>
                </c:pt>
                <c:pt idx="16">
                  <c:v>Zacatecas</c:v>
                </c:pt>
                <c:pt idx="17">
                  <c:v>Nacional</c:v>
                </c:pt>
                <c:pt idx="18">
                  <c:v>Veracruz</c:v>
                </c:pt>
                <c:pt idx="19">
                  <c:v>Guanajuato</c:v>
                </c:pt>
                <c:pt idx="20">
                  <c:v>Tlaxcala</c:v>
                </c:pt>
                <c:pt idx="21">
                  <c:v>Baja California</c:v>
                </c:pt>
                <c:pt idx="22">
                  <c:v>Chihuahua</c:v>
                </c:pt>
                <c:pt idx="23">
                  <c:v>Baja California Sur</c:v>
                </c:pt>
                <c:pt idx="24">
                  <c:v>Nuevo León</c:v>
                </c:pt>
                <c:pt idx="25">
                  <c:v>Querétaro</c:v>
                </c:pt>
                <c:pt idx="26">
                  <c:v>Hidalgo</c:v>
                </c:pt>
                <c:pt idx="27">
                  <c:v>Michoacán</c:v>
                </c:pt>
                <c:pt idx="28">
                  <c:v>San Luis Potosí</c:v>
                </c:pt>
                <c:pt idx="29">
                  <c:v>Quintana Roo</c:v>
                </c:pt>
                <c:pt idx="30">
                  <c:v>Sonora</c:v>
                </c:pt>
                <c:pt idx="31">
                  <c:v>Chiapas</c:v>
                </c:pt>
                <c:pt idx="32">
                  <c:v>Aguascalientes</c:v>
                </c:pt>
              </c:strCache>
            </c:strRef>
          </c:cat>
          <c:val>
            <c:numRef>
              <c:f>'F104'!$B$6:$B$38</c:f>
              <c:numCache>
                <c:formatCode>0.0</c:formatCode>
                <c:ptCount val="33"/>
                <c:pt idx="0">
                  <c:v>-12.959119822262</c:v>
                </c:pt>
                <c:pt idx="1">
                  <c:v>-12.346478348022</c:v>
                </c:pt>
                <c:pt idx="2">
                  <c:v>-8.4158006429770005</c:v>
                </c:pt>
                <c:pt idx="3">
                  <c:v>-8.0979088280169993</c:v>
                </c:pt>
                <c:pt idx="4">
                  <c:v>-5.2186113959440004</c:v>
                </c:pt>
                <c:pt idx="5">
                  <c:v>-4.9897390302510001</c:v>
                </c:pt>
                <c:pt idx="6">
                  <c:v>-4.6482518003099997</c:v>
                </c:pt>
                <c:pt idx="7">
                  <c:v>-4.1768263997749999</c:v>
                </c:pt>
                <c:pt idx="8">
                  <c:v>-3.7325134145010002</c:v>
                </c:pt>
                <c:pt idx="9">
                  <c:v>-3.7257388403679998</c:v>
                </c:pt>
                <c:pt idx="10">
                  <c:v>-2.2890246453510001</c:v>
                </c:pt>
                <c:pt idx="11">
                  <c:v>-0.49541275441799998</c:v>
                </c:pt>
                <c:pt idx="12">
                  <c:v>-0.43490662015800002</c:v>
                </c:pt>
                <c:pt idx="13">
                  <c:v>-0.200283959358</c:v>
                </c:pt>
                <c:pt idx="14">
                  <c:v>0.220349198257</c:v>
                </c:pt>
                <c:pt idx="15">
                  <c:v>0.61243420375299995</c:v>
                </c:pt>
                <c:pt idx="16">
                  <c:v>0.95529384669799999</c:v>
                </c:pt>
                <c:pt idx="17">
                  <c:v>1.1284606783160001</c:v>
                </c:pt>
                <c:pt idx="18">
                  <c:v>2.3484099526560001</c:v>
                </c:pt>
                <c:pt idx="19">
                  <c:v>2.3763160415889999</c:v>
                </c:pt>
                <c:pt idx="20">
                  <c:v>2.4888722590949999</c:v>
                </c:pt>
                <c:pt idx="21">
                  <c:v>2.6920803905159998</c:v>
                </c:pt>
                <c:pt idx="22">
                  <c:v>3.1862281860050001</c:v>
                </c:pt>
                <c:pt idx="23">
                  <c:v>3.4825233743280002</c:v>
                </c:pt>
                <c:pt idx="24">
                  <c:v>3.839304541462</c:v>
                </c:pt>
                <c:pt idx="25">
                  <c:v>4.4386738737150004</c:v>
                </c:pt>
                <c:pt idx="26">
                  <c:v>4.5272270188089996</c:v>
                </c:pt>
                <c:pt idx="27">
                  <c:v>6.3430259880320001</c:v>
                </c:pt>
                <c:pt idx="28">
                  <c:v>6.9995588155490003</c:v>
                </c:pt>
                <c:pt idx="29">
                  <c:v>7.0954153573610004</c:v>
                </c:pt>
                <c:pt idx="30">
                  <c:v>7.9541154560739997</c:v>
                </c:pt>
                <c:pt idx="31">
                  <c:v>8.5465523689410006</c:v>
                </c:pt>
                <c:pt idx="32">
                  <c:v>10.270898170942001</c:v>
                </c:pt>
              </c:numCache>
            </c:numRef>
          </c:val>
          <c:extLst>
            <c:ext xmlns:c16="http://schemas.microsoft.com/office/drawing/2014/chart" uri="{C3380CC4-5D6E-409C-BE32-E72D297353CC}">
              <c16:uniqueId val="{00000024-C9EC-4E30-9937-40332F83DF08}"/>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5"/>
            <c:invertIfNegative val="0"/>
            <c:bubble3D val="0"/>
            <c:spPr>
              <a:solidFill>
                <a:srgbClr val="FBBB27"/>
              </a:solidFill>
              <a:ln>
                <a:noFill/>
              </a:ln>
              <a:effectLst/>
            </c:spPr>
            <c:extLst>
              <c:ext xmlns:c16="http://schemas.microsoft.com/office/drawing/2014/chart" uri="{C3380CC4-5D6E-409C-BE32-E72D297353CC}">
                <c16:uniqueId val="{00000001-9328-4B6A-AABD-72F41F04463E}"/>
              </c:ext>
            </c:extLst>
          </c:dPt>
          <c:dPt>
            <c:idx val="6"/>
            <c:invertIfNegative val="0"/>
            <c:bubble3D val="0"/>
            <c:spPr>
              <a:solidFill>
                <a:srgbClr val="7C878E"/>
              </a:solidFill>
              <a:ln>
                <a:noFill/>
              </a:ln>
              <a:effectLst/>
            </c:spPr>
            <c:extLst>
              <c:ext xmlns:c16="http://schemas.microsoft.com/office/drawing/2014/chart" uri="{C3380CC4-5D6E-409C-BE32-E72D297353CC}">
                <c16:uniqueId val="{00000003-9328-4B6A-AABD-72F41F04463E}"/>
              </c:ext>
            </c:extLst>
          </c:dPt>
          <c:dLbls>
            <c:dLbl>
              <c:idx val="0"/>
              <c:delete val="1"/>
              <c:extLst>
                <c:ext xmlns:c15="http://schemas.microsoft.com/office/drawing/2012/chart" uri="{CE6537A1-D6FC-4f65-9D91-7224C49458BB}"/>
                <c:ext xmlns:c16="http://schemas.microsoft.com/office/drawing/2014/chart" uri="{C3380CC4-5D6E-409C-BE32-E72D297353CC}">
                  <c16:uniqueId val="{00000004-9328-4B6A-AABD-72F41F04463E}"/>
                </c:ext>
              </c:extLst>
            </c:dLbl>
            <c:dLbl>
              <c:idx val="1"/>
              <c:delete val="1"/>
              <c:extLst>
                <c:ext xmlns:c15="http://schemas.microsoft.com/office/drawing/2012/chart" uri="{CE6537A1-D6FC-4f65-9D91-7224C49458BB}"/>
                <c:ext xmlns:c16="http://schemas.microsoft.com/office/drawing/2014/chart" uri="{C3380CC4-5D6E-409C-BE32-E72D297353CC}">
                  <c16:uniqueId val="{00000005-9328-4B6A-AABD-72F41F04463E}"/>
                </c:ext>
              </c:extLst>
            </c:dLbl>
            <c:dLbl>
              <c:idx val="2"/>
              <c:delete val="1"/>
              <c:extLst>
                <c:ext xmlns:c15="http://schemas.microsoft.com/office/drawing/2012/chart" uri="{CE6537A1-D6FC-4f65-9D91-7224C49458BB}"/>
                <c:ext xmlns:c16="http://schemas.microsoft.com/office/drawing/2014/chart" uri="{C3380CC4-5D6E-409C-BE32-E72D297353CC}">
                  <c16:uniqueId val="{00000006-9328-4B6A-AABD-72F41F04463E}"/>
                </c:ext>
              </c:extLst>
            </c:dLbl>
            <c:dLbl>
              <c:idx val="3"/>
              <c:delete val="1"/>
              <c:extLst>
                <c:ext xmlns:c15="http://schemas.microsoft.com/office/drawing/2012/chart" uri="{CE6537A1-D6FC-4f65-9D91-7224C49458BB}"/>
                <c:ext xmlns:c16="http://schemas.microsoft.com/office/drawing/2014/chart" uri="{C3380CC4-5D6E-409C-BE32-E72D297353CC}">
                  <c16:uniqueId val="{00000007-9328-4B6A-AABD-72F41F04463E}"/>
                </c:ext>
              </c:extLst>
            </c:dLbl>
            <c:dLbl>
              <c:idx val="4"/>
              <c:delete val="1"/>
              <c:extLst>
                <c:ext xmlns:c15="http://schemas.microsoft.com/office/drawing/2012/chart" uri="{CE6537A1-D6FC-4f65-9D91-7224C49458BB}"/>
                <c:ext xmlns:c16="http://schemas.microsoft.com/office/drawing/2014/chart" uri="{C3380CC4-5D6E-409C-BE32-E72D297353CC}">
                  <c16:uniqueId val="{00000008-9328-4B6A-AABD-72F41F0446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'F105'!$A$6:$A$11</c:f>
              <c:strCache>
                <c:ptCount val="6"/>
                <c:pt idx="0">
                  <c:v>2018/05</c:v>
                </c:pt>
                <c:pt idx="1">
                  <c:v>2019/05</c:v>
                </c:pt>
                <c:pt idx="2">
                  <c:v>2020/05</c:v>
                </c:pt>
                <c:pt idx="3">
                  <c:v>2021/05</c:v>
                </c:pt>
                <c:pt idx="4">
                  <c:v>2022/05</c:v>
                </c:pt>
                <c:pt idx="5">
                  <c:v>2023/05</c:v>
                </c:pt>
              </c:strCache>
            </c:strRef>
          </c:cat>
          <c:val>
            <c:numRef>
              <c:f>'F105'!$B$6:$B$11</c:f>
              <c:numCache>
                <c:formatCode>#,##0</c:formatCode>
                <c:ptCount val="6"/>
                <c:pt idx="0">
                  <c:v>2633.0889999999999</c:v>
                </c:pt>
                <c:pt idx="1">
                  <c:v>2432.1750000000002</c:v>
                </c:pt>
                <c:pt idx="2">
                  <c:v>1639.184</c:v>
                </c:pt>
                <c:pt idx="3">
                  <c:v>2055.3710000000001</c:v>
                </c:pt>
                <c:pt idx="4">
                  <c:v>4265.6610000000001</c:v>
                </c:pt>
                <c:pt idx="5">
                  <c:v>3883.8969999999999</c:v>
                </c:pt>
              </c:numCache>
            </c:numRef>
          </c:val>
          <c:extLst>
            <c:ext xmlns:c16="http://schemas.microsoft.com/office/drawing/2014/chart" uri="{C3380CC4-5D6E-409C-BE32-E72D297353CC}">
              <c16:uniqueId val="{00000009-9328-4B6A-AABD-72F41F04463E}"/>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'F106'!$C$5</c:f>
              <c:strCache>
                <c:ptCount val="1"/>
                <c:pt idx="0">
                  <c:v>Valor de la producción</c:v>
                </c:pt>
              </c:strCache>
            </c:strRef>
          </c:tx>
          <c:spPr>
            <a:solidFill>
              <a:srgbClr val="C9D0D6"/>
            </a:solidFill>
            <a:ln>
              <a:noFill/>
            </a:ln>
            <a:effectLst/>
          </c:spPr>
          <c:invertIfNegative val="0"/>
          <c:dPt>
            <c:idx val="4"/>
            <c:invertIfNegative val="0"/>
            <c:bubble3D val="0"/>
            <c:spPr>
              <a:solidFill>
                <a:srgbClr val="7C878E"/>
              </a:solidFill>
              <a:ln>
                <a:noFill/>
              </a:ln>
              <a:effectLst/>
            </c:spPr>
            <c:extLst>
              <c:ext xmlns:c16="http://schemas.microsoft.com/office/drawing/2014/chart" uri="{C3380CC4-5D6E-409C-BE32-E72D297353CC}">
                <c16:uniqueId val="{00000001-F7AF-4B95-9CFA-583249AF0DA2}"/>
              </c:ext>
            </c:extLst>
          </c:dPt>
          <c:dPt>
            <c:idx val="16"/>
            <c:invertIfNegative val="0"/>
            <c:bubble3D val="0"/>
            <c:spPr>
              <a:solidFill>
                <a:srgbClr val="7C878E"/>
              </a:solidFill>
              <a:ln>
                <a:noFill/>
              </a:ln>
              <a:effectLst/>
            </c:spPr>
            <c:extLst>
              <c:ext xmlns:c16="http://schemas.microsoft.com/office/drawing/2014/chart" uri="{C3380CC4-5D6E-409C-BE32-E72D297353CC}">
                <c16:uniqueId val="{00000003-F7AF-4B95-9CFA-583249AF0DA2}"/>
              </c:ext>
            </c:extLst>
          </c:dPt>
          <c:dPt>
            <c:idx val="28"/>
            <c:invertIfNegative val="0"/>
            <c:bubble3D val="0"/>
            <c:spPr>
              <a:solidFill>
                <a:srgbClr val="7C878E"/>
              </a:solidFill>
              <a:ln>
                <a:noFill/>
              </a:ln>
              <a:effectLst/>
            </c:spPr>
            <c:extLst>
              <c:ext xmlns:c16="http://schemas.microsoft.com/office/drawing/2014/chart" uri="{C3380CC4-5D6E-409C-BE32-E72D297353CC}">
                <c16:uniqueId val="{00000005-F7AF-4B95-9CFA-583249AF0DA2}"/>
              </c:ext>
            </c:extLst>
          </c:dPt>
          <c:dPt>
            <c:idx val="40"/>
            <c:invertIfNegative val="0"/>
            <c:bubble3D val="0"/>
            <c:spPr>
              <a:solidFill>
                <a:srgbClr val="7C878E"/>
              </a:solidFill>
              <a:ln>
                <a:noFill/>
              </a:ln>
              <a:effectLst/>
            </c:spPr>
            <c:extLst>
              <c:ext xmlns:c16="http://schemas.microsoft.com/office/drawing/2014/chart" uri="{C3380CC4-5D6E-409C-BE32-E72D297353CC}">
                <c16:uniqueId val="{00000007-F7AF-4B95-9CFA-583249AF0DA2}"/>
              </c:ext>
            </c:extLst>
          </c:dPt>
          <c:dPt>
            <c:idx val="52"/>
            <c:invertIfNegative val="0"/>
            <c:bubble3D val="0"/>
            <c:spPr>
              <a:solidFill>
                <a:srgbClr val="FBBB27"/>
              </a:solidFill>
              <a:ln>
                <a:noFill/>
              </a:ln>
              <a:effectLst/>
            </c:spPr>
            <c:extLst>
              <c:ext xmlns:c16="http://schemas.microsoft.com/office/drawing/2014/chart" uri="{C3380CC4-5D6E-409C-BE32-E72D297353CC}">
                <c16:uniqueId val="{00000009-F7AF-4B95-9CFA-583249AF0DA2}"/>
              </c:ext>
            </c:extLst>
          </c:dPt>
          <c:cat>
            <c:multiLvlStrRef>
              <c:f>'F106'!$A$6:$B$58</c:f>
              <c:multiLvlStrCache>
                <c:ptCount val="5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lvl>
                <c:lvl>
                  <c:pt idx="0">
                    <c:v>2019</c:v>
                  </c:pt>
                  <c:pt idx="12">
                    <c:v>2020</c:v>
                  </c:pt>
                  <c:pt idx="24">
                    <c:v>2021</c:v>
                  </c:pt>
                  <c:pt idx="36">
                    <c:v>2022</c:v>
                  </c:pt>
                  <c:pt idx="48">
                    <c:v>2023</c:v>
                  </c:pt>
                </c:lvl>
              </c:multiLvlStrCache>
            </c:multiLvlStrRef>
          </c:cat>
          <c:val>
            <c:numRef>
              <c:f>'F106'!$C$6:$C$58</c:f>
              <c:numCache>
                <c:formatCode>#,##0</c:formatCode>
                <c:ptCount val="53"/>
                <c:pt idx="0">
                  <c:v>2673.652</c:v>
                </c:pt>
                <c:pt idx="1">
                  <c:v>2528.0189999999998</c:v>
                </c:pt>
                <c:pt idx="2">
                  <c:v>2985.5030000000002</c:v>
                </c:pt>
                <c:pt idx="3">
                  <c:v>2168.81</c:v>
                </c:pt>
                <c:pt idx="4">
                  <c:v>2432.1750000000002</c:v>
                </c:pt>
                <c:pt idx="5">
                  <c:v>2355.35</c:v>
                </c:pt>
                <c:pt idx="6">
                  <c:v>2170.6210000000001</c:v>
                </c:pt>
                <c:pt idx="7">
                  <c:v>2127.9630000000002</c:v>
                </c:pt>
                <c:pt idx="8">
                  <c:v>1972.433</c:v>
                </c:pt>
                <c:pt idx="9">
                  <c:v>2153.8380000000002</c:v>
                </c:pt>
                <c:pt idx="10">
                  <c:v>2303.473</c:v>
                </c:pt>
                <c:pt idx="11">
                  <c:v>2295.6770000000001</c:v>
                </c:pt>
                <c:pt idx="12">
                  <c:v>2004.155</c:v>
                </c:pt>
                <c:pt idx="13">
                  <c:v>2244.2750000000001</c:v>
                </c:pt>
                <c:pt idx="14">
                  <c:v>2193.8539999999998</c:v>
                </c:pt>
                <c:pt idx="15">
                  <c:v>1713.433</c:v>
                </c:pt>
                <c:pt idx="16">
                  <c:v>1639.184</c:v>
                </c:pt>
                <c:pt idx="17">
                  <c:v>1803.6469999999999</c:v>
                </c:pt>
                <c:pt idx="18">
                  <c:v>1932.2149999999999</c:v>
                </c:pt>
                <c:pt idx="19">
                  <c:v>1920.4829999999999</c:v>
                </c:pt>
                <c:pt idx="20">
                  <c:v>1992.7729999999999</c:v>
                </c:pt>
                <c:pt idx="21">
                  <c:v>2095.39</c:v>
                </c:pt>
                <c:pt idx="22">
                  <c:v>2154.1149999999998</c:v>
                </c:pt>
                <c:pt idx="23">
                  <c:v>2033.1410000000001</c:v>
                </c:pt>
                <c:pt idx="24">
                  <c:v>2086.8980000000001</c:v>
                </c:pt>
                <c:pt idx="25">
                  <c:v>2030.3040000000001</c:v>
                </c:pt>
                <c:pt idx="26">
                  <c:v>2123.4110000000001</c:v>
                </c:pt>
                <c:pt idx="27">
                  <c:v>1994.154</c:v>
                </c:pt>
                <c:pt idx="28">
                  <c:v>2055.3710000000001</c:v>
                </c:pt>
                <c:pt idx="29">
                  <c:v>1966.211</c:v>
                </c:pt>
                <c:pt idx="30">
                  <c:v>2076.6840000000002</c:v>
                </c:pt>
                <c:pt idx="31">
                  <c:v>2078.6170000000002</c:v>
                </c:pt>
                <c:pt idx="32">
                  <c:v>2371.817</c:v>
                </c:pt>
                <c:pt idx="33">
                  <c:v>2566.4180000000001</c:v>
                </c:pt>
                <c:pt idx="34">
                  <c:v>2633.3589999999999</c:v>
                </c:pt>
                <c:pt idx="35">
                  <c:v>2826.2080000000001</c:v>
                </c:pt>
                <c:pt idx="36">
                  <c:v>3886.8620000000001</c:v>
                </c:pt>
                <c:pt idx="37">
                  <c:v>3445.3670000000002</c:v>
                </c:pt>
                <c:pt idx="38">
                  <c:v>3699.828</c:v>
                </c:pt>
                <c:pt idx="39">
                  <c:v>3921.83</c:v>
                </c:pt>
                <c:pt idx="40">
                  <c:v>4265.6610000000001</c:v>
                </c:pt>
                <c:pt idx="41">
                  <c:v>4192.7089999999998</c:v>
                </c:pt>
                <c:pt idx="42">
                  <c:v>3903.5929999999998</c:v>
                </c:pt>
                <c:pt idx="43">
                  <c:v>3621.0030000000002</c:v>
                </c:pt>
                <c:pt idx="44">
                  <c:v>3429.3310000000001</c:v>
                </c:pt>
                <c:pt idx="45">
                  <c:v>3472.011</c:v>
                </c:pt>
                <c:pt idx="46">
                  <c:v>3877.3020000000001</c:v>
                </c:pt>
                <c:pt idx="47">
                  <c:v>4598.5240000000003</c:v>
                </c:pt>
                <c:pt idx="48">
                  <c:v>3909.41</c:v>
                </c:pt>
                <c:pt idx="49">
                  <c:v>3821.2869999999998</c:v>
                </c:pt>
                <c:pt idx="50">
                  <c:v>3934.6869999999999</c:v>
                </c:pt>
                <c:pt idx="51">
                  <c:v>3860.462</c:v>
                </c:pt>
                <c:pt idx="52">
                  <c:v>3883.8969999999999</c:v>
                </c:pt>
              </c:numCache>
            </c:numRef>
          </c:val>
          <c:extLst>
            <c:ext xmlns:c16="http://schemas.microsoft.com/office/drawing/2014/chart" uri="{C3380CC4-5D6E-409C-BE32-E72D297353CC}">
              <c16:uniqueId val="{0000000A-F7AF-4B95-9CFA-583249AF0DA2}"/>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'F106'!$D$5</c:f>
              <c:strCache>
                <c:ptCount val="1"/>
                <c:pt idx="0">
                  <c:v>Promedio</c:v>
                </c:pt>
              </c:strCache>
            </c:strRef>
          </c:tx>
          <c:spPr>
            <a:ln w="28575" cap="rnd">
              <a:solidFill>
                <a:srgbClr val="B69630"/>
              </a:solidFill>
              <a:round/>
            </a:ln>
            <a:effectLst/>
          </c:spPr>
          <c:marker>
            <c:symbol val="none"/>
          </c:marker>
          <c:cat>
            <c:multiLvlStrRef>
              <c:f>'F106'!$A$6:$B$58</c:f>
              <c:multiLvlStrCache>
                <c:ptCount val="5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lvl>
                <c:lvl>
                  <c:pt idx="0">
                    <c:v>2019</c:v>
                  </c:pt>
                  <c:pt idx="12">
                    <c:v>2020</c:v>
                  </c:pt>
                  <c:pt idx="24">
                    <c:v>2021</c:v>
                  </c:pt>
                  <c:pt idx="36">
                    <c:v>2022</c:v>
                  </c:pt>
                  <c:pt idx="48">
                    <c:v>2023</c:v>
                  </c:pt>
                </c:lvl>
              </c:multiLvlStrCache>
            </c:multiLvlStrRef>
          </c:cat>
          <c:val>
            <c:numRef>
              <c:f>'F106'!$D$6:$D$58</c:f>
              <c:numCache>
                <c:formatCode>#,##0</c:formatCode>
                <c:ptCount val="53"/>
                <c:pt idx="0">
                  <c:v>2668.58725</c:v>
                </c:pt>
                <c:pt idx="1">
                  <c:v>2703.8462500000001</c:v>
                </c:pt>
                <c:pt idx="2">
                  <c:v>2741.7469999999998</c:v>
                </c:pt>
                <c:pt idx="3">
                  <c:v>2734.3795833333302</c:v>
                </c:pt>
                <c:pt idx="4">
                  <c:v>2717.6367500000001</c:v>
                </c:pt>
                <c:pt idx="5">
                  <c:v>2714.5520000000001</c:v>
                </c:pt>
                <c:pt idx="6">
                  <c:v>2670.7273333333301</c:v>
                </c:pt>
                <c:pt idx="7">
                  <c:v>2592.01775</c:v>
                </c:pt>
                <c:pt idx="8">
                  <c:v>2554.9575833333301</c:v>
                </c:pt>
                <c:pt idx="9">
                  <c:v>2461.3767499999999</c:v>
                </c:pt>
                <c:pt idx="10">
                  <c:v>2453.1577499999999</c:v>
                </c:pt>
                <c:pt idx="11">
                  <c:v>2347.2928333333298</c:v>
                </c:pt>
                <c:pt idx="12">
                  <c:v>2291.5014166666701</c:v>
                </c:pt>
                <c:pt idx="13">
                  <c:v>2267.8560833333299</c:v>
                </c:pt>
                <c:pt idx="14">
                  <c:v>2201.88533333333</c:v>
                </c:pt>
                <c:pt idx="15">
                  <c:v>2163.9372499999999</c:v>
                </c:pt>
                <c:pt idx="16">
                  <c:v>2097.8546666666698</c:v>
                </c:pt>
                <c:pt idx="17">
                  <c:v>2051.8794166666698</c:v>
                </c:pt>
                <c:pt idx="18">
                  <c:v>2032.01225</c:v>
                </c:pt>
                <c:pt idx="19">
                  <c:v>2014.72225</c:v>
                </c:pt>
                <c:pt idx="20">
                  <c:v>2016.41725</c:v>
                </c:pt>
                <c:pt idx="21">
                  <c:v>2011.5465833333301</c:v>
                </c:pt>
                <c:pt idx="22">
                  <c:v>1999.1000833333301</c:v>
                </c:pt>
                <c:pt idx="23">
                  <c:v>1977.2220833333299</c:v>
                </c:pt>
                <c:pt idx="24">
                  <c:v>1984.11733333333</c:v>
                </c:pt>
                <c:pt idx="25">
                  <c:v>1966.28641666667</c:v>
                </c:pt>
                <c:pt idx="26">
                  <c:v>1960.4161666666701</c:v>
                </c:pt>
                <c:pt idx="27">
                  <c:v>1983.80958333333</c:v>
                </c:pt>
                <c:pt idx="28">
                  <c:v>2018.4918333333301</c:v>
                </c:pt>
                <c:pt idx="29">
                  <c:v>2032.0388333333301</c:v>
                </c:pt>
                <c:pt idx="30">
                  <c:v>2044.07791666667</c:v>
                </c:pt>
                <c:pt idx="31">
                  <c:v>2057.2557499999998</c:v>
                </c:pt>
                <c:pt idx="32">
                  <c:v>2088.8427499999998</c:v>
                </c:pt>
                <c:pt idx="33">
                  <c:v>2128.09508333333</c:v>
                </c:pt>
                <c:pt idx="34">
                  <c:v>2168.0320833333299</c:v>
                </c:pt>
                <c:pt idx="35">
                  <c:v>2234.1210000000001</c:v>
                </c:pt>
                <c:pt idx="36">
                  <c:v>2384.1179999999999</c:v>
                </c:pt>
                <c:pt idx="37">
                  <c:v>2502.0399166666698</c:v>
                </c:pt>
                <c:pt idx="38">
                  <c:v>2633.4079999999999</c:v>
                </c:pt>
                <c:pt idx="39">
                  <c:v>2794.04766666667</c:v>
                </c:pt>
                <c:pt idx="40">
                  <c:v>2978.2384999999999</c:v>
                </c:pt>
                <c:pt idx="41">
                  <c:v>3163.78</c:v>
                </c:pt>
                <c:pt idx="42">
                  <c:v>3316.0224166666699</c:v>
                </c:pt>
                <c:pt idx="43">
                  <c:v>3444.5545833333299</c:v>
                </c:pt>
                <c:pt idx="44">
                  <c:v>3532.68075</c:v>
                </c:pt>
                <c:pt idx="45">
                  <c:v>3608.1468333333301</c:v>
                </c:pt>
                <c:pt idx="46">
                  <c:v>3711.8087500000001</c:v>
                </c:pt>
                <c:pt idx="47">
                  <c:v>3859.5017499999999</c:v>
                </c:pt>
                <c:pt idx="48">
                  <c:v>3861.3807499999998</c:v>
                </c:pt>
                <c:pt idx="49">
                  <c:v>3892.7074166666698</c:v>
                </c:pt>
                <c:pt idx="50">
                  <c:v>3912.279</c:v>
                </c:pt>
                <c:pt idx="51">
                  <c:v>3907.165</c:v>
                </c:pt>
                <c:pt idx="52">
                  <c:v>3875.3513333333299</c:v>
                </c:pt>
              </c:numCache>
            </c:numRef>
          </c:val>
          <c:smooth val="0"/>
          <c:extLst>
            <c:ext xmlns:c16="http://schemas.microsoft.com/office/drawing/2014/chart" uri="{C3380CC4-5D6E-409C-BE32-E72D297353CC}">
              <c16:uniqueId val="{0000000B-F7AF-4B95-9CFA-583249AF0DA2}"/>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8D3-4981-BAE3-A2A073F24419}"/>
              </c:ext>
            </c:extLst>
          </c:dPt>
          <c:dPt>
            <c:idx val="1"/>
            <c:invertIfNegative val="0"/>
            <c:bubble3D val="0"/>
            <c:spPr>
              <a:solidFill>
                <a:srgbClr val="7C878E"/>
              </a:solidFill>
              <a:ln>
                <a:noFill/>
              </a:ln>
              <a:effectLst/>
            </c:spPr>
            <c:extLst>
              <c:ext xmlns:c16="http://schemas.microsoft.com/office/drawing/2014/chart" uri="{C3380CC4-5D6E-409C-BE32-E72D297353CC}">
                <c16:uniqueId val="{00000003-E8D3-4981-BAE3-A2A073F24419}"/>
              </c:ext>
            </c:extLst>
          </c:dPt>
          <c:dPt>
            <c:idx val="2"/>
            <c:invertIfNegative val="0"/>
            <c:bubble3D val="0"/>
            <c:spPr>
              <a:solidFill>
                <a:srgbClr val="7C878E"/>
              </a:solidFill>
              <a:ln>
                <a:noFill/>
              </a:ln>
              <a:effectLst/>
            </c:spPr>
            <c:extLst>
              <c:ext xmlns:c16="http://schemas.microsoft.com/office/drawing/2014/chart" uri="{C3380CC4-5D6E-409C-BE32-E72D297353CC}">
                <c16:uniqueId val="{00000005-E8D3-4981-BAE3-A2A073F24419}"/>
              </c:ext>
            </c:extLst>
          </c:dPt>
          <c:dPt>
            <c:idx val="3"/>
            <c:invertIfNegative val="0"/>
            <c:bubble3D val="0"/>
            <c:spPr>
              <a:solidFill>
                <a:srgbClr val="7C878E"/>
              </a:solidFill>
              <a:ln>
                <a:noFill/>
              </a:ln>
              <a:effectLst/>
            </c:spPr>
            <c:extLst>
              <c:ext xmlns:c16="http://schemas.microsoft.com/office/drawing/2014/chart" uri="{C3380CC4-5D6E-409C-BE32-E72D297353CC}">
                <c16:uniqueId val="{00000007-E8D3-4981-BAE3-A2A073F24419}"/>
              </c:ext>
            </c:extLst>
          </c:dPt>
          <c:dPt>
            <c:idx val="4"/>
            <c:invertIfNegative val="0"/>
            <c:bubble3D val="0"/>
            <c:spPr>
              <a:solidFill>
                <a:srgbClr val="7C878E"/>
              </a:solidFill>
              <a:ln>
                <a:noFill/>
              </a:ln>
              <a:effectLst/>
            </c:spPr>
            <c:extLst>
              <c:ext xmlns:c16="http://schemas.microsoft.com/office/drawing/2014/chart" uri="{C3380CC4-5D6E-409C-BE32-E72D297353CC}">
                <c16:uniqueId val="{00000009-E8D3-4981-BAE3-A2A073F24419}"/>
              </c:ext>
            </c:extLst>
          </c:dPt>
          <c:dPt>
            <c:idx val="5"/>
            <c:invertIfNegative val="0"/>
            <c:bubble3D val="0"/>
            <c:spPr>
              <a:solidFill>
                <a:srgbClr val="7C878E"/>
              </a:solidFill>
              <a:ln>
                <a:noFill/>
              </a:ln>
              <a:effectLst/>
            </c:spPr>
            <c:extLst>
              <c:ext xmlns:c16="http://schemas.microsoft.com/office/drawing/2014/chart" uri="{C3380CC4-5D6E-409C-BE32-E72D297353CC}">
                <c16:uniqueId val="{0000000B-E8D3-4981-BAE3-A2A073F24419}"/>
              </c:ext>
            </c:extLst>
          </c:dPt>
          <c:dPt>
            <c:idx val="6"/>
            <c:invertIfNegative val="0"/>
            <c:bubble3D val="0"/>
            <c:spPr>
              <a:solidFill>
                <a:srgbClr val="7C878E"/>
              </a:solidFill>
              <a:ln>
                <a:noFill/>
              </a:ln>
              <a:effectLst/>
            </c:spPr>
            <c:extLst>
              <c:ext xmlns:c16="http://schemas.microsoft.com/office/drawing/2014/chart" uri="{C3380CC4-5D6E-409C-BE32-E72D297353CC}">
                <c16:uniqueId val="{0000000D-E8D3-4981-BAE3-A2A073F24419}"/>
              </c:ext>
            </c:extLst>
          </c:dPt>
          <c:dPt>
            <c:idx val="7"/>
            <c:invertIfNegative val="0"/>
            <c:bubble3D val="0"/>
            <c:spPr>
              <a:solidFill>
                <a:srgbClr val="7C878E"/>
              </a:solidFill>
              <a:ln>
                <a:noFill/>
              </a:ln>
              <a:effectLst/>
            </c:spPr>
            <c:extLst>
              <c:ext xmlns:c16="http://schemas.microsoft.com/office/drawing/2014/chart" uri="{C3380CC4-5D6E-409C-BE32-E72D297353CC}">
                <c16:uniqueId val="{0000000F-E8D3-4981-BAE3-A2A073F24419}"/>
              </c:ext>
            </c:extLst>
          </c:dPt>
          <c:dPt>
            <c:idx val="8"/>
            <c:invertIfNegative val="0"/>
            <c:bubble3D val="0"/>
            <c:spPr>
              <a:solidFill>
                <a:srgbClr val="7C878E"/>
              </a:solidFill>
              <a:ln>
                <a:noFill/>
              </a:ln>
              <a:effectLst/>
            </c:spPr>
            <c:extLst>
              <c:ext xmlns:c16="http://schemas.microsoft.com/office/drawing/2014/chart" uri="{C3380CC4-5D6E-409C-BE32-E72D297353CC}">
                <c16:uniqueId val="{00000011-E8D3-4981-BAE3-A2A073F24419}"/>
              </c:ext>
            </c:extLst>
          </c:dPt>
          <c:dPt>
            <c:idx val="9"/>
            <c:invertIfNegative val="0"/>
            <c:bubble3D val="0"/>
            <c:spPr>
              <a:solidFill>
                <a:srgbClr val="7C878E"/>
              </a:solidFill>
              <a:ln>
                <a:noFill/>
              </a:ln>
              <a:effectLst/>
            </c:spPr>
            <c:extLst>
              <c:ext xmlns:c16="http://schemas.microsoft.com/office/drawing/2014/chart" uri="{C3380CC4-5D6E-409C-BE32-E72D297353CC}">
                <c16:uniqueId val="{00000013-E8D3-4981-BAE3-A2A073F2441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8D3-4981-BAE3-A2A073F2441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8D3-4981-BAE3-A2A073F2441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8D3-4981-BAE3-A2A073F2441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E8D3-4981-BAE3-A2A073F2441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8D3-4981-BAE3-A2A073F2441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8D3-4981-BAE3-A2A073F24419}"/>
              </c:ext>
            </c:extLst>
          </c:dPt>
          <c:dPt>
            <c:idx val="16"/>
            <c:invertIfNegative val="0"/>
            <c:bubble3D val="0"/>
            <c:spPr>
              <a:solidFill>
                <a:srgbClr val="7C878E"/>
              </a:solidFill>
              <a:ln>
                <a:noFill/>
              </a:ln>
              <a:effectLst/>
            </c:spPr>
            <c:extLst>
              <c:ext xmlns:c16="http://schemas.microsoft.com/office/drawing/2014/chart" uri="{C3380CC4-5D6E-409C-BE32-E72D297353CC}">
                <c16:uniqueId val="{00000021-E8D3-4981-BAE3-A2A073F2441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8D3-4981-BAE3-A2A073F24419}"/>
              </c:ext>
            </c:extLst>
          </c:dPt>
          <c:dPt>
            <c:idx val="29"/>
            <c:invertIfNegative val="0"/>
            <c:bubble3D val="0"/>
            <c:spPr>
              <a:solidFill>
                <a:srgbClr val="FBBB27"/>
              </a:solidFill>
              <a:ln>
                <a:noFill/>
              </a:ln>
              <a:effectLst/>
            </c:spPr>
            <c:extLst>
              <c:ext xmlns:c16="http://schemas.microsoft.com/office/drawing/2014/chart" uri="{C3380CC4-5D6E-409C-BE32-E72D297353CC}">
                <c16:uniqueId val="{00000025-E8D3-4981-BAE3-A2A073F2441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'F107'!$A$6:$A$37</c:f>
              <c:strCache>
                <c:ptCount val="32"/>
                <c:pt idx="0">
                  <c:v>Tlaxcala</c:v>
                </c:pt>
                <c:pt idx="1">
                  <c:v>Morelos</c:v>
                </c:pt>
                <c:pt idx="2">
                  <c:v>Guerrero</c:v>
                </c:pt>
                <c:pt idx="3">
                  <c:v>Zacatecas</c:v>
                </c:pt>
                <c:pt idx="4">
                  <c:v>Colima</c:v>
                </c:pt>
                <c:pt idx="5">
                  <c:v>Durango</c:v>
                </c:pt>
                <c:pt idx="6">
                  <c:v>Puebla</c:v>
                </c:pt>
                <c:pt idx="7">
                  <c:v>Chiapas</c:v>
                </c:pt>
                <c:pt idx="8">
                  <c:v>Baja California Sur</c:v>
                </c:pt>
                <c:pt idx="9">
                  <c:v>Aguascalientes</c:v>
                </c:pt>
                <c:pt idx="10">
                  <c:v>Michoacán</c:v>
                </c:pt>
                <c:pt idx="11">
                  <c:v>Nayarit</c:v>
                </c:pt>
                <c:pt idx="12">
                  <c:v>San Luis Potosí</c:v>
                </c:pt>
                <c:pt idx="13">
                  <c:v>Oaxaca</c:v>
                </c:pt>
                <c:pt idx="14">
                  <c:v>Veracruz</c:v>
                </c:pt>
                <c:pt idx="15">
                  <c:v>Tamaulipas</c:v>
                </c:pt>
                <c:pt idx="16">
                  <c:v>Sinaloa</c:v>
                </c:pt>
                <c:pt idx="17">
                  <c:v>Yucatán</c:v>
                </c:pt>
                <c:pt idx="18">
                  <c:v>Coahuila</c:v>
                </c:pt>
                <c:pt idx="19">
                  <c:v>Querétaro</c:v>
                </c:pt>
                <c:pt idx="20">
                  <c:v>Hidalgo</c:v>
                </c:pt>
                <c:pt idx="21">
                  <c:v>Guanajuato</c:v>
                </c:pt>
                <c:pt idx="22">
                  <c:v>Baja California</c:v>
                </c:pt>
                <c:pt idx="23">
                  <c:v>Ciudad de México</c:v>
                </c:pt>
                <c:pt idx="24">
                  <c:v>Estado de México</c:v>
                </c:pt>
                <c:pt idx="25">
                  <c:v>Chihuahua</c:v>
                </c:pt>
                <c:pt idx="26">
                  <c:v>Sonora</c:v>
                </c:pt>
                <c:pt idx="27">
                  <c:v>Tabasco</c:v>
                </c:pt>
                <c:pt idx="28">
                  <c:v>Campeche</c:v>
                </c:pt>
                <c:pt idx="29">
                  <c:v>Jalisco</c:v>
                </c:pt>
                <c:pt idx="30">
                  <c:v>Nuevo León</c:v>
                </c:pt>
                <c:pt idx="31">
                  <c:v>Quintana Roo</c:v>
                </c:pt>
              </c:strCache>
            </c:strRef>
          </c:cat>
          <c:val>
            <c:numRef>
              <c:f>'F107'!$B$6:$B$37</c:f>
              <c:numCache>
                <c:formatCode>0.0</c:formatCode>
                <c:ptCount val="32"/>
                <c:pt idx="0">
                  <c:v>0.13288195677054301</c:v>
                </c:pt>
                <c:pt idx="1">
                  <c:v>0.36893515313865599</c:v>
                </c:pt>
                <c:pt idx="2">
                  <c:v>0.42405539628403799</c:v>
                </c:pt>
                <c:pt idx="3">
                  <c:v>0.47369687766016699</c:v>
                </c:pt>
                <c:pt idx="4">
                  <c:v>0.50258176612263294</c:v>
                </c:pt>
                <c:pt idx="5">
                  <c:v>0.814221229188686</c:v>
                </c:pt>
                <c:pt idx="6">
                  <c:v>1.07688255014376</c:v>
                </c:pt>
                <c:pt idx="7">
                  <c:v>1.2201389800900699</c:v>
                </c:pt>
                <c:pt idx="8">
                  <c:v>1.3148665034508</c:v>
                </c:pt>
                <c:pt idx="9">
                  <c:v>1.51660957552213</c:v>
                </c:pt>
                <c:pt idx="10">
                  <c:v>1.61388531571412</c:v>
                </c:pt>
                <c:pt idx="11">
                  <c:v>1.75647267147368</c:v>
                </c:pt>
                <c:pt idx="12">
                  <c:v>1.95401778093326</c:v>
                </c:pt>
                <c:pt idx="13">
                  <c:v>2.0647514704816898</c:v>
                </c:pt>
                <c:pt idx="14">
                  <c:v>2.5328759159864598</c:v>
                </c:pt>
                <c:pt idx="15">
                  <c:v>2.6675930476692402</c:v>
                </c:pt>
                <c:pt idx="16">
                  <c:v>2.68165507543429</c:v>
                </c:pt>
                <c:pt idx="17">
                  <c:v>2.7112052148024399</c:v>
                </c:pt>
                <c:pt idx="18">
                  <c:v>3.1458549229236099</c:v>
                </c:pt>
                <c:pt idx="19">
                  <c:v>3.34252450101881</c:v>
                </c:pt>
                <c:pt idx="20">
                  <c:v>3.6427954378316301</c:v>
                </c:pt>
                <c:pt idx="21">
                  <c:v>3.7188404982576402</c:v>
                </c:pt>
                <c:pt idx="22">
                  <c:v>3.7400807362263002</c:v>
                </c:pt>
                <c:pt idx="23">
                  <c:v>4.344610292005</c:v>
                </c:pt>
                <c:pt idx="24">
                  <c:v>4.45540515405051</c:v>
                </c:pt>
                <c:pt idx="25">
                  <c:v>5.0098439929276903</c:v>
                </c:pt>
                <c:pt idx="26">
                  <c:v>5.2448171123943297</c:v>
                </c:pt>
                <c:pt idx="27">
                  <c:v>6.1443280956294402</c:v>
                </c:pt>
                <c:pt idx="28">
                  <c:v>7.2571112549939203</c:v>
                </c:pt>
                <c:pt idx="29">
                  <c:v>7.4246149334682201</c:v>
                </c:pt>
                <c:pt idx="30">
                  <c:v>7.9009307586594</c:v>
                </c:pt>
                <c:pt idx="31">
                  <c:v>8.8009158287468292</c:v>
                </c:pt>
              </c:numCache>
            </c:numRef>
          </c:val>
          <c:extLst>
            <c:ext xmlns:c16="http://schemas.microsoft.com/office/drawing/2014/chart" uri="{C3380CC4-5D6E-409C-BE32-E72D297353CC}">
              <c16:uniqueId val="{00000026-E8D3-4981-BAE3-A2A073F2441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BE5-41E9-8E87-9BBA4677C8C7}"/>
              </c:ext>
            </c:extLst>
          </c:dPt>
          <c:dPt>
            <c:idx val="1"/>
            <c:invertIfNegative val="0"/>
            <c:bubble3D val="0"/>
            <c:spPr>
              <a:solidFill>
                <a:srgbClr val="7C878E"/>
              </a:solidFill>
              <a:ln>
                <a:noFill/>
              </a:ln>
              <a:effectLst/>
            </c:spPr>
            <c:extLst>
              <c:ext xmlns:c16="http://schemas.microsoft.com/office/drawing/2014/chart" uri="{C3380CC4-5D6E-409C-BE32-E72D297353CC}">
                <c16:uniqueId val="{00000003-3BE5-41E9-8E87-9BBA4677C8C7}"/>
              </c:ext>
            </c:extLst>
          </c:dPt>
          <c:dPt>
            <c:idx val="2"/>
            <c:invertIfNegative val="0"/>
            <c:bubble3D val="0"/>
            <c:spPr>
              <a:solidFill>
                <a:srgbClr val="7C878E"/>
              </a:solidFill>
              <a:ln>
                <a:noFill/>
              </a:ln>
              <a:effectLst/>
            </c:spPr>
            <c:extLst>
              <c:ext xmlns:c16="http://schemas.microsoft.com/office/drawing/2014/chart" uri="{C3380CC4-5D6E-409C-BE32-E72D297353CC}">
                <c16:uniqueId val="{00000005-3BE5-41E9-8E87-9BBA4677C8C7}"/>
              </c:ext>
            </c:extLst>
          </c:dPt>
          <c:dPt>
            <c:idx val="3"/>
            <c:invertIfNegative val="0"/>
            <c:bubble3D val="0"/>
            <c:spPr>
              <a:solidFill>
                <a:srgbClr val="7C878E"/>
              </a:solidFill>
              <a:ln>
                <a:noFill/>
              </a:ln>
              <a:effectLst/>
            </c:spPr>
            <c:extLst>
              <c:ext xmlns:c16="http://schemas.microsoft.com/office/drawing/2014/chart" uri="{C3380CC4-5D6E-409C-BE32-E72D297353CC}">
                <c16:uniqueId val="{00000007-3BE5-41E9-8E87-9BBA4677C8C7}"/>
              </c:ext>
            </c:extLst>
          </c:dPt>
          <c:dPt>
            <c:idx val="4"/>
            <c:invertIfNegative val="0"/>
            <c:bubble3D val="0"/>
            <c:spPr>
              <a:solidFill>
                <a:srgbClr val="7C878E"/>
              </a:solidFill>
              <a:ln>
                <a:noFill/>
              </a:ln>
              <a:effectLst/>
            </c:spPr>
            <c:extLst>
              <c:ext xmlns:c16="http://schemas.microsoft.com/office/drawing/2014/chart" uri="{C3380CC4-5D6E-409C-BE32-E72D297353CC}">
                <c16:uniqueId val="{00000009-3BE5-41E9-8E87-9BBA4677C8C7}"/>
              </c:ext>
            </c:extLst>
          </c:dPt>
          <c:dPt>
            <c:idx val="5"/>
            <c:invertIfNegative val="0"/>
            <c:bubble3D val="0"/>
            <c:spPr>
              <a:solidFill>
                <a:srgbClr val="7C878E"/>
              </a:solidFill>
              <a:ln>
                <a:noFill/>
              </a:ln>
              <a:effectLst/>
            </c:spPr>
            <c:extLst>
              <c:ext xmlns:c16="http://schemas.microsoft.com/office/drawing/2014/chart" uri="{C3380CC4-5D6E-409C-BE32-E72D297353CC}">
                <c16:uniqueId val="{0000000B-3BE5-41E9-8E87-9BBA4677C8C7}"/>
              </c:ext>
            </c:extLst>
          </c:dPt>
          <c:dPt>
            <c:idx val="6"/>
            <c:invertIfNegative val="0"/>
            <c:bubble3D val="0"/>
            <c:spPr>
              <a:solidFill>
                <a:srgbClr val="7C878E"/>
              </a:solidFill>
              <a:ln>
                <a:noFill/>
              </a:ln>
              <a:effectLst/>
            </c:spPr>
            <c:extLst>
              <c:ext xmlns:c16="http://schemas.microsoft.com/office/drawing/2014/chart" uri="{C3380CC4-5D6E-409C-BE32-E72D297353CC}">
                <c16:uniqueId val="{0000000D-3BE5-41E9-8E87-9BBA4677C8C7}"/>
              </c:ext>
            </c:extLst>
          </c:dPt>
          <c:dPt>
            <c:idx val="7"/>
            <c:invertIfNegative val="0"/>
            <c:bubble3D val="0"/>
            <c:spPr>
              <a:solidFill>
                <a:srgbClr val="FBBB27"/>
              </a:solidFill>
              <a:ln>
                <a:noFill/>
              </a:ln>
              <a:effectLst/>
            </c:spPr>
            <c:extLst>
              <c:ext xmlns:c16="http://schemas.microsoft.com/office/drawing/2014/chart" uri="{C3380CC4-5D6E-409C-BE32-E72D297353CC}">
                <c16:uniqueId val="{0000000F-3BE5-41E9-8E87-9BBA4677C8C7}"/>
              </c:ext>
            </c:extLst>
          </c:dPt>
          <c:dPt>
            <c:idx val="8"/>
            <c:invertIfNegative val="0"/>
            <c:bubble3D val="0"/>
            <c:spPr>
              <a:solidFill>
                <a:srgbClr val="7C878E"/>
              </a:solidFill>
              <a:ln>
                <a:noFill/>
              </a:ln>
              <a:effectLst/>
            </c:spPr>
            <c:extLst>
              <c:ext xmlns:c16="http://schemas.microsoft.com/office/drawing/2014/chart" uri="{C3380CC4-5D6E-409C-BE32-E72D297353CC}">
                <c16:uniqueId val="{00000011-3BE5-41E9-8E87-9BBA4677C8C7}"/>
              </c:ext>
            </c:extLst>
          </c:dPt>
          <c:dPt>
            <c:idx val="9"/>
            <c:invertIfNegative val="0"/>
            <c:bubble3D val="0"/>
            <c:spPr>
              <a:solidFill>
                <a:srgbClr val="7C878E"/>
              </a:solidFill>
              <a:ln>
                <a:noFill/>
              </a:ln>
              <a:effectLst/>
            </c:spPr>
            <c:extLst>
              <c:ext xmlns:c16="http://schemas.microsoft.com/office/drawing/2014/chart" uri="{C3380CC4-5D6E-409C-BE32-E72D297353CC}">
                <c16:uniqueId val="{00000013-3BE5-41E9-8E87-9BBA4677C8C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BE5-41E9-8E87-9BBA4677C8C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BE5-41E9-8E87-9BBA4677C8C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BE5-41E9-8E87-9BBA4677C8C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BE5-41E9-8E87-9BBA4677C8C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BE5-41E9-8E87-9BBA4677C8C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BE5-41E9-8E87-9BBA4677C8C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BE5-41E9-8E87-9BBA4677C8C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BE5-41E9-8E87-9BBA4677C8C7}"/>
              </c:ext>
            </c:extLst>
          </c:dPt>
          <c:dPt>
            <c:idx val="19"/>
            <c:invertIfNegative val="0"/>
            <c:bubble3D val="0"/>
            <c:spPr>
              <a:solidFill>
                <a:srgbClr val="95682B"/>
              </a:solidFill>
              <a:ln>
                <a:noFill/>
              </a:ln>
              <a:effectLst/>
            </c:spPr>
            <c:extLst>
              <c:ext xmlns:c16="http://schemas.microsoft.com/office/drawing/2014/chart" uri="{C3380CC4-5D6E-409C-BE32-E72D297353CC}">
                <c16:uniqueId val="{00000025-3BE5-41E9-8E87-9BBA4677C8C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'F108'!$A$6:$A$38</c:f>
              <c:strCache>
                <c:ptCount val="33"/>
                <c:pt idx="0">
                  <c:v>Ciudad de México</c:v>
                </c:pt>
                <c:pt idx="1">
                  <c:v>Zacatecas</c:v>
                </c:pt>
                <c:pt idx="2">
                  <c:v>Chiapas</c:v>
                </c:pt>
                <c:pt idx="3">
                  <c:v>Guerrero</c:v>
                </c:pt>
                <c:pt idx="4">
                  <c:v>Puebla</c:v>
                </c:pt>
                <c:pt idx="5">
                  <c:v>Tabasco</c:v>
                </c:pt>
                <c:pt idx="6">
                  <c:v>Guanajuato</c:v>
                </c:pt>
                <c:pt idx="7">
                  <c:v>Jalisco</c:v>
                </c:pt>
                <c:pt idx="8">
                  <c:v>Coahuila</c:v>
                </c:pt>
                <c:pt idx="9">
                  <c:v>Estado de México</c:v>
                </c:pt>
                <c:pt idx="10">
                  <c:v>Morelos</c:v>
                </c:pt>
                <c:pt idx="11">
                  <c:v>Sinaloa</c:v>
                </c:pt>
                <c:pt idx="12">
                  <c:v>Baja California Sur</c:v>
                </c:pt>
                <c:pt idx="13">
                  <c:v>Nayarit</c:v>
                </c:pt>
                <c:pt idx="14">
                  <c:v>San Luis Potosí</c:v>
                </c:pt>
                <c:pt idx="15">
                  <c:v>Hidalgo</c:v>
                </c:pt>
                <c:pt idx="16">
                  <c:v>Nuevo León</c:v>
                </c:pt>
                <c:pt idx="17">
                  <c:v>Tamaulipas</c:v>
                </c:pt>
                <c:pt idx="18">
                  <c:v>Veracruz</c:v>
                </c:pt>
                <c:pt idx="19">
                  <c:v>Nacional</c:v>
                </c:pt>
                <c:pt idx="20">
                  <c:v>Baja California</c:v>
                </c:pt>
                <c:pt idx="21">
                  <c:v>Yucatán</c:v>
                </c:pt>
                <c:pt idx="22">
                  <c:v>Michoacán</c:v>
                </c:pt>
                <c:pt idx="23">
                  <c:v>Sonora</c:v>
                </c:pt>
                <c:pt idx="24">
                  <c:v>Aguascalientes</c:v>
                </c:pt>
                <c:pt idx="25">
                  <c:v>Colima</c:v>
                </c:pt>
                <c:pt idx="26">
                  <c:v>Tlaxcala</c:v>
                </c:pt>
                <c:pt idx="27">
                  <c:v>Durango</c:v>
                </c:pt>
                <c:pt idx="28">
                  <c:v>Chihuahua</c:v>
                </c:pt>
                <c:pt idx="29">
                  <c:v>Querétaro</c:v>
                </c:pt>
                <c:pt idx="30">
                  <c:v>Oaxaca</c:v>
                </c:pt>
                <c:pt idx="31">
                  <c:v>Campeche</c:v>
                </c:pt>
                <c:pt idx="32">
                  <c:v>Quintana Roo</c:v>
                </c:pt>
              </c:strCache>
            </c:strRef>
          </c:cat>
          <c:val>
            <c:numRef>
              <c:f>'F108'!$B$6:$B$38</c:f>
              <c:numCache>
                <c:formatCode>0.0</c:formatCode>
                <c:ptCount val="33"/>
                <c:pt idx="0">
                  <c:v>-33.716453752857397</c:v>
                </c:pt>
                <c:pt idx="1">
                  <c:v>-32.560772488270104</c:v>
                </c:pt>
                <c:pt idx="2">
                  <c:v>-21.431851054008298</c:v>
                </c:pt>
                <c:pt idx="3">
                  <c:v>-18.913623569835899</c:v>
                </c:pt>
                <c:pt idx="4">
                  <c:v>-18.351016030379501</c:v>
                </c:pt>
                <c:pt idx="5">
                  <c:v>-14.830588081293101</c:v>
                </c:pt>
                <c:pt idx="6">
                  <c:v>-14.459175902165001</c:v>
                </c:pt>
                <c:pt idx="7">
                  <c:v>-8.9497032230174902</c:v>
                </c:pt>
                <c:pt idx="8">
                  <c:v>-5.0475157376046598</c:v>
                </c:pt>
                <c:pt idx="9">
                  <c:v>-4.9520023457454201</c:v>
                </c:pt>
                <c:pt idx="10">
                  <c:v>-2.3828431248577502</c:v>
                </c:pt>
                <c:pt idx="11">
                  <c:v>-1.2408927162146</c:v>
                </c:pt>
                <c:pt idx="12">
                  <c:v>-0.21413120904342201</c:v>
                </c:pt>
                <c:pt idx="13">
                  <c:v>2.93733776527514</c:v>
                </c:pt>
                <c:pt idx="14">
                  <c:v>6.8424364433796701</c:v>
                </c:pt>
                <c:pt idx="15">
                  <c:v>10.3359666858899</c:v>
                </c:pt>
                <c:pt idx="16">
                  <c:v>12.4250193945843</c:v>
                </c:pt>
                <c:pt idx="17">
                  <c:v>13.0131644482958</c:v>
                </c:pt>
                <c:pt idx="18">
                  <c:v>14.615727304576501</c:v>
                </c:pt>
                <c:pt idx="19">
                  <c:v>22.694051927562899</c:v>
                </c:pt>
                <c:pt idx="20">
                  <c:v>24.002596067490199</c:v>
                </c:pt>
                <c:pt idx="21">
                  <c:v>27.810525575875101</c:v>
                </c:pt>
                <c:pt idx="22">
                  <c:v>35.2458320450733</c:v>
                </c:pt>
                <c:pt idx="23">
                  <c:v>43.491895301298797</c:v>
                </c:pt>
                <c:pt idx="24">
                  <c:v>45.900342979044296</c:v>
                </c:pt>
                <c:pt idx="25">
                  <c:v>61.556660296313602</c:v>
                </c:pt>
                <c:pt idx="26">
                  <c:v>62.130895181228702</c:v>
                </c:pt>
                <c:pt idx="27">
                  <c:v>79.514974754073506</c:v>
                </c:pt>
                <c:pt idx="28">
                  <c:v>88.332013447030405</c:v>
                </c:pt>
                <c:pt idx="29">
                  <c:v>94.809314244331802</c:v>
                </c:pt>
                <c:pt idx="30">
                  <c:v>157.555250331454</c:v>
                </c:pt>
                <c:pt idx="31">
                  <c:v>284.346405162586</c:v>
                </c:pt>
                <c:pt idx="32">
                  <c:v>551.19096451152097</c:v>
                </c:pt>
              </c:numCache>
            </c:numRef>
          </c:val>
          <c:extLst>
            <c:ext xmlns:c16="http://schemas.microsoft.com/office/drawing/2014/chart" uri="{C3380CC4-5D6E-409C-BE32-E72D297353CC}">
              <c16:uniqueId val="{00000026-3BE5-41E9-8E87-9BBA4677C8C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738F-48F0-8CF9-89CB01664342}"/>
              </c:ext>
            </c:extLst>
          </c:dPt>
          <c:dPt>
            <c:idx val="1"/>
            <c:invertIfNegative val="0"/>
            <c:bubble3D val="0"/>
            <c:spPr>
              <a:solidFill>
                <a:srgbClr val="7C878E"/>
              </a:solidFill>
              <a:ln>
                <a:noFill/>
              </a:ln>
              <a:effectLst/>
            </c:spPr>
            <c:extLst>
              <c:ext xmlns:c16="http://schemas.microsoft.com/office/drawing/2014/chart" uri="{C3380CC4-5D6E-409C-BE32-E72D297353CC}">
                <c16:uniqueId val="{00000003-738F-48F0-8CF9-89CB01664342}"/>
              </c:ext>
            </c:extLst>
          </c:dPt>
          <c:dPt>
            <c:idx val="2"/>
            <c:invertIfNegative val="0"/>
            <c:bubble3D val="0"/>
            <c:spPr>
              <a:solidFill>
                <a:srgbClr val="7C878E"/>
              </a:solidFill>
              <a:ln>
                <a:noFill/>
              </a:ln>
              <a:effectLst/>
            </c:spPr>
            <c:extLst>
              <c:ext xmlns:c16="http://schemas.microsoft.com/office/drawing/2014/chart" uri="{C3380CC4-5D6E-409C-BE32-E72D297353CC}">
                <c16:uniqueId val="{00000005-738F-48F0-8CF9-89CB01664342}"/>
              </c:ext>
            </c:extLst>
          </c:dPt>
          <c:dPt>
            <c:idx val="3"/>
            <c:invertIfNegative val="0"/>
            <c:bubble3D val="0"/>
            <c:spPr>
              <a:solidFill>
                <a:srgbClr val="7C878E"/>
              </a:solidFill>
              <a:ln>
                <a:noFill/>
              </a:ln>
              <a:effectLst/>
            </c:spPr>
            <c:extLst>
              <c:ext xmlns:c16="http://schemas.microsoft.com/office/drawing/2014/chart" uri="{C3380CC4-5D6E-409C-BE32-E72D297353CC}">
                <c16:uniqueId val="{00000007-738F-48F0-8CF9-89CB01664342}"/>
              </c:ext>
            </c:extLst>
          </c:dPt>
          <c:dPt>
            <c:idx val="4"/>
            <c:invertIfNegative val="0"/>
            <c:bubble3D val="0"/>
            <c:spPr>
              <a:solidFill>
                <a:srgbClr val="7C878E"/>
              </a:solidFill>
              <a:ln>
                <a:noFill/>
              </a:ln>
              <a:effectLst/>
            </c:spPr>
            <c:extLst>
              <c:ext xmlns:c16="http://schemas.microsoft.com/office/drawing/2014/chart" uri="{C3380CC4-5D6E-409C-BE32-E72D297353CC}">
                <c16:uniqueId val="{00000009-738F-48F0-8CF9-89CB01664342}"/>
              </c:ext>
            </c:extLst>
          </c:dPt>
          <c:dPt>
            <c:idx val="5"/>
            <c:invertIfNegative val="0"/>
            <c:bubble3D val="0"/>
            <c:spPr>
              <a:solidFill>
                <a:srgbClr val="7C878E"/>
              </a:solidFill>
              <a:ln>
                <a:noFill/>
              </a:ln>
              <a:effectLst/>
            </c:spPr>
            <c:extLst>
              <c:ext xmlns:c16="http://schemas.microsoft.com/office/drawing/2014/chart" uri="{C3380CC4-5D6E-409C-BE32-E72D297353CC}">
                <c16:uniqueId val="{0000000B-738F-48F0-8CF9-89CB01664342}"/>
              </c:ext>
            </c:extLst>
          </c:dPt>
          <c:dPt>
            <c:idx val="6"/>
            <c:invertIfNegative val="0"/>
            <c:bubble3D val="0"/>
            <c:spPr>
              <a:solidFill>
                <a:srgbClr val="7C878E"/>
              </a:solidFill>
              <a:ln>
                <a:noFill/>
              </a:ln>
              <a:effectLst/>
            </c:spPr>
            <c:extLst>
              <c:ext xmlns:c16="http://schemas.microsoft.com/office/drawing/2014/chart" uri="{C3380CC4-5D6E-409C-BE32-E72D297353CC}">
                <c16:uniqueId val="{0000000D-738F-48F0-8CF9-89CB01664342}"/>
              </c:ext>
            </c:extLst>
          </c:dPt>
          <c:dPt>
            <c:idx val="7"/>
            <c:invertIfNegative val="0"/>
            <c:bubble3D val="0"/>
            <c:spPr>
              <a:solidFill>
                <a:srgbClr val="7C878E"/>
              </a:solidFill>
              <a:ln>
                <a:noFill/>
              </a:ln>
              <a:effectLst/>
            </c:spPr>
            <c:extLst>
              <c:ext xmlns:c16="http://schemas.microsoft.com/office/drawing/2014/chart" uri="{C3380CC4-5D6E-409C-BE32-E72D297353CC}">
                <c16:uniqueId val="{0000000F-738F-48F0-8CF9-89CB01664342}"/>
              </c:ext>
            </c:extLst>
          </c:dPt>
          <c:dPt>
            <c:idx val="8"/>
            <c:invertIfNegative val="0"/>
            <c:bubble3D val="0"/>
            <c:spPr>
              <a:solidFill>
                <a:srgbClr val="7C878E"/>
              </a:solidFill>
              <a:ln>
                <a:noFill/>
              </a:ln>
              <a:effectLst/>
            </c:spPr>
            <c:extLst>
              <c:ext xmlns:c16="http://schemas.microsoft.com/office/drawing/2014/chart" uri="{C3380CC4-5D6E-409C-BE32-E72D297353CC}">
                <c16:uniqueId val="{00000011-738F-48F0-8CF9-89CB01664342}"/>
              </c:ext>
            </c:extLst>
          </c:dPt>
          <c:dPt>
            <c:idx val="9"/>
            <c:invertIfNegative val="0"/>
            <c:bubble3D val="0"/>
            <c:spPr>
              <a:solidFill>
                <a:srgbClr val="7C878E"/>
              </a:solidFill>
              <a:ln>
                <a:noFill/>
              </a:ln>
              <a:effectLst/>
            </c:spPr>
            <c:extLst>
              <c:ext xmlns:c16="http://schemas.microsoft.com/office/drawing/2014/chart" uri="{C3380CC4-5D6E-409C-BE32-E72D297353CC}">
                <c16:uniqueId val="{00000013-738F-48F0-8CF9-89CB01664342}"/>
              </c:ext>
            </c:extLst>
          </c:dPt>
          <c:dPt>
            <c:idx val="10"/>
            <c:invertIfNegative val="0"/>
            <c:bubble3D val="0"/>
            <c:spPr>
              <a:solidFill>
                <a:srgbClr val="FBBB27"/>
              </a:solidFill>
              <a:ln>
                <a:noFill/>
              </a:ln>
              <a:effectLst/>
            </c:spPr>
            <c:extLst>
              <c:ext xmlns:c16="http://schemas.microsoft.com/office/drawing/2014/chart" uri="{C3380CC4-5D6E-409C-BE32-E72D297353CC}">
                <c16:uniqueId val="{00000015-738F-48F0-8CF9-89CB0166434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738F-48F0-8CF9-89CB0166434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738F-48F0-8CF9-89CB0166434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738F-48F0-8CF9-89CB0166434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738F-48F0-8CF9-89CB0166434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738F-48F0-8CF9-89CB0166434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738F-48F0-8CF9-89CB0166434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738F-48F0-8CF9-89CB01664342}"/>
              </c:ext>
            </c:extLst>
          </c:dPt>
          <c:dPt>
            <c:idx val="20"/>
            <c:invertIfNegative val="0"/>
            <c:bubble3D val="0"/>
            <c:spPr>
              <a:solidFill>
                <a:srgbClr val="95682B"/>
              </a:solidFill>
              <a:ln>
                <a:noFill/>
              </a:ln>
              <a:effectLst/>
            </c:spPr>
            <c:extLst>
              <c:ext xmlns:c16="http://schemas.microsoft.com/office/drawing/2014/chart" uri="{C3380CC4-5D6E-409C-BE32-E72D297353CC}">
                <c16:uniqueId val="{00000025-738F-48F0-8CF9-89CB0166434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'F109'!$A$6:$A$38</c:f>
              <c:strCache>
                <c:ptCount val="33"/>
                <c:pt idx="0">
                  <c:v>Zacatecas</c:v>
                </c:pt>
                <c:pt idx="1">
                  <c:v>Chiapas</c:v>
                </c:pt>
                <c:pt idx="2">
                  <c:v>Aguascalientes</c:v>
                </c:pt>
                <c:pt idx="3">
                  <c:v>Yucatán</c:v>
                </c:pt>
                <c:pt idx="4">
                  <c:v>Oaxaca</c:v>
                </c:pt>
                <c:pt idx="5">
                  <c:v>Baja California</c:v>
                </c:pt>
                <c:pt idx="6">
                  <c:v>Michoacán</c:v>
                </c:pt>
                <c:pt idx="7">
                  <c:v>Morelos</c:v>
                </c:pt>
                <c:pt idx="8">
                  <c:v>Chihuahua</c:v>
                </c:pt>
                <c:pt idx="9">
                  <c:v>Tabasco</c:v>
                </c:pt>
                <c:pt idx="10">
                  <c:v>Jalisco</c:v>
                </c:pt>
                <c:pt idx="11">
                  <c:v>Veracruz</c:v>
                </c:pt>
                <c:pt idx="12">
                  <c:v>Estado de México</c:v>
                </c:pt>
                <c:pt idx="13">
                  <c:v>Sinaloa</c:v>
                </c:pt>
                <c:pt idx="14">
                  <c:v>Ciudad de México</c:v>
                </c:pt>
                <c:pt idx="15">
                  <c:v>Tamaulipas</c:v>
                </c:pt>
                <c:pt idx="16">
                  <c:v>Nuevo León</c:v>
                </c:pt>
                <c:pt idx="17">
                  <c:v>Sonora</c:v>
                </c:pt>
                <c:pt idx="18">
                  <c:v>Guanajuato</c:v>
                </c:pt>
                <c:pt idx="19">
                  <c:v>Baja California Sur</c:v>
                </c:pt>
                <c:pt idx="20">
                  <c:v>Nacional</c:v>
                </c:pt>
                <c:pt idx="21">
                  <c:v>Nayarit</c:v>
                </c:pt>
                <c:pt idx="22">
                  <c:v>Puebla</c:v>
                </c:pt>
                <c:pt idx="23">
                  <c:v>Coahuila</c:v>
                </c:pt>
                <c:pt idx="24">
                  <c:v>San Luis Potosí</c:v>
                </c:pt>
                <c:pt idx="25">
                  <c:v>Querétaro</c:v>
                </c:pt>
                <c:pt idx="26">
                  <c:v>Durango</c:v>
                </c:pt>
                <c:pt idx="27">
                  <c:v>Tlaxcala</c:v>
                </c:pt>
                <c:pt idx="28">
                  <c:v>Campeche</c:v>
                </c:pt>
                <c:pt idx="29">
                  <c:v>Colima</c:v>
                </c:pt>
                <c:pt idx="30">
                  <c:v>Quintana Roo</c:v>
                </c:pt>
                <c:pt idx="31">
                  <c:v>Guerrero</c:v>
                </c:pt>
                <c:pt idx="32">
                  <c:v>Hidalgo</c:v>
                </c:pt>
              </c:strCache>
            </c:strRef>
          </c:cat>
          <c:val>
            <c:numRef>
              <c:f>'F109'!$B$6:$B$38</c:f>
              <c:numCache>
                <c:formatCode>0.0</c:formatCode>
                <c:ptCount val="33"/>
                <c:pt idx="0">
                  <c:v>-29.3716598497912</c:v>
                </c:pt>
                <c:pt idx="1">
                  <c:v>-16.0611050031826</c:v>
                </c:pt>
                <c:pt idx="2">
                  <c:v>-15.225902552342999</c:v>
                </c:pt>
                <c:pt idx="3">
                  <c:v>-15.159946114346701</c:v>
                </c:pt>
                <c:pt idx="4">
                  <c:v>-8.0325706661353404</c:v>
                </c:pt>
                <c:pt idx="5">
                  <c:v>-4.0273190563809997</c:v>
                </c:pt>
                <c:pt idx="6">
                  <c:v>-2.31416931156935</c:v>
                </c:pt>
                <c:pt idx="7">
                  <c:v>-1.06423335213001</c:v>
                </c:pt>
                <c:pt idx="8">
                  <c:v>-0.90915999968238503</c:v>
                </c:pt>
                <c:pt idx="9">
                  <c:v>-0.34282911377883102</c:v>
                </c:pt>
                <c:pt idx="10">
                  <c:v>0.60705169484895904</c:v>
                </c:pt>
                <c:pt idx="11">
                  <c:v>2.3673969527161902</c:v>
                </c:pt>
                <c:pt idx="12">
                  <c:v>2.5641578540426302</c:v>
                </c:pt>
                <c:pt idx="13">
                  <c:v>2.6108359971033899</c:v>
                </c:pt>
                <c:pt idx="14">
                  <c:v>3.2660830086076502</c:v>
                </c:pt>
                <c:pt idx="15">
                  <c:v>6.5539058777534898</c:v>
                </c:pt>
                <c:pt idx="16">
                  <c:v>6.8860957610339604</c:v>
                </c:pt>
                <c:pt idx="17">
                  <c:v>7.5889721755463899</c:v>
                </c:pt>
                <c:pt idx="18">
                  <c:v>7.60339044551037</c:v>
                </c:pt>
                <c:pt idx="19">
                  <c:v>9.2327262563444599</c:v>
                </c:pt>
                <c:pt idx="20">
                  <c:v>9.2569448196672308</c:v>
                </c:pt>
                <c:pt idx="21">
                  <c:v>9.5871295383011592</c:v>
                </c:pt>
                <c:pt idx="22">
                  <c:v>10.719136148241599</c:v>
                </c:pt>
                <c:pt idx="23">
                  <c:v>15.7284651780339</c:v>
                </c:pt>
                <c:pt idx="24">
                  <c:v>16.725152876825</c:v>
                </c:pt>
                <c:pt idx="25">
                  <c:v>17.611634498836999</c:v>
                </c:pt>
                <c:pt idx="26">
                  <c:v>25.8384740835283</c:v>
                </c:pt>
                <c:pt idx="27">
                  <c:v>41.319020899406397</c:v>
                </c:pt>
                <c:pt idx="28">
                  <c:v>43.116826323150697</c:v>
                </c:pt>
                <c:pt idx="29">
                  <c:v>43.978400994518097</c:v>
                </c:pt>
                <c:pt idx="30">
                  <c:v>46.148281052884897</c:v>
                </c:pt>
                <c:pt idx="31">
                  <c:v>56.196001943401903</c:v>
                </c:pt>
                <c:pt idx="32">
                  <c:v>57.215152695183797</c:v>
                </c:pt>
              </c:numCache>
            </c:numRef>
          </c:val>
          <c:extLst>
            <c:ext xmlns:c16="http://schemas.microsoft.com/office/drawing/2014/chart" uri="{C3380CC4-5D6E-409C-BE32-E72D297353CC}">
              <c16:uniqueId val="{00000026-738F-48F0-8CF9-89CB0166434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2"/>
          <c:order val="2"/>
          <c:tx>
            <c:strRef>
              <c:f>'F110'!$E$5</c:f>
              <c:strCache>
                <c:ptCount val="1"/>
                <c:pt idx="0">
                  <c:v>Porcentaje sector público</c:v>
                </c:pt>
              </c:strCache>
            </c:strRef>
          </c:tx>
          <c:spPr>
            <a:solidFill>
              <a:schemeClr val="bg1">
                <a:lumMod val="85000"/>
              </a:schemeClr>
            </a:solidFill>
            <a:ln>
              <a:solidFill>
                <a:schemeClr val="bg1">
                  <a:lumMod val="85000"/>
                </a:schemeClr>
              </a:solidFill>
            </a:ln>
            <a:effectLst/>
          </c:spPr>
          <c:invertIfNegative val="0"/>
          <c:cat>
            <c:multiLvlStrRef>
              <c:f>'F110'!$A$6:$B$70</c:f>
              <c:multiLvlStrCache>
                <c:ptCount val="6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lvl>
                <c:lvl>
                  <c:pt idx="0">
                    <c:v>2018</c:v>
                  </c:pt>
                  <c:pt idx="12">
                    <c:v>2019</c:v>
                  </c:pt>
                  <c:pt idx="24">
                    <c:v>2020</c:v>
                  </c:pt>
                  <c:pt idx="36">
                    <c:v>2021</c:v>
                  </c:pt>
                  <c:pt idx="48">
                    <c:v>2022</c:v>
                  </c:pt>
                  <c:pt idx="60">
                    <c:v>2023</c:v>
                  </c:pt>
                </c:lvl>
              </c:multiLvlStrCache>
            </c:multiLvlStrRef>
          </c:cat>
          <c:val>
            <c:numRef>
              <c:f>'F110'!$E$6:$E$70</c:f>
              <c:numCache>
                <c:formatCode>0.0%</c:formatCode>
                <c:ptCount val="65"/>
                <c:pt idx="0">
                  <c:v>0.209063043935655</c:v>
                </c:pt>
                <c:pt idx="1">
                  <c:v>0.25605168104494702</c:v>
                </c:pt>
                <c:pt idx="2">
                  <c:v>0.24925652805119899</c:v>
                </c:pt>
                <c:pt idx="3">
                  <c:v>0.226632418032987</c:v>
                </c:pt>
                <c:pt idx="4">
                  <c:v>0.19327071739694299</c:v>
                </c:pt>
                <c:pt idx="5">
                  <c:v>0.25636869259607697</c:v>
                </c:pt>
                <c:pt idx="6">
                  <c:v>0.21607577478651199</c:v>
                </c:pt>
                <c:pt idx="7">
                  <c:v>0.18655528208826899</c:v>
                </c:pt>
                <c:pt idx="8">
                  <c:v>0.175722698792589</c:v>
                </c:pt>
                <c:pt idx="9">
                  <c:v>0.19053969594800799</c:v>
                </c:pt>
                <c:pt idx="10">
                  <c:v>0.19412464338510299</c:v>
                </c:pt>
                <c:pt idx="11">
                  <c:v>0.12826074520422601</c:v>
                </c:pt>
                <c:pt idx="12">
                  <c:v>0.172427077271088</c:v>
                </c:pt>
                <c:pt idx="13">
                  <c:v>0.10636352021088399</c:v>
                </c:pt>
                <c:pt idx="14">
                  <c:v>0.14013116047781601</c:v>
                </c:pt>
                <c:pt idx="15">
                  <c:v>0.139430378871363</c:v>
                </c:pt>
                <c:pt idx="16">
                  <c:v>0.12974518692117101</c:v>
                </c:pt>
                <c:pt idx="17">
                  <c:v>0.137779098647759</c:v>
                </c:pt>
                <c:pt idx="18">
                  <c:v>0.16918245976612201</c:v>
                </c:pt>
                <c:pt idx="19">
                  <c:v>0.14308143515653199</c:v>
                </c:pt>
                <c:pt idx="20">
                  <c:v>0.162981961871455</c:v>
                </c:pt>
                <c:pt idx="21">
                  <c:v>0.19207851286865599</c:v>
                </c:pt>
                <c:pt idx="22">
                  <c:v>0.194999897980137</c:v>
                </c:pt>
                <c:pt idx="23">
                  <c:v>0.207698208415208</c:v>
                </c:pt>
                <c:pt idx="24">
                  <c:v>0.18750396052201601</c:v>
                </c:pt>
                <c:pt idx="25">
                  <c:v>0.164904033596596</c:v>
                </c:pt>
                <c:pt idx="26">
                  <c:v>0.165470901892286</c:v>
                </c:pt>
                <c:pt idx="27">
                  <c:v>0.158592719995471</c:v>
                </c:pt>
                <c:pt idx="28">
                  <c:v>0.14722386260480799</c:v>
                </c:pt>
                <c:pt idx="29">
                  <c:v>0.13937372445938701</c:v>
                </c:pt>
                <c:pt idx="30">
                  <c:v>0.13632230367738599</c:v>
                </c:pt>
                <c:pt idx="31">
                  <c:v>0.14548319355078901</c:v>
                </c:pt>
                <c:pt idx="32">
                  <c:v>0.16058427126421301</c:v>
                </c:pt>
                <c:pt idx="33">
                  <c:v>0.172797903970144</c:v>
                </c:pt>
                <c:pt idx="34">
                  <c:v>0.15611608479584399</c:v>
                </c:pt>
                <c:pt idx="35">
                  <c:v>0.15622871212572101</c:v>
                </c:pt>
                <c:pt idx="36">
                  <c:v>0.155140308726157</c:v>
                </c:pt>
                <c:pt idx="37">
                  <c:v>0.14631010922502199</c:v>
                </c:pt>
                <c:pt idx="38">
                  <c:v>0.161452493181961</c:v>
                </c:pt>
                <c:pt idx="39">
                  <c:v>0.145676311859566</c:v>
                </c:pt>
                <c:pt idx="40">
                  <c:v>0.14515676245310499</c:v>
                </c:pt>
                <c:pt idx="41">
                  <c:v>0.164224999249826</c:v>
                </c:pt>
                <c:pt idx="42">
                  <c:v>0.150241924144453</c:v>
                </c:pt>
                <c:pt idx="43">
                  <c:v>0.143591147383092</c:v>
                </c:pt>
                <c:pt idx="44">
                  <c:v>0.157902991672629</c:v>
                </c:pt>
                <c:pt idx="45">
                  <c:v>0.18683238661823601</c:v>
                </c:pt>
                <c:pt idx="46">
                  <c:v>0.14730653891095</c:v>
                </c:pt>
                <c:pt idx="47">
                  <c:v>0.17017714195133499</c:v>
                </c:pt>
                <c:pt idx="48">
                  <c:v>0.24566809935624201</c:v>
                </c:pt>
                <c:pt idx="49">
                  <c:v>0.23409639669736201</c:v>
                </c:pt>
                <c:pt idx="50">
                  <c:v>0.20267725959152699</c:v>
                </c:pt>
                <c:pt idx="51">
                  <c:v>0.201496750241596</c:v>
                </c:pt>
                <c:pt idx="52">
                  <c:v>0.17389450310280199</c:v>
                </c:pt>
                <c:pt idx="53">
                  <c:v>0.20404874271026199</c:v>
                </c:pt>
                <c:pt idx="54">
                  <c:v>0.26029634749319402</c:v>
                </c:pt>
                <c:pt idx="55">
                  <c:v>0.278457101526842</c:v>
                </c:pt>
                <c:pt idx="56">
                  <c:v>0.29157757008582702</c:v>
                </c:pt>
                <c:pt idx="57">
                  <c:v>0.24576707850291901</c:v>
                </c:pt>
                <c:pt idx="58">
                  <c:v>0.35594596448767701</c:v>
                </c:pt>
                <c:pt idx="59">
                  <c:v>0.39440677052028</c:v>
                </c:pt>
                <c:pt idx="60">
                  <c:v>0.24161650990814501</c:v>
                </c:pt>
                <c:pt idx="61">
                  <c:v>0.33223701857515497</c:v>
                </c:pt>
                <c:pt idx="62">
                  <c:v>0.38732458261610098</c:v>
                </c:pt>
                <c:pt idx="63">
                  <c:v>0.42499731897373899</c:v>
                </c:pt>
                <c:pt idx="64">
                  <c:v>0.368937178303132</c:v>
                </c:pt>
              </c:numCache>
            </c:numRef>
          </c:val>
          <c:extLst>
            <c:ext xmlns:c16="http://schemas.microsoft.com/office/drawing/2014/chart" uri="{C3380CC4-5D6E-409C-BE32-E72D297353CC}">
              <c16:uniqueId val="{00000000-0C13-4029-A448-003700F79C04}"/>
            </c:ext>
          </c:extLst>
        </c:ser>
        <c:dLbls>
          <c:showLegendKey val="0"/>
          <c:showVal val="0"/>
          <c:showCatName val="0"/>
          <c:showSerName val="0"/>
          <c:showPercent val="0"/>
          <c:showBubbleSize val="0"/>
        </c:dLbls>
        <c:gapWidth val="219"/>
        <c:axId val="971652808"/>
        <c:axId val="971660024"/>
      </c:barChart>
      <c:lineChart>
        <c:grouping val="standard"/>
        <c:varyColors val="0"/>
        <c:ser>
          <c:idx val="0"/>
          <c:order val="0"/>
          <c:tx>
            <c:strRef>
              <c:f>'F110'!$C$5</c:f>
              <c:strCache>
                <c:ptCount val="1"/>
                <c:pt idx="0">
                  <c:v>Sector público</c:v>
                </c:pt>
              </c:strCache>
            </c:strRef>
          </c:tx>
          <c:spPr>
            <a:ln w="28575" cap="rnd">
              <a:solidFill>
                <a:srgbClr val="393D3F"/>
              </a:solidFill>
              <a:round/>
            </a:ln>
            <a:effectLst/>
          </c:spPr>
          <c:marker>
            <c:symbol val="none"/>
          </c:marker>
          <c:cat>
            <c:multiLvlStrRef>
              <c:f>'F110'!$A$6:$B$70</c:f>
              <c:multiLvlStrCache>
                <c:ptCount val="6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lvl>
                <c:lvl>
                  <c:pt idx="0">
                    <c:v>2018</c:v>
                  </c:pt>
                  <c:pt idx="12">
                    <c:v>2019</c:v>
                  </c:pt>
                  <c:pt idx="24">
                    <c:v>2020</c:v>
                  </c:pt>
                  <c:pt idx="36">
                    <c:v>2021</c:v>
                  </c:pt>
                  <c:pt idx="48">
                    <c:v>2022</c:v>
                  </c:pt>
                  <c:pt idx="60">
                    <c:v>2023</c:v>
                  </c:pt>
                </c:lvl>
              </c:multiLvlStrCache>
            </c:multiLvlStrRef>
          </c:cat>
          <c:val>
            <c:numRef>
              <c:f>'F110'!$C$6:$C$70</c:f>
              <c:numCache>
                <c:formatCode>#,##0</c:formatCode>
                <c:ptCount val="65"/>
                <c:pt idx="0">
                  <c:v>437</c:v>
                </c:pt>
                <c:pt idx="1">
                  <c:v>539</c:v>
                </c:pt>
                <c:pt idx="2">
                  <c:v>631</c:v>
                </c:pt>
                <c:pt idx="3">
                  <c:v>512</c:v>
                </c:pt>
                <c:pt idx="4">
                  <c:v>509</c:v>
                </c:pt>
                <c:pt idx="5">
                  <c:v>613</c:v>
                </c:pt>
                <c:pt idx="6">
                  <c:v>583</c:v>
                </c:pt>
                <c:pt idx="7">
                  <c:v>573</c:v>
                </c:pt>
                <c:pt idx="8">
                  <c:v>425</c:v>
                </c:pt>
                <c:pt idx="9">
                  <c:v>624</c:v>
                </c:pt>
                <c:pt idx="10">
                  <c:v>466</c:v>
                </c:pt>
                <c:pt idx="11">
                  <c:v>457</c:v>
                </c:pt>
                <c:pt idx="12">
                  <c:v>461</c:v>
                </c:pt>
                <c:pt idx="13">
                  <c:v>269</c:v>
                </c:pt>
                <c:pt idx="14">
                  <c:v>418</c:v>
                </c:pt>
                <c:pt idx="15">
                  <c:v>302</c:v>
                </c:pt>
                <c:pt idx="16">
                  <c:v>316</c:v>
                </c:pt>
                <c:pt idx="17">
                  <c:v>325</c:v>
                </c:pt>
                <c:pt idx="18">
                  <c:v>367</c:v>
                </c:pt>
                <c:pt idx="19">
                  <c:v>304</c:v>
                </c:pt>
                <c:pt idx="20">
                  <c:v>321</c:v>
                </c:pt>
                <c:pt idx="21">
                  <c:v>414</c:v>
                </c:pt>
                <c:pt idx="22">
                  <c:v>449</c:v>
                </c:pt>
                <c:pt idx="23">
                  <c:v>477</c:v>
                </c:pt>
                <c:pt idx="24">
                  <c:v>376</c:v>
                </c:pt>
                <c:pt idx="25">
                  <c:v>370</c:v>
                </c:pt>
                <c:pt idx="26">
                  <c:v>363</c:v>
                </c:pt>
                <c:pt idx="27">
                  <c:v>272</c:v>
                </c:pt>
                <c:pt idx="28">
                  <c:v>241</c:v>
                </c:pt>
                <c:pt idx="29">
                  <c:v>251</c:v>
                </c:pt>
                <c:pt idx="30">
                  <c:v>263</c:v>
                </c:pt>
                <c:pt idx="31">
                  <c:v>279</c:v>
                </c:pt>
                <c:pt idx="32">
                  <c:v>320</c:v>
                </c:pt>
                <c:pt idx="33">
                  <c:v>362</c:v>
                </c:pt>
                <c:pt idx="34">
                  <c:v>336</c:v>
                </c:pt>
                <c:pt idx="35">
                  <c:v>318</c:v>
                </c:pt>
                <c:pt idx="36">
                  <c:v>324</c:v>
                </c:pt>
                <c:pt idx="37">
                  <c:v>297</c:v>
                </c:pt>
                <c:pt idx="38">
                  <c:v>343</c:v>
                </c:pt>
                <c:pt idx="39">
                  <c:v>291</c:v>
                </c:pt>
                <c:pt idx="40">
                  <c:v>298</c:v>
                </c:pt>
                <c:pt idx="41">
                  <c:v>323</c:v>
                </c:pt>
                <c:pt idx="42">
                  <c:v>312</c:v>
                </c:pt>
                <c:pt idx="43">
                  <c:v>298</c:v>
                </c:pt>
                <c:pt idx="44">
                  <c:v>375</c:v>
                </c:pt>
                <c:pt idx="45">
                  <c:v>479</c:v>
                </c:pt>
                <c:pt idx="46">
                  <c:v>388</c:v>
                </c:pt>
                <c:pt idx="47">
                  <c:v>481</c:v>
                </c:pt>
                <c:pt idx="48">
                  <c:v>955</c:v>
                </c:pt>
                <c:pt idx="49">
                  <c:v>807</c:v>
                </c:pt>
                <c:pt idx="50">
                  <c:v>750</c:v>
                </c:pt>
                <c:pt idx="51">
                  <c:v>790</c:v>
                </c:pt>
                <c:pt idx="52">
                  <c:v>742</c:v>
                </c:pt>
                <c:pt idx="53">
                  <c:v>856</c:v>
                </c:pt>
                <c:pt idx="54">
                  <c:v>1016</c:v>
                </c:pt>
                <c:pt idx="55">
                  <c:v>1008</c:v>
                </c:pt>
                <c:pt idx="56">
                  <c:v>1000</c:v>
                </c:pt>
                <c:pt idx="57">
                  <c:v>853</c:v>
                </c:pt>
                <c:pt idx="58">
                  <c:v>1380</c:v>
                </c:pt>
                <c:pt idx="59">
                  <c:v>1814</c:v>
                </c:pt>
                <c:pt idx="60">
                  <c:v>945</c:v>
                </c:pt>
                <c:pt idx="61">
                  <c:v>1270</c:v>
                </c:pt>
                <c:pt idx="62">
                  <c:v>1524</c:v>
                </c:pt>
                <c:pt idx="63">
                  <c:v>1641</c:v>
                </c:pt>
                <c:pt idx="64">
                  <c:v>1433</c:v>
                </c:pt>
              </c:numCache>
            </c:numRef>
          </c:val>
          <c:smooth val="0"/>
          <c:extLst>
            <c:ext xmlns:c16="http://schemas.microsoft.com/office/drawing/2014/chart" uri="{C3380CC4-5D6E-409C-BE32-E72D297353CC}">
              <c16:uniqueId val="{00000001-0C13-4029-A448-003700F79C04}"/>
            </c:ext>
          </c:extLst>
        </c:ser>
        <c:ser>
          <c:idx val="1"/>
          <c:order val="1"/>
          <c:tx>
            <c:strRef>
              <c:f>'F110'!$D$5</c:f>
              <c:strCache>
                <c:ptCount val="1"/>
                <c:pt idx="0">
                  <c:v>Sector privado</c:v>
                </c:pt>
              </c:strCache>
            </c:strRef>
          </c:tx>
          <c:spPr>
            <a:ln w="28575" cap="rnd">
              <a:solidFill>
                <a:srgbClr val="FABB28"/>
              </a:solidFill>
              <a:round/>
            </a:ln>
            <a:effectLst/>
          </c:spPr>
          <c:marker>
            <c:symbol val="none"/>
          </c:marker>
          <c:cat>
            <c:multiLvlStrRef>
              <c:f>'F110'!$A$6:$B$70</c:f>
              <c:multiLvlStrCache>
                <c:ptCount val="6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lvl>
                <c:lvl>
                  <c:pt idx="0">
                    <c:v>2018</c:v>
                  </c:pt>
                  <c:pt idx="12">
                    <c:v>2019</c:v>
                  </c:pt>
                  <c:pt idx="24">
                    <c:v>2020</c:v>
                  </c:pt>
                  <c:pt idx="36">
                    <c:v>2021</c:v>
                  </c:pt>
                  <c:pt idx="48">
                    <c:v>2022</c:v>
                  </c:pt>
                  <c:pt idx="60">
                    <c:v>2023</c:v>
                  </c:pt>
                </c:lvl>
              </c:multiLvlStrCache>
            </c:multiLvlStrRef>
          </c:cat>
          <c:val>
            <c:numRef>
              <c:f>'F110'!$D$6:$D$70</c:f>
              <c:numCache>
                <c:formatCode>#,##0</c:formatCode>
                <c:ptCount val="65"/>
                <c:pt idx="0">
                  <c:v>1654</c:v>
                </c:pt>
                <c:pt idx="1">
                  <c:v>1566</c:v>
                </c:pt>
                <c:pt idx="2">
                  <c:v>1900</c:v>
                </c:pt>
                <c:pt idx="3">
                  <c:v>1746</c:v>
                </c:pt>
                <c:pt idx="4">
                  <c:v>2124</c:v>
                </c:pt>
                <c:pt idx="5">
                  <c:v>1779</c:v>
                </c:pt>
                <c:pt idx="6">
                  <c:v>2114</c:v>
                </c:pt>
                <c:pt idx="7">
                  <c:v>2499</c:v>
                </c:pt>
                <c:pt idx="8">
                  <c:v>1992</c:v>
                </c:pt>
                <c:pt idx="9">
                  <c:v>2652</c:v>
                </c:pt>
                <c:pt idx="10">
                  <c:v>1936</c:v>
                </c:pt>
                <c:pt idx="11">
                  <c:v>3109</c:v>
                </c:pt>
                <c:pt idx="12">
                  <c:v>2213</c:v>
                </c:pt>
                <c:pt idx="13">
                  <c:v>2259</c:v>
                </c:pt>
                <c:pt idx="14">
                  <c:v>2567</c:v>
                </c:pt>
                <c:pt idx="15">
                  <c:v>1866</c:v>
                </c:pt>
                <c:pt idx="16">
                  <c:v>2117</c:v>
                </c:pt>
                <c:pt idx="17">
                  <c:v>2031</c:v>
                </c:pt>
                <c:pt idx="18">
                  <c:v>1803</c:v>
                </c:pt>
                <c:pt idx="19">
                  <c:v>1823</c:v>
                </c:pt>
                <c:pt idx="20">
                  <c:v>1651</c:v>
                </c:pt>
                <c:pt idx="21">
                  <c:v>1740</c:v>
                </c:pt>
                <c:pt idx="22">
                  <c:v>1854</c:v>
                </c:pt>
                <c:pt idx="23">
                  <c:v>1819</c:v>
                </c:pt>
                <c:pt idx="24">
                  <c:v>1628</c:v>
                </c:pt>
                <c:pt idx="25">
                  <c:v>1874</c:v>
                </c:pt>
                <c:pt idx="26">
                  <c:v>1831</c:v>
                </c:pt>
                <c:pt idx="27">
                  <c:v>1442</c:v>
                </c:pt>
                <c:pt idx="28">
                  <c:v>1398</c:v>
                </c:pt>
                <c:pt idx="29">
                  <c:v>1552</c:v>
                </c:pt>
                <c:pt idx="30">
                  <c:v>1669</c:v>
                </c:pt>
                <c:pt idx="31">
                  <c:v>1641</c:v>
                </c:pt>
                <c:pt idx="32">
                  <c:v>1673</c:v>
                </c:pt>
                <c:pt idx="33">
                  <c:v>1733</c:v>
                </c:pt>
                <c:pt idx="34">
                  <c:v>1818</c:v>
                </c:pt>
                <c:pt idx="35">
                  <c:v>1716</c:v>
                </c:pt>
                <c:pt idx="36">
                  <c:v>1763</c:v>
                </c:pt>
                <c:pt idx="37">
                  <c:v>1733</c:v>
                </c:pt>
                <c:pt idx="38">
                  <c:v>1781</c:v>
                </c:pt>
                <c:pt idx="39">
                  <c:v>1704</c:v>
                </c:pt>
                <c:pt idx="40">
                  <c:v>1757</c:v>
                </c:pt>
                <c:pt idx="41">
                  <c:v>1643</c:v>
                </c:pt>
                <c:pt idx="42">
                  <c:v>1765</c:v>
                </c:pt>
                <c:pt idx="43">
                  <c:v>1780</c:v>
                </c:pt>
                <c:pt idx="44">
                  <c:v>1997</c:v>
                </c:pt>
                <c:pt idx="45">
                  <c:v>2087</c:v>
                </c:pt>
                <c:pt idx="46">
                  <c:v>2245</c:v>
                </c:pt>
                <c:pt idx="47">
                  <c:v>2345</c:v>
                </c:pt>
                <c:pt idx="48">
                  <c:v>2932</c:v>
                </c:pt>
                <c:pt idx="49">
                  <c:v>2639</c:v>
                </c:pt>
                <c:pt idx="50">
                  <c:v>2950</c:v>
                </c:pt>
                <c:pt idx="51">
                  <c:v>3132</c:v>
                </c:pt>
                <c:pt idx="52">
                  <c:v>3524</c:v>
                </c:pt>
                <c:pt idx="53">
                  <c:v>3337</c:v>
                </c:pt>
                <c:pt idx="54">
                  <c:v>2888</c:v>
                </c:pt>
                <c:pt idx="55">
                  <c:v>2613</c:v>
                </c:pt>
                <c:pt idx="56">
                  <c:v>2429</c:v>
                </c:pt>
                <c:pt idx="57">
                  <c:v>2619</c:v>
                </c:pt>
                <c:pt idx="58">
                  <c:v>2497</c:v>
                </c:pt>
                <c:pt idx="59">
                  <c:v>2785</c:v>
                </c:pt>
                <c:pt idx="60">
                  <c:v>2965</c:v>
                </c:pt>
                <c:pt idx="61">
                  <c:v>2552</c:v>
                </c:pt>
                <c:pt idx="62">
                  <c:v>2411</c:v>
                </c:pt>
                <c:pt idx="63">
                  <c:v>2220</c:v>
                </c:pt>
                <c:pt idx="64">
                  <c:v>2451</c:v>
                </c:pt>
              </c:numCache>
            </c:numRef>
          </c:val>
          <c:smooth val="0"/>
          <c:extLst>
            <c:ext xmlns:c16="http://schemas.microsoft.com/office/drawing/2014/chart" uri="{C3380CC4-5D6E-409C-BE32-E72D297353CC}">
              <c16:uniqueId val="{00000002-0C13-4029-A448-003700F79C04}"/>
            </c:ext>
          </c:extLst>
        </c:ser>
        <c:dLbls>
          <c:showLegendKey val="0"/>
          <c:showVal val="0"/>
          <c:showCatName val="0"/>
          <c:showSerName val="0"/>
          <c:showPercent val="0"/>
          <c:showBubbleSize val="0"/>
        </c:dLbls>
        <c:marker val="1"/>
        <c:smooth val="0"/>
        <c:axId val="832984528"/>
        <c:axId val="832982560"/>
      </c:lineChart>
      <c:catAx>
        <c:axId val="971652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71660024"/>
        <c:crosses val="autoZero"/>
        <c:auto val="1"/>
        <c:lblAlgn val="ctr"/>
        <c:lblOffset val="100"/>
        <c:noMultiLvlLbl val="0"/>
      </c:catAx>
      <c:valAx>
        <c:axId val="971660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71652808"/>
        <c:crosses val="autoZero"/>
        <c:crossBetween val="between"/>
      </c:valAx>
      <c:valAx>
        <c:axId val="83298256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32984528"/>
        <c:crosses val="max"/>
        <c:crossBetween val="between"/>
      </c:valAx>
      <c:catAx>
        <c:axId val="832984528"/>
        <c:scaling>
          <c:orientation val="minMax"/>
        </c:scaling>
        <c:delete val="1"/>
        <c:axPos val="b"/>
        <c:numFmt formatCode="General" sourceLinked="1"/>
        <c:majorTickMark val="out"/>
        <c:minorTickMark val="none"/>
        <c:tickLblPos val="nextTo"/>
        <c:crossAx val="832982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'F111'!$B$5</c:f>
              <c:strCache>
                <c:ptCount val="1"/>
                <c:pt idx="0">
                  <c:v>Edificación</c:v>
                </c:pt>
              </c:strCache>
            </c:strRef>
          </c:tx>
          <c:spPr>
            <a:solidFill>
              <a:srgbClr val="7C868D"/>
            </a:solidFill>
            <a:ln>
              <a:noFill/>
            </a:ln>
            <a:effectLst/>
          </c:spPr>
          <c:invertIfNegative val="0"/>
          <c:cat>
            <c:strRef>
              <c:f>'F111'!$A$6:$A$11</c:f>
              <c:strCache>
                <c:ptCount val="6"/>
                <c:pt idx="0">
                  <c:v>2018/05</c:v>
                </c:pt>
                <c:pt idx="1">
                  <c:v>2019/05</c:v>
                </c:pt>
                <c:pt idx="2">
                  <c:v>2020/05</c:v>
                </c:pt>
                <c:pt idx="3">
                  <c:v>2021/05</c:v>
                </c:pt>
                <c:pt idx="4">
                  <c:v>2022/05</c:v>
                </c:pt>
                <c:pt idx="5">
                  <c:v>2023/05</c:v>
                </c:pt>
              </c:strCache>
            </c:strRef>
          </c:cat>
          <c:val>
            <c:numRef>
              <c:f>'F111'!$B$6:$B$11</c:f>
              <c:numCache>
                <c:formatCode>#,##0</c:formatCode>
                <c:ptCount val="6"/>
                <c:pt idx="0">
                  <c:v>1665.9190000000001</c:v>
                </c:pt>
                <c:pt idx="1">
                  <c:v>1694.605</c:v>
                </c:pt>
                <c:pt idx="2">
                  <c:v>1280.9110000000001</c:v>
                </c:pt>
                <c:pt idx="3">
                  <c:v>1574.971</c:v>
                </c:pt>
                <c:pt idx="4">
                  <c:v>2357.5120000000002</c:v>
                </c:pt>
                <c:pt idx="5">
                  <c:v>1933.7629999999999</c:v>
                </c:pt>
              </c:numCache>
            </c:numRef>
          </c:val>
          <c:extLst>
            <c:ext xmlns:c16="http://schemas.microsoft.com/office/drawing/2014/chart" uri="{C3380CC4-5D6E-409C-BE32-E72D297353CC}">
              <c16:uniqueId val="{00000000-E5E7-49A1-8895-311AC2C1446A}"/>
            </c:ext>
          </c:extLst>
        </c:ser>
        <c:ser>
          <c:idx val="1"/>
          <c:order val="1"/>
          <c:tx>
            <c:strRef>
              <c:f>'F111'!$C$5</c:f>
              <c:strCache>
                <c:ptCount val="1"/>
                <c:pt idx="0">
                  <c:v>Transporte y urbanización</c:v>
                </c:pt>
              </c:strCache>
            </c:strRef>
          </c:tx>
          <c:spPr>
            <a:solidFill>
              <a:srgbClr val="FABB28"/>
            </a:solidFill>
            <a:ln>
              <a:noFill/>
            </a:ln>
            <a:effectLst/>
          </c:spPr>
          <c:invertIfNegative val="0"/>
          <c:cat>
            <c:strRef>
              <c:f>'F111'!$A$6:$A$11</c:f>
              <c:strCache>
                <c:ptCount val="6"/>
                <c:pt idx="0">
                  <c:v>2018/05</c:v>
                </c:pt>
                <c:pt idx="1">
                  <c:v>2019/05</c:v>
                </c:pt>
                <c:pt idx="2">
                  <c:v>2020/05</c:v>
                </c:pt>
                <c:pt idx="3">
                  <c:v>2021/05</c:v>
                </c:pt>
                <c:pt idx="4">
                  <c:v>2022/05</c:v>
                </c:pt>
                <c:pt idx="5">
                  <c:v>2023/05</c:v>
                </c:pt>
              </c:strCache>
            </c:strRef>
          </c:cat>
          <c:val>
            <c:numRef>
              <c:f>'F111'!$C$6:$C$11</c:f>
              <c:numCache>
                <c:formatCode>#,##0</c:formatCode>
                <c:ptCount val="6"/>
                <c:pt idx="0">
                  <c:v>359.221</c:v>
                </c:pt>
                <c:pt idx="1">
                  <c:v>303.88400000000001</c:v>
                </c:pt>
                <c:pt idx="2">
                  <c:v>161.49799999999999</c:v>
                </c:pt>
                <c:pt idx="3">
                  <c:v>166.768</c:v>
                </c:pt>
                <c:pt idx="4">
                  <c:v>627.30499999999995</c:v>
                </c:pt>
                <c:pt idx="5">
                  <c:v>690.69</c:v>
                </c:pt>
              </c:numCache>
            </c:numRef>
          </c:val>
          <c:extLst>
            <c:ext xmlns:c16="http://schemas.microsoft.com/office/drawing/2014/chart" uri="{C3380CC4-5D6E-409C-BE32-E72D297353CC}">
              <c16:uniqueId val="{00000001-E5E7-49A1-8895-311AC2C1446A}"/>
            </c:ext>
          </c:extLst>
        </c:ser>
        <c:ser>
          <c:idx val="2"/>
          <c:order val="2"/>
          <c:tx>
            <c:strRef>
              <c:f>'F111'!$D$5</c:f>
              <c:strCache>
                <c:ptCount val="1"/>
                <c:pt idx="0">
                  <c:v>Agua riego y saneamiento</c:v>
                </c:pt>
              </c:strCache>
            </c:strRef>
          </c:tx>
          <c:spPr>
            <a:solidFill>
              <a:srgbClr val="94682A"/>
            </a:solidFill>
            <a:ln>
              <a:noFill/>
            </a:ln>
            <a:effectLst/>
          </c:spPr>
          <c:invertIfNegative val="0"/>
          <c:cat>
            <c:strRef>
              <c:f>'F111'!$A$6:$A$11</c:f>
              <c:strCache>
                <c:ptCount val="6"/>
                <c:pt idx="0">
                  <c:v>2018/05</c:v>
                </c:pt>
                <c:pt idx="1">
                  <c:v>2019/05</c:v>
                </c:pt>
                <c:pt idx="2">
                  <c:v>2020/05</c:v>
                </c:pt>
                <c:pt idx="3">
                  <c:v>2021/05</c:v>
                </c:pt>
                <c:pt idx="4">
                  <c:v>2022/05</c:v>
                </c:pt>
                <c:pt idx="5">
                  <c:v>2023/05</c:v>
                </c:pt>
              </c:strCache>
            </c:strRef>
          </c:cat>
          <c:val>
            <c:numRef>
              <c:f>'F111'!$D$6:$D$11</c:f>
              <c:numCache>
                <c:formatCode>#,##0</c:formatCode>
                <c:ptCount val="6"/>
                <c:pt idx="0">
                  <c:v>22.363</c:v>
                </c:pt>
                <c:pt idx="1">
                  <c:v>10.509</c:v>
                </c:pt>
                <c:pt idx="2">
                  <c:v>16.774999999999999</c:v>
                </c:pt>
                <c:pt idx="3">
                  <c:v>51.725000000000001</c:v>
                </c:pt>
                <c:pt idx="4">
                  <c:v>140.017</c:v>
                </c:pt>
                <c:pt idx="5">
                  <c:v>740.96799999999996</c:v>
                </c:pt>
              </c:numCache>
            </c:numRef>
          </c:val>
          <c:extLst>
            <c:ext xmlns:c16="http://schemas.microsoft.com/office/drawing/2014/chart" uri="{C3380CC4-5D6E-409C-BE32-E72D297353CC}">
              <c16:uniqueId val="{00000002-E5E7-49A1-8895-311AC2C1446A}"/>
            </c:ext>
          </c:extLst>
        </c:ser>
        <c:ser>
          <c:idx val="3"/>
          <c:order val="3"/>
          <c:tx>
            <c:strRef>
              <c:f>'F111'!$E$5</c:f>
              <c:strCache>
                <c:ptCount val="1"/>
                <c:pt idx="0">
                  <c:v>Otras</c:v>
                </c:pt>
              </c:strCache>
            </c:strRef>
          </c:tx>
          <c:spPr>
            <a:solidFill>
              <a:srgbClr val="BCCDD6"/>
            </a:solidFill>
            <a:ln>
              <a:noFill/>
            </a:ln>
            <a:effectLst/>
          </c:spPr>
          <c:invertIfNegative val="0"/>
          <c:cat>
            <c:strRef>
              <c:f>'F111'!$A$6:$A$11</c:f>
              <c:strCache>
                <c:ptCount val="6"/>
                <c:pt idx="0">
                  <c:v>2018/05</c:v>
                </c:pt>
                <c:pt idx="1">
                  <c:v>2019/05</c:v>
                </c:pt>
                <c:pt idx="2">
                  <c:v>2020/05</c:v>
                </c:pt>
                <c:pt idx="3">
                  <c:v>2021/05</c:v>
                </c:pt>
                <c:pt idx="4">
                  <c:v>2022/05</c:v>
                </c:pt>
                <c:pt idx="5">
                  <c:v>2023/05</c:v>
                </c:pt>
              </c:strCache>
            </c:strRef>
          </c:cat>
          <c:val>
            <c:numRef>
              <c:f>'F111'!$E$6:$E$11</c:f>
              <c:numCache>
                <c:formatCode>#,##0</c:formatCode>
                <c:ptCount val="6"/>
                <c:pt idx="0">
                  <c:v>585.58600000000001</c:v>
                </c:pt>
                <c:pt idx="1">
                  <c:v>423.17700000000002</c:v>
                </c:pt>
                <c:pt idx="2">
                  <c:v>180</c:v>
                </c:pt>
                <c:pt idx="3">
                  <c:v>261.90699999999998</c:v>
                </c:pt>
                <c:pt idx="4">
                  <c:v>1140.827</c:v>
                </c:pt>
                <c:pt idx="5">
                  <c:v>518.476</c:v>
                </c:pt>
              </c:numCache>
            </c:numRef>
          </c:val>
          <c:extLst>
            <c:ext xmlns:c16="http://schemas.microsoft.com/office/drawing/2014/chart" uri="{C3380CC4-5D6E-409C-BE32-E72D297353CC}">
              <c16:uniqueId val="{00000003-E5E7-49A1-8895-311AC2C1446A}"/>
            </c:ext>
          </c:extLst>
        </c:ser>
        <c:dLbls>
          <c:showLegendKey val="0"/>
          <c:showVal val="0"/>
          <c:showCatName val="0"/>
          <c:showSerName val="0"/>
          <c:showPercent val="0"/>
          <c:showBubbleSize val="0"/>
        </c:dLbls>
        <c:gapWidth val="219"/>
        <c:overlap val="-27"/>
        <c:axId val="844031976"/>
        <c:axId val="844032304"/>
      </c:barChart>
      <c:catAx>
        <c:axId val="844031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44032304"/>
        <c:crosses val="autoZero"/>
        <c:auto val="1"/>
        <c:lblAlgn val="ctr"/>
        <c:lblOffset val="100"/>
        <c:noMultiLvlLbl val="0"/>
      </c:catAx>
      <c:valAx>
        <c:axId val="844032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440319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0.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0.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1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32.xml.rels><?xml version="1.0" encoding="UTF-8" standalone="yes"?>
<Relationships xmlns="http://schemas.openxmlformats.org/package/2006/relationships"><Relationship Id="rId3" Type="http://schemas.openxmlformats.org/officeDocument/2006/relationships/chart" Target="../charts/chart116.xml"/><Relationship Id="rId7" Type="http://schemas.openxmlformats.org/officeDocument/2006/relationships/chart" Target="../charts/chart120.xml"/><Relationship Id="rId2" Type="http://schemas.openxmlformats.org/officeDocument/2006/relationships/chart" Target="../charts/chart115.xml"/><Relationship Id="rId1" Type="http://schemas.openxmlformats.org/officeDocument/2006/relationships/chart" Target="../charts/chart114.xml"/><Relationship Id="rId6" Type="http://schemas.openxmlformats.org/officeDocument/2006/relationships/chart" Target="../charts/chart119.xml"/><Relationship Id="rId5" Type="http://schemas.openxmlformats.org/officeDocument/2006/relationships/chart" Target="../charts/chart118.xml"/><Relationship Id="rId4" Type="http://schemas.openxmlformats.org/officeDocument/2006/relationships/chart" Target="../charts/chart117.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0.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95.xml"/></Relationships>
</file>

<file path=xl/drawings/drawing1.xml><?xml version="1.0" encoding="utf-8"?>
<xdr:wsDr xmlns:xdr="http://schemas.openxmlformats.org/drawingml/2006/spreadsheetDrawing" xmlns:a="http://schemas.openxmlformats.org/drawingml/2006/main">
  <xdr:twoCellAnchor>
    <xdr:from>
      <xdr:col>6</xdr:col>
      <xdr:colOff>536575</xdr:colOff>
      <xdr:row>5</xdr:row>
      <xdr:rowOff>88900</xdr:rowOff>
    </xdr:from>
    <xdr:to>
      <xdr:col>13</xdr:col>
      <xdr:colOff>38100</xdr:colOff>
      <xdr:row>35</xdr:row>
      <xdr:rowOff>25400</xdr:rowOff>
    </xdr:to>
    <xdr:graphicFrame macro="">
      <xdr:nvGraphicFramePr>
        <xdr:cNvPr id="2" name="Gráfico 1">
          <a:extLst>
            <a:ext uri="{FF2B5EF4-FFF2-40B4-BE49-F238E27FC236}">
              <a16:creationId xmlns:a16="http://schemas.microsoft.com/office/drawing/2014/main" id="{DF6B18DA-C565-4446-933B-6FE9A07C8B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3CBB9EC0-E7A2-4C3C-9D10-3865EC4AAF52}"/>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438EB66A-007F-42A1-85FE-3F043EC1B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C8A1DE3A-EB06-4131-8265-B791EA9B22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6</xdr:col>
      <xdr:colOff>304800</xdr:colOff>
      <xdr:row>4</xdr:row>
      <xdr:rowOff>0</xdr:rowOff>
    </xdr:from>
    <xdr:to>
      <xdr:col>14</xdr:col>
      <xdr:colOff>153670</xdr:colOff>
      <xdr:row>20</xdr:row>
      <xdr:rowOff>127000</xdr:rowOff>
    </xdr:to>
    <xdr:graphicFrame macro="">
      <xdr:nvGraphicFramePr>
        <xdr:cNvPr id="2" name="Gráfico 1">
          <a:extLst>
            <a:ext uri="{FF2B5EF4-FFF2-40B4-BE49-F238E27FC236}">
              <a16:creationId xmlns:a16="http://schemas.microsoft.com/office/drawing/2014/main" id="{0FC3C9BF-EC17-498C-8124-C5A0BC616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5</xdr:col>
      <xdr:colOff>457200</xdr:colOff>
      <xdr:row>4</xdr:row>
      <xdr:rowOff>0</xdr:rowOff>
    </xdr:from>
    <xdr:to>
      <xdr:col>13</xdr:col>
      <xdr:colOff>306070</xdr:colOff>
      <xdr:row>20</xdr:row>
      <xdr:rowOff>127000</xdr:rowOff>
    </xdr:to>
    <xdr:graphicFrame macro="">
      <xdr:nvGraphicFramePr>
        <xdr:cNvPr id="2" name="Gráfico 1">
          <a:extLst>
            <a:ext uri="{FF2B5EF4-FFF2-40B4-BE49-F238E27FC236}">
              <a16:creationId xmlns:a16="http://schemas.microsoft.com/office/drawing/2014/main" id="{63436DAA-B9C1-4356-9EF9-48607270D4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14A0A120-2C4B-4E28-893C-0C969B877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AD63A2BE-2E7E-455D-9AD2-EAC2A3B74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AC3F9682-328B-40E7-B91C-A0385E5CC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889FC475-52EB-4145-9953-D2EF484D25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37704634-A03E-409D-A447-CC87C9D684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3</xdr:col>
      <xdr:colOff>152399</xdr:colOff>
      <xdr:row>4</xdr:row>
      <xdr:rowOff>0</xdr:rowOff>
    </xdr:from>
    <xdr:to>
      <xdr:col>10</xdr:col>
      <xdr:colOff>761999</xdr:colOff>
      <xdr:row>33</xdr:row>
      <xdr:rowOff>171450</xdr:rowOff>
    </xdr:to>
    <xdr:graphicFrame macro="">
      <xdr:nvGraphicFramePr>
        <xdr:cNvPr id="2" name="Gráfico 1">
          <a:extLst>
            <a:ext uri="{FF2B5EF4-FFF2-40B4-BE49-F238E27FC236}">
              <a16:creationId xmlns:a16="http://schemas.microsoft.com/office/drawing/2014/main" id="{71C42A78-7BF7-4DF9-8FCA-B98B476AC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08B33821-785C-43B3-85D4-081337F66AD3}"/>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CD1F00A1-1222-4C42-B8CE-28D8F87A2D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FF2E1F25-F4F8-4AA3-9392-EA4B4B3302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7A059F48-A19A-4045-8522-E1CA6368A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FC65326D-2F2F-44B9-81C7-05AA4293C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F79D157B-24CE-4D8F-8553-6D1EAB68A9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180448F2-7DAF-4356-88B2-199016645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9541748A-1F31-4BFC-855F-BA860496E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546C0E53-4430-4C39-A997-7766E64843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228600</xdr:colOff>
      <xdr:row>27</xdr:row>
      <xdr:rowOff>95250</xdr:rowOff>
    </xdr:to>
    <xdr:pic>
      <xdr:nvPicPr>
        <xdr:cNvPr id="2" name="Picture 1">
          <a:extLst>
            <a:ext uri="{FF2B5EF4-FFF2-40B4-BE49-F238E27FC236}">
              <a16:creationId xmlns:a16="http://schemas.microsoft.com/office/drawing/2014/main" id="{E8D0CE1A-9C24-4019-87D3-2D27D8EED558}"/>
            </a:ext>
          </a:extLst>
        </xdr:cNvPr>
        <xdr:cNvPicPr>
          <a:picLocks noChangeAspect="1"/>
        </xdr:cNvPicPr>
      </xdr:nvPicPr>
      <xdr:blipFill>
        <a:blip xmlns:r="http://schemas.openxmlformats.org/officeDocument/2006/relationships" r:embed="rId1"/>
        <a:srcRect/>
        <a:stretch>
          <a:fillRect/>
        </a:stretch>
      </xdr:blipFill>
      <xdr:spPr>
        <a:xfrm>
          <a:off x="4876800" y="952500"/>
          <a:ext cx="5715000" cy="4286250"/>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xdr:from>
      <xdr:col>4</xdr:col>
      <xdr:colOff>0</xdr:colOff>
      <xdr:row>5</xdr:row>
      <xdr:rowOff>0</xdr:rowOff>
    </xdr:from>
    <xdr:to>
      <xdr:col>13</xdr:col>
      <xdr:colOff>228600</xdr:colOff>
      <xdr:row>27</xdr:row>
      <xdr:rowOff>95250</xdr:rowOff>
    </xdr:to>
    <xdr:pic>
      <xdr:nvPicPr>
        <xdr:cNvPr id="2" name="Picture 1">
          <a:extLst>
            <a:ext uri="{FF2B5EF4-FFF2-40B4-BE49-F238E27FC236}">
              <a16:creationId xmlns:a16="http://schemas.microsoft.com/office/drawing/2014/main" id="{E8CE10B2-2A40-460C-8C2B-5BDBD2A4C878}"/>
            </a:ext>
          </a:extLst>
        </xdr:cNvPr>
        <xdr:cNvPicPr>
          <a:picLocks noChangeAspect="1"/>
        </xdr:cNvPicPr>
      </xdr:nvPicPr>
      <xdr:blipFill>
        <a:blip xmlns:r="http://schemas.openxmlformats.org/officeDocument/2006/relationships" r:embed="rId1"/>
        <a:srcRect/>
        <a:stretch>
          <a:fillRect/>
        </a:stretch>
      </xdr:blipFill>
      <xdr:spPr>
        <a:xfrm>
          <a:off x="2438400" y="952500"/>
          <a:ext cx="5715000" cy="4286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409575</xdr:colOff>
      <xdr:row>3</xdr:row>
      <xdr:rowOff>123824</xdr:rowOff>
    </xdr:from>
    <xdr:to>
      <xdr:col>10</xdr:col>
      <xdr:colOff>657225</xdr:colOff>
      <xdr:row>20</xdr:row>
      <xdr:rowOff>190499</xdr:rowOff>
    </xdr:to>
    <xdr:graphicFrame macro="">
      <xdr:nvGraphicFramePr>
        <xdr:cNvPr id="2" name="Gráfico 1">
          <a:extLst>
            <a:ext uri="{FF2B5EF4-FFF2-40B4-BE49-F238E27FC236}">
              <a16:creationId xmlns:a16="http://schemas.microsoft.com/office/drawing/2014/main" id="{1466AF79-88AA-428A-A257-D78A74FC6A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4</xdr:col>
      <xdr:colOff>0</xdr:colOff>
      <xdr:row>5</xdr:row>
      <xdr:rowOff>0</xdr:rowOff>
    </xdr:from>
    <xdr:to>
      <xdr:col>13</xdr:col>
      <xdr:colOff>228600</xdr:colOff>
      <xdr:row>27</xdr:row>
      <xdr:rowOff>95250</xdr:rowOff>
    </xdr:to>
    <xdr:pic>
      <xdr:nvPicPr>
        <xdr:cNvPr id="2" name="Picture 1">
          <a:extLst>
            <a:ext uri="{FF2B5EF4-FFF2-40B4-BE49-F238E27FC236}">
              <a16:creationId xmlns:a16="http://schemas.microsoft.com/office/drawing/2014/main" id="{B1696DE0-CBD6-4689-BBEB-1148A9C83872}"/>
            </a:ext>
          </a:extLst>
        </xdr:cNvPr>
        <xdr:cNvPicPr>
          <a:picLocks noChangeAspect="1"/>
        </xdr:cNvPicPr>
      </xdr:nvPicPr>
      <xdr:blipFill>
        <a:blip xmlns:r="http://schemas.openxmlformats.org/officeDocument/2006/relationships" r:embed="rId1"/>
        <a:srcRect/>
        <a:stretch>
          <a:fillRect/>
        </a:stretch>
      </xdr:blipFill>
      <xdr:spPr>
        <a:xfrm>
          <a:off x="2438400" y="952500"/>
          <a:ext cx="5715000" cy="428625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228600</xdr:colOff>
      <xdr:row>27</xdr:row>
      <xdr:rowOff>95250</xdr:rowOff>
    </xdr:to>
    <xdr:pic>
      <xdr:nvPicPr>
        <xdr:cNvPr id="2" name="Picture 1">
          <a:extLst>
            <a:ext uri="{FF2B5EF4-FFF2-40B4-BE49-F238E27FC236}">
              <a16:creationId xmlns:a16="http://schemas.microsoft.com/office/drawing/2014/main" id="{88298EE7-12B1-4E38-9D9A-28742C87A10B}"/>
            </a:ext>
          </a:extLst>
        </xdr:cNvPr>
        <xdr:cNvPicPr>
          <a:picLocks noChangeAspect="1"/>
        </xdr:cNvPicPr>
      </xdr:nvPicPr>
      <xdr:blipFill>
        <a:blip xmlns:r="http://schemas.openxmlformats.org/officeDocument/2006/relationships" r:embed="rId1"/>
        <a:srcRect/>
        <a:stretch>
          <a:fillRect/>
        </a:stretch>
      </xdr:blipFill>
      <xdr:spPr>
        <a:xfrm>
          <a:off x="5076825" y="952500"/>
          <a:ext cx="5715000" cy="4286250"/>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xdr:from>
      <xdr:col>4</xdr:col>
      <xdr:colOff>0</xdr:colOff>
      <xdr:row>5</xdr:row>
      <xdr:rowOff>0</xdr:rowOff>
    </xdr:from>
    <xdr:to>
      <xdr:col>13</xdr:col>
      <xdr:colOff>228600</xdr:colOff>
      <xdr:row>27</xdr:row>
      <xdr:rowOff>95250</xdr:rowOff>
    </xdr:to>
    <xdr:pic>
      <xdr:nvPicPr>
        <xdr:cNvPr id="2" name="Picture 1">
          <a:extLst>
            <a:ext uri="{FF2B5EF4-FFF2-40B4-BE49-F238E27FC236}">
              <a16:creationId xmlns:a16="http://schemas.microsoft.com/office/drawing/2014/main" id="{222A69AC-D315-45E9-8B7E-ABEE3689B508}"/>
            </a:ext>
          </a:extLst>
        </xdr:cNvPr>
        <xdr:cNvPicPr>
          <a:picLocks noChangeAspect="1"/>
        </xdr:cNvPicPr>
      </xdr:nvPicPr>
      <xdr:blipFill>
        <a:blip xmlns:r="http://schemas.openxmlformats.org/officeDocument/2006/relationships" r:embed="rId1"/>
        <a:srcRect/>
        <a:stretch>
          <a:fillRect/>
        </a:stretch>
      </xdr:blipFill>
      <xdr:spPr>
        <a:xfrm>
          <a:off x="2438400" y="952500"/>
          <a:ext cx="5715000" cy="4286250"/>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xdr:from>
      <xdr:col>4</xdr:col>
      <xdr:colOff>0</xdr:colOff>
      <xdr:row>5</xdr:row>
      <xdr:rowOff>0</xdr:rowOff>
    </xdr:from>
    <xdr:to>
      <xdr:col>13</xdr:col>
      <xdr:colOff>228600</xdr:colOff>
      <xdr:row>27</xdr:row>
      <xdr:rowOff>95250</xdr:rowOff>
    </xdr:to>
    <xdr:pic>
      <xdr:nvPicPr>
        <xdr:cNvPr id="2" name="Picture 1">
          <a:extLst>
            <a:ext uri="{FF2B5EF4-FFF2-40B4-BE49-F238E27FC236}">
              <a16:creationId xmlns:a16="http://schemas.microsoft.com/office/drawing/2014/main" id="{09440CED-779C-4EFE-8903-96D91860BB61}"/>
            </a:ext>
          </a:extLst>
        </xdr:cNvPr>
        <xdr:cNvPicPr>
          <a:picLocks noChangeAspect="1"/>
        </xdr:cNvPicPr>
      </xdr:nvPicPr>
      <xdr:blipFill>
        <a:blip xmlns:r="http://schemas.openxmlformats.org/officeDocument/2006/relationships" r:embed="rId1"/>
        <a:srcRect/>
        <a:stretch>
          <a:fillRect/>
        </a:stretch>
      </xdr:blipFill>
      <xdr:spPr>
        <a:xfrm>
          <a:off x="2438400" y="952500"/>
          <a:ext cx="5715000" cy="4286250"/>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xdr:from>
      <xdr:col>6</xdr:col>
      <xdr:colOff>0</xdr:colOff>
      <xdr:row>5</xdr:row>
      <xdr:rowOff>0</xdr:rowOff>
    </xdr:from>
    <xdr:to>
      <xdr:col>20</xdr:col>
      <xdr:colOff>314325</xdr:colOff>
      <xdr:row>30</xdr:row>
      <xdr:rowOff>0</xdr:rowOff>
    </xdr:to>
    <xdr:pic>
      <xdr:nvPicPr>
        <xdr:cNvPr id="2" name="Picture 1">
          <a:extLst>
            <a:ext uri="{FF2B5EF4-FFF2-40B4-BE49-F238E27FC236}">
              <a16:creationId xmlns:a16="http://schemas.microsoft.com/office/drawing/2014/main" id="{BA19A671-8CA8-4D76-BE95-0A069B9AB896}"/>
            </a:ext>
          </a:extLst>
        </xdr:cNvPr>
        <xdr:cNvPicPr>
          <a:picLocks noChangeAspect="1"/>
        </xdr:cNvPicPr>
      </xdr:nvPicPr>
      <xdr:blipFill>
        <a:blip xmlns:r="http://schemas.openxmlformats.org/officeDocument/2006/relationships" r:embed="rId1"/>
        <a:srcRect/>
        <a:stretch>
          <a:fillRect/>
        </a:stretch>
      </xdr:blipFill>
      <xdr:spPr>
        <a:xfrm>
          <a:off x="3771900" y="952500"/>
          <a:ext cx="8848725" cy="4762500"/>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xdr:from>
      <xdr:col>6</xdr:col>
      <xdr:colOff>0</xdr:colOff>
      <xdr:row>5</xdr:row>
      <xdr:rowOff>0</xdr:rowOff>
    </xdr:from>
    <xdr:to>
      <xdr:col>16</xdr:col>
      <xdr:colOff>390525</xdr:colOff>
      <xdr:row>37</xdr:row>
      <xdr:rowOff>95250</xdr:rowOff>
    </xdr:to>
    <xdr:pic>
      <xdr:nvPicPr>
        <xdr:cNvPr id="2" name="Picture 1">
          <a:extLst>
            <a:ext uri="{FF2B5EF4-FFF2-40B4-BE49-F238E27FC236}">
              <a16:creationId xmlns:a16="http://schemas.microsoft.com/office/drawing/2014/main" id="{BC69ED7C-0AF4-45A2-96BC-8333607D7101}"/>
            </a:ext>
          </a:extLst>
        </xdr:cNvPr>
        <xdr:cNvPicPr>
          <a:picLocks noChangeAspect="1"/>
        </xdr:cNvPicPr>
      </xdr:nvPicPr>
      <xdr:blipFill>
        <a:blip xmlns:r="http://schemas.openxmlformats.org/officeDocument/2006/relationships" r:embed="rId1"/>
        <a:srcRect/>
        <a:stretch>
          <a:fillRect/>
        </a:stretch>
      </xdr:blipFill>
      <xdr:spPr>
        <a:xfrm>
          <a:off x="3810000" y="952500"/>
          <a:ext cx="6486525" cy="6191250"/>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xdr:from>
      <xdr:col>6</xdr:col>
      <xdr:colOff>0</xdr:colOff>
      <xdr:row>5</xdr:row>
      <xdr:rowOff>0</xdr:rowOff>
    </xdr:from>
    <xdr:to>
      <xdr:col>20</xdr:col>
      <xdr:colOff>314325</xdr:colOff>
      <xdr:row>30</xdr:row>
      <xdr:rowOff>0</xdr:rowOff>
    </xdr:to>
    <xdr:pic>
      <xdr:nvPicPr>
        <xdr:cNvPr id="2" name="Picture 1">
          <a:extLst>
            <a:ext uri="{FF2B5EF4-FFF2-40B4-BE49-F238E27FC236}">
              <a16:creationId xmlns:a16="http://schemas.microsoft.com/office/drawing/2014/main" id="{F076AC0E-7777-4AAD-B7DD-64E3860323BC}"/>
            </a:ext>
          </a:extLst>
        </xdr:cNvPr>
        <xdr:cNvPicPr>
          <a:picLocks noChangeAspect="1"/>
        </xdr:cNvPicPr>
      </xdr:nvPicPr>
      <xdr:blipFill>
        <a:blip xmlns:r="http://schemas.openxmlformats.org/officeDocument/2006/relationships" r:embed="rId1"/>
        <a:srcRect/>
        <a:stretch>
          <a:fillRect/>
        </a:stretch>
      </xdr:blipFill>
      <xdr:spPr>
        <a:xfrm>
          <a:off x="3657600" y="952500"/>
          <a:ext cx="8848725" cy="4762500"/>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xdr:from>
      <xdr:col>6</xdr:col>
      <xdr:colOff>0</xdr:colOff>
      <xdr:row>5</xdr:row>
      <xdr:rowOff>0</xdr:rowOff>
    </xdr:from>
    <xdr:to>
      <xdr:col>16</xdr:col>
      <xdr:colOff>390525</xdr:colOff>
      <xdr:row>37</xdr:row>
      <xdr:rowOff>95250</xdr:rowOff>
    </xdr:to>
    <xdr:pic>
      <xdr:nvPicPr>
        <xdr:cNvPr id="2" name="Picture 1">
          <a:extLst>
            <a:ext uri="{FF2B5EF4-FFF2-40B4-BE49-F238E27FC236}">
              <a16:creationId xmlns:a16="http://schemas.microsoft.com/office/drawing/2014/main" id="{B1CDB84D-7333-4720-8F9D-92D9BB1A9CCD}"/>
            </a:ext>
          </a:extLst>
        </xdr:cNvPr>
        <xdr:cNvPicPr>
          <a:picLocks noChangeAspect="1"/>
        </xdr:cNvPicPr>
      </xdr:nvPicPr>
      <xdr:blipFill>
        <a:blip xmlns:r="http://schemas.openxmlformats.org/officeDocument/2006/relationships" r:embed="rId1"/>
        <a:srcRect/>
        <a:stretch>
          <a:fillRect/>
        </a:stretch>
      </xdr:blipFill>
      <xdr:spPr>
        <a:xfrm>
          <a:off x="3657600" y="952500"/>
          <a:ext cx="6486525" cy="6191250"/>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xdr:from>
      <xdr:col>6</xdr:col>
      <xdr:colOff>0</xdr:colOff>
      <xdr:row>5</xdr:row>
      <xdr:rowOff>0</xdr:rowOff>
    </xdr:from>
    <xdr:to>
      <xdr:col>20</xdr:col>
      <xdr:colOff>314325</xdr:colOff>
      <xdr:row>30</xdr:row>
      <xdr:rowOff>0</xdr:rowOff>
    </xdr:to>
    <xdr:pic>
      <xdr:nvPicPr>
        <xdr:cNvPr id="2" name="Picture 1">
          <a:extLst>
            <a:ext uri="{FF2B5EF4-FFF2-40B4-BE49-F238E27FC236}">
              <a16:creationId xmlns:a16="http://schemas.microsoft.com/office/drawing/2014/main" id="{51A428F7-910A-425F-B8AA-02FE85F188AD}"/>
            </a:ext>
          </a:extLst>
        </xdr:cNvPr>
        <xdr:cNvPicPr>
          <a:picLocks noChangeAspect="1"/>
        </xdr:cNvPicPr>
      </xdr:nvPicPr>
      <xdr:blipFill>
        <a:blip xmlns:r="http://schemas.openxmlformats.org/officeDocument/2006/relationships" r:embed="rId1"/>
        <a:srcRect/>
        <a:stretch>
          <a:fillRect/>
        </a:stretch>
      </xdr:blipFill>
      <xdr:spPr>
        <a:xfrm>
          <a:off x="3657600" y="952500"/>
          <a:ext cx="8848725" cy="4762500"/>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xdr:from>
      <xdr:col>6</xdr:col>
      <xdr:colOff>0</xdr:colOff>
      <xdr:row>5</xdr:row>
      <xdr:rowOff>0</xdr:rowOff>
    </xdr:from>
    <xdr:to>
      <xdr:col>16</xdr:col>
      <xdr:colOff>390525</xdr:colOff>
      <xdr:row>37</xdr:row>
      <xdr:rowOff>95250</xdr:rowOff>
    </xdr:to>
    <xdr:pic>
      <xdr:nvPicPr>
        <xdr:cNvPr id="2" name="Picture 1">
          <a:extLst>
            <a:ext uri="{FF2B5EF4-FFF2-40B4-BE49-F238E27FC236}">
              <a16:creationId xmlns:a16="http://schemas.microsoft.com/office/drawing/2014/main" id="{B2B23E0C-0A4B-46AC-B565-BA0CF8A3BD93}"/>
            </a:ext>
          </a:extLst>
        </xdr:cNvPr>
        <xdr:cNvPicPr>
          <a:picLocks noChangeAspect="1"/>
        </xdr:cNvPicPr>
      </xdr:nvPicPr>
      <xdr:blipFill>
        <a:blip xmlns:r="http://schemas.openxmlformats.org/officeDocument/2006/relationships" r:embed="rId1"/>
        <a:srcRect/>
        <a:stretch>
          <a:fillRect/>
        </a:stretch>
      </xdr:blipFill>
      <xdr:spPr>
        <a:xfrm>
          <a:off x="3657600" y="952500"/>
          <a:ext cx="6486525" cy="6191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60C24D3C-A045-4433-BD62-A52F09660122}"/>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130.xml><?xml version="1.0" encoding="utf-8"?>
<xdr:wsDr xmlns:xdr="http://schemas.openxmlformats.org/drawingml/2006/spreadsheetDrawing" xmlns:a="http://schemas.openxmlformats.org/drawingml/2006/main">
  <xdr:twoCellAnchor>
    <xdr:from>
      <xdr:col>6</xdr:col>
      <xdr:colOff>0</xdr:colOff>
      <xdr:row>5</xdr:row>
      <xdr:rowOff>0</xdr:rowOff>
    </xdr:from>
    <xdr:to>
      <xdr:col>20</xdr:col>
      <xdr:colOff>314325</xdr:colOff>
      <xdr:row>30</xdr:row>
      <xdr:rowOff>0</xdr:rowOff>
    </xdr:to>
    <xdr:pic>
      <xdr:nvPicPr>
        <xdr:cNvPr id="2" name="Picture 1">
          <a:extLst>
            <a:ext uri="{FF2B5EF4-FFF2-40B4-BE49-F238E27FC236}">
              <a16:creationId xmlns:a16="http://schemas.microsoft.com/office/drawing/2014/main" id="{6400B7FD-1DF9-45CC-9D7C-B7350FCCEA9A}"/>
            </a:ext>
          </a:extLst>
        </xdr:cNvPr>
        <xdr:cNvPicPr>
          <a:picLocks noChangeAspect="1"/>
        </xdr:cNvPicPr>
      </xdr:nvPicPr>
      <xdr:blipFill>
        <a:blip xmlns:r="http://schemas.openxmlformats.org/officeDocument/2006/relationships" r:embed="rId1"/>
        <a:srcRect/>
        <a:stretch>
          <a:fillRect/>
        </a:stretch>
      </xdr:blipFill>
      <xdr:spPr>
        <a:xfrm>
          <a:off x="3657600" y="952500"/>
          <a:ext cx="8848725" cy="4762500"/>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xdr:from>
      <xdr:col>6</xdr:col>
      <xdr:colOff>0</xdr:colOff>
      <xdr:row>5</xdr:row>
      <xdr:rowOff>0</xdr:rowOff>
    </xdr:from>
    <xdr:to>
      <xdr:col>16</xdr:col>
      <xdr:colOff>390525</xdr:colOff>
      <xdr:row>37</xdr:row>
      <xdr:rowOff>95250</xdr:rowOff>
    </xdr:to>
    <xdr:pic>
      <xdr:nvPicPr>
        <xdr:cNvPr id="2" name="Picture 1">
          <a:extLst>
            <a:ext uri="{FF2B5EF4-FFF2-40B4-BE49-F238E27FC236}">
              <a16:creationId xmlns:a16="http://schemas.microsoft.com/office/drawing/2014/main" id="{E82F6A89-B7E7-482E-8A36-4AA99E1D4F30}"/>
            </a:ext>
          </a:extLst>
        </xdr:cNvPr>
        <xdr:cNvPicPr>
          <a:picLocks noChangeAspect="1"/>
        </xdr:cNvPicPr>
      </xdr:nvPicPr>
      <xdr:blipFill>
        <a:blip xmlns:r="http://schemas.openxmlformats.org/officeDocument/2006/relationships" r:embed="rId1"/>
        <a:srcRect/>
        <a:stretch>
          <a:fillRect/>
        </a:stretch>
      </xdr:blipFill>
      <xdr:spPr>
        <a:xfrm>
          <a:off x="3657600" y="952500"/>
          <a:ext cx="6486525" cy="6191250"/>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xdr:from>
      <xdr:col>10</xdr:col>
      <xdr:colOff>0</xdr:colOff>
      <xdr:row>4</xdr:row>
      <xdr:rowOff>0</xdr:rowOff>
    </xdr:from>
    <xdr:to>
      <xdr:col>17</xdr:col>
      <xdr:colOff>639699</xdr:colOff>
      <xdr:row>24</xdr:row>
      <xdr:rowOff>20828</xdr:rowOff>
    </xdr:to>
    <xdr:graphicFrame macro="">
      <xdr:nvGraphicFramePr>
        <xdr:cNvPr id="2" name="Gráfico 1">
          <a:extLst>
            <a:ext uri="{FF2B5EF4-FFF2-40B4-BE49-F238E27FC236}">
              <a16:creationId xmlns:a16="http://schemas.microsoft.com/office/drawing/2014/main" id="{9175190C-50BE-49E0-B393-C2D8532DD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3" name="Gráfico 2">
          <a:extLst>
            <a:ext uri="{FF2B5EF4-FFF2-40B4-BE49-F238E27FC236}">
              <a16:creationId xmlns:a16="http://schemas.microsoft.com/office/drawing/2014/main" id="{2747C7D9-1651-4D1D-8AED-84F6CD725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4" name="Gráfico 3">
          <a:extLst>
            <a:ext uri="{FF2B5EF4-FFF2-40B4-BE49-F238E27FC236}">
              <a16:creationId xmlns:a16="http://schemas.microsoft.com/office/drawing/2014/main" id="{5E22606B-1995-403A-AD9A-A9265AC9D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5" name="Gráfico 4">
          <a:extLst>
            <a:ext uri="{FF2B5EF4-FFF2-40B4-BE49-F238E27FC236}">
              <a16:creationId xmlns:a16="http://schemas.microsoft.com/office/drawing/2014/main" id="{5415EC52-A467-42FB-9CC6-4CC481FB6E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6" name="Gráfico 5">
          <a:extLst>
            <a:ext uri="{FF2B5EF4-FFF2-40B4-BE49-F238E27FC236}">
              <a16:creationId xmlns:a16="http://schemas.microsoft.com/office/drawing/2014/main" id="{3E61DC4F-07BD-4323-ACA9-B40FAD79A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7" name="Gráfico 6">
          <a:extLst>
            <a:ext uri="{FF2B5EF4-FFF2-40B4-BE49-F238E27FC236}">
              <a16:creationId xmlns:a16="http://schemas.microsoft.com/office/drawing/2014/main" id="{1C25FAE0-972D-44A4-AA96-58CEBC36E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761997</xdr:colOff>
      <xdr:row>4</xdr:row>
      <xdr:rowOff>0</xdr:rowOff>
    </xdr:from>
    <xdr:to>
      <xdr:col>19</xdr:col>
      <xdr:colOff>666750</xdr:colOff>
      <xdr:row>32</xdr:row>
      <xdr:rowOff>142876</xdr:rowOff>
    </xdr:to>
    <xdr:graphicFrame macro="">
      <xdr:nvGraphicFramePr>
        <xdr:cNvPr id="8" name="Gráfico 7">
          <a:extLst>
            <a:ext uri="{FF2B5EF4-FFF2-40B4-BE49-F238E27FC236}">
              <a16:creationId xmlns:a16="http://schemas.microsoft.com/office/drawing/2014/main" id="{BF5597B3-8A8E-4CF7-A407-27A31CA11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5</xdr:col>
      <xdr:colOff>695325</xdr:colOff>
      <xdr:row>2</xdr:row>
      <xdr:rowOff>47625</xdr:rowOff>
    </xdr:from>
    <xdr:to>
      <xdr:col>13</xdr:col>
      <xdr:colOff>573024</xdr:colOff>
      <xdr:row>27</xdr:row>
      <xdr:rowOff>12446</xdr:rowOff>
    </xdr:to>
    <xdr:graphicFrame macro="">
      <xdr:nvGraphicFramePr>
        <xdr:cNvPr id="2" name="Gráfico 1">
          <a:extLst>
            <a:ext uri="{FF2B5EF4-FFF2-40B4-BE49-F238E27FC236}">
              <a16:creationId xmlns:a16="http://schemas.microsoft.com/office/drawing/2014/main" id="{91D502DB-15CB-4A3E-9819-A12B6666A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7</xdr:col>
      <xdr:colOff>0</xdr:colOff>
      <xdr:row>3</xdr:row>
      <xdr:rowOff>152400</xdr:rowOff>
    </xdr:from>
    <xdr:to>
      <xdr:col>14</xdr:col>
      <xdr:colOff>639699</xdr:colOff>
      <xdr:row>33</xdr:row>
      <xdr:rowOff>133350</xdr:rowOff>
    </xdr:to>
    <xdr:graphicFrame macro="">
      <xdr:nvGraphicFramePr>
        <xdr:cNvPr id="2" name="Gráfico 1">
          <a:extLst>
            <a:ext uri="{FF2B5EF4-FFF2-40B4-BE49-F238E27FC236}">
              <a16:creationId xmlns:a16="http://schemas.microsoft.com/office/drawing/2014/main" id="{A6873BE3-4F98-4084-90E6-3DC853A291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5</xdr:col>
      <xdr:colOff>752475</xdr:colOff>
      <xdr:row>3</xdr:row>
      <xdr:rowOff>14286</xdr:rowOff>
    </xdr:from>
    <xdr:to>
      <xdr:col>13</xdr:col>
      <xdr:colOff>295275</xdr:colOff>
      <xdr:row>32</xdr:row>
      <xdr:rowOff>9525</xdr:rowOff>
    </xdr:to>
    <xdr:graphicFrame macro="">
      <xdr:nvGraphicFramePr>
        <xdr:cNvPr id="2" name="Gráfico 1">
          <a:extLst>
            <a:ext uri="{FF2B5EF4-FFF2-40B4-BE49-F238E27FC236}">
              <a16:creationId xmlns:a16="http://schemas.microsoft.com/office/drawing/2014/main" id="{98CF1D4B-4D04-4833-9107-2EA86E16EE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3400C07A-DB74-4131-B957-6AF1C76D849A}"/>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137.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FD326DBA-6EC8-4ED4-9E19-384AF1CDF43B}"/>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138.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FF6CBACB-3710-4F17-A710-FA80C8E90924}"/>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139.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F90115B8-C238-408B-B10D-1CB800D05D54}"/>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F633170E-3A6B-4D01-BE8E-FA803303D328}"/>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55B18A71-8759-47DC-A7DE-6C4596C27091}"/>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14342A31-03C5-481D-8A3C-F3F10E69DBDD}"/>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FFFA5BF0-C5A4-4454-BE80-F5C126810903}"/>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45EE6AE6-6676-44AC-BFD6-8F5DEC2E949E}"/>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6F5E9EBF-09BB-427D-95DE-0391AF253F95}"/>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4</xdr:col>
      <xdr:colOff>492125</xdr:colOff>
      <xdr:row>6</xdr:row>
      <xdr:rowOff>0</xdr:rowOff>
    </xdr:from>
    <xdr:to>
      <xdr:col>10</xdr:col>
      <xdr:colOff>755650</xdr:colOff>
      <xdr:row>35</xdr:row>
      <xdr:rowOff>120650</xdr:rowOff>
    </xdr:to>
    <xdr:graphicFrame macro="">
      <xdr:nvGraphicFramePr>
        <xdr:cNvPr id="2" name="Gráfico 1">
          <a:extLst>
            <a:ext uri="{FF2B5EF4-FFF2-40B4-BE49-F238E27FC236}">
              <a16:creationId xmlns:a16="http://schemas.microsoft.com/office/drawing/2014/main" id="{D06045B4-9DB5-4E8B-9D46-18D077A9A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3D0823E2-D2C9-453E-A5E5-BE31B7663E95}"/>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408348C1-D590-4875-A9E5-478211F4A1BE}"/>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3</xdr:col>
      <xdr:colOff>280987</xdr:colOff>
      <xdr:row>4</xdr:row>
      <xdr:rowOff>147637</xdr:rowOff>
    </xdr:from>
    <xdr:to>
      <xdr:col>14</xdr:col>
      <xdr:colOff>323850</xdr:colOff>
      <xdr:row>17</xdr:row>
      <xdr:rowOff>138112</xdr:rowOff>
    </xdr:to>
    <xdr:graphicFrame macro="">
      <xdr:nvGraphicFramePr>
        <xdr:cNvPr id="2" name="Gráfico 1">
          <a:extLst>
            <a:ext uri="{FF2B5EF4-FFF2-40B4-BE49-F238E27FC236}">
              <a16:creationId xmlns:a16="http://schemas.microsoft.com/office/drawing/2014/main" id="{00000000-0008-0000-4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41</xdr:col>
      <xdr:colOff>0</xdr:colOff>
      <xdr:row>6</xdr:row>
      <xdr:rowOff>0</xdr:rowOff>
    </xdr:from>
    <xdr:to>
      <xdr:col>59</xdr:col>
      <xdr:colOff>542975</xdr:colOff>
      <xdr:row>36</xdr:row>
      <xdr:rowOff>89388</xdr:rowOff>
    </xdr:to>
    <xdr:graphicFrame macro="">
      <xdr:nvGraphicFramePr>
        <xdr:cNvPr id="4" name="Chart 2">
          <a:extLst>
            <a:ext uri="{FF2B5EF4-FFF2-40B4-BE49-F238E27FC236}">
              <a16:creationId xmlns:a16="http://schemas.microsoft.com/office/drawing/2014/main" id="{6631D119-C796-47F4-8E26-E76C29FA6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582014</xdr:colOff>
      <xdr:row>5</xdr:row>
      <xdr:rowOff>3952</xdr:rowOff>
    </xdr:from>
    <xdr:to>
      <xdr:col>14</xdr:col>
      <xdr:colOff>310551</xdr:colOff>
      <xdr:row>42</xdr:row>
      <xdr:rowOff>43132</xdr:rowOff>
    </xdr:to>
    <xdr:graphicFrame macro="">
      <xdr:nvGraphicFramePr>
        <xdr:cNvPr id="2" name="Chart 3">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6</xdr:row>
      <xdr:rowOff>0</xdr:rowOff>
    </xdr:from>
    <xdr:to>
      <xdr:col>25</xdr:col>
      <xdr:colOff>37904</xdr:colOff>
      <xdr:row>30</xdr:row>
      <xdr:rowOff>131623</xdr:rowOff>
    </xdr:to>
    <xdr:graphicFrame macro="">
      <xdr:nvGraphicFramePr>
        <xdr:cNvPr id="3" name="Chart 2">
          <a:extLst>
            <a:ext uri="{FF2B5EF4-FFF2-40B4-BE49-F238E27FC236}">
              <a16:creationId xmlns:a16="http://schemas.microsoft.com/office/drawing/2014/main" id="{437A2C4A-C494-44EB-ACFD-C2B11C3B9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4</xdr:col>
      <xdr:colOff>195261</xdr:colOff>
      <xdr:row>5</xdr:row>
      <xdr:rowOff>0</xdr:rowOff>
    </xdr:from>
    <xdr:to>
      <xdr:col>13</xdr:col>
      <xdr:colOff>112142</xdr:colOff>
      <xdr:row>39</xdr:row>
      <xdr:rowOff>43132</xdr:rowOff>
    </xdr:to>
    <xdr:graphicFrame macro="">
      <xdr:nvGraphicFramePr>
        <xdr:cNvPr id="2" name="Chart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13</xdr:col>
      <xdr:colOff>254000</xdr:colOff>
      <xdr:row>6</xdr:row>
      <xdr:rowOff>0</xdr:rowOff>
    </xdr:from>
    <xdr:to>
      <xdr:col>21</xdr:col>
      <xdr:colOff>90800</xdr:colOff>
      <xdr:row>29</xdr:row>
      <xdr:rowOff>104100</xdr:rowOff>
    </xdr:to>
    <xdr:graphicFrame macro="">
      <xdr:nvGraphicFramePr>
        <xdr:cNvPr id="2" name="Gráfico 1">
          <a:extLst>
            <a:ext uri="{FF2B5EF4-FFF2-40B4-BE49-F238E27FC236}">
              <a16:creationId xmlns:a16="http://schemas.microsoft.com/office/drawing/2014/main" id="{8325F687-658C-4E35-8971-C6DE3F3B2A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39</xdr:row>
      <xdr:rowOff>13500</xdr:rowOff>
    </xdr:to>
    <xdr:graphicFrame macro="">
      <xdr:nvGraphicFramePr>
        <xdr:cNvPr id="2" name="Gráfico 1">
          <a:extLst>
            <a:ext uri="{FF2B5EF4-FFF2-40B4-BE49-F238E27FC236}">
              <a16:creationId xmlns:a16="http://schemas.microsoft.com/office/drawing/2014/main" id="{FCEB4C29-8197-4E67-BA52-B8A86F22AE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34</xdr:row>
      <xdr:rowOff>66002</xdr:rowOff>
    </xdr:to>
    <xdr:graphicFrame macro="">
      <xdr:nvGraphicFramePr>
        <xdr:cNvPr id="2" name="Gráfico 1">
          <a:extLst>
            <a:ext uri="{FF2B5EF4-FFF2-40B4-BE49-F238E27FC236}">
              <a16:creationId xmlns:a16="http://schemas.microsoft.com/office/drawing/2014/main" id="{D4E343C0-3FB3-4550-830F-A7723B90C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117474</xdr:colOff>
      <xdr:row>5</xdr:row>
      <xdr:rowOff>63500</xdr:rowOff>
    </xdr:from>
    <xdr:to>
      <xdr:col>18</xdr:col>
      <xdr:colOff>730249</xdr:colOff>
      <xdr:row>23</xdr:row>
      <xdr:rowOff>139700</xdr:rowOff>
    </xdr:to>
    <xdr:graphicFrame macro="">
      <xdr:nvGraphicFramePr>
        <xdr:cNvPr id="2" name="Gráfico 1">
          <a:extLst>
            <a:ext uri="{FF2B5EF4-FFF2-40B4-BE49-F238E27FC236}">
              <a16:creationId xmlns:a16="http://schemas.microsoft.com/office/drawing/2014/main" id="{30FCFED2-F8B8-475B-9884-A06291BCE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10</xdr:col>
      <xdr:colOff>421004</xdr:colOff>
      <xdr:row>37</xdr:row>
      <xdr:rowOff>130492</xdr:rowOff>
    </xdr:from>
    <xdr:to>
      <xdr:col>18</xdr:col>
      <xdr:colOff>232604</xdr:colOff>
      <xdr:row>50</xdr:row>
      <xdr:rowOff>58792</xdr:rowOff>
    </xdr:to>
    <xdr:graphicFrame macro="">
      <xdr:nvGraphicFramePr>
        <xdr:cNvPr id="2" name="Gráfico 1">
          <a:extLst>
            <a:ext uri="{FF2B5EF4-FFF2-40B4-BE49-F238E27FC236}">
              <a16:creationId xmlns:a16="http://schemas.microsoft.com/office/drawing/2014/main" id="{2D79FAA7-9929-40F2-9F47-BABF5AAE23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47625</xdr:colOff>
      <xdr:row>6</xdr:row>
      <xdr:rowOff>23811</xdr:rowOff>
    </xdr:from>
    <xdr:to>
      <xdr:col>14</xdr:col>
      <xdr:colOff>653625</xdr:colOff>
      <xdr:row>33</xdr:row>
      <xdr:rowOff>100311</xdr:rowOff>
    </xdr:to>
    <xdr:graphicFrame macro="">
      <xdr:nvGraphicFramePr>
        <xdr:cNvPr id="2" name="Gráfico 1">
          <a:extLst>
            <a:ext uri="{FF2B5EF4-FFF2-40B4-BE49-F238E27FC236}">
              <a16:creationId xmlns:a16="http://schemas.microsoft.com/office/drawing/2014/main" id="{DCC7FBFA-16A1-4905-9E11-B0624F777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751974</xdr:colOff>
      <xdr:row>5</xdr:row>
      <xdr:rowOff>46872</xdr:rowOff>
    </xdr:from>
    <xdr:to>
      <xdr:col>12</xdr:col>
      <xdr:colOff>595974</xdr:colOff>
      <xdr:row>33</xdr:row>
      <xdr:rowOff>4872</xdr:rowOff>
    </xdr:to>
    <xdr:graphicFrame macro="">
      <xdr:nvGraphicFramePr>
        <xdr:cNvPr id="2" name="Gráfico 1">
          <a:extLst>
            <a:ext uri="{FF2B5EF4-FFF2-40B4-BE49-F238E27FC236}">
              <a16:creationId xmlns:a16="http://schemas.microsoft.com/office/drawing/2014/main" id="{65BC562C-616F-46EB-AA77-07901A683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752475</xdr:colOff>
      <xdr:row>5</xdr:row>
      <xdr:rowOff>166685</xdr:rowOff>
    </xdr:from>
    <xdr:to>
      <xdr:col>12</xdr:col>
      <xdr:colOff>596475</xdr:colOff>
      <xdr:row>33</xdr:row>
      <xdr:rowOff>19842</xdr:rowOff>
    </xdr:to>
    <xdr:graphicFrame macro="">
      <xdr:nvGraphicFramePr>
        <xdr:cNvPr id="2" name="Gráfico 1">
          <a:extLst>
            <a:ext uri="{FF2B5EF4-FFF2-40B4-BE49-F238E27FC236}">
              <a16:creationId xmlns:a16="http://schemas.microsoft.com/office/drawing/2014/main" id="{CA5B5B15-1DD7-46D4-BA76-DD78AA116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742950</xdr:colOff>
      <xdr:row>5</xdr:row>
      <xdr:rowOff>180975</xdr:rowOff>
    </xdr:from>
    <xdr:to>
      <xdr:col>12</xdr:col>
      <xdr:colOff>586950</xdr:colOff>
      <xdr:row>31</xdr:row>
      <xdr:rowOff>131175</xdr:rowOff>
    </xdr:to>
    <xdr:graphicFrame macro="">
      <xdr:nvGraphicFramePr>
        <xdr:cNvPr id="2" name="Gráfico 1">
          <a:extLst>
            <a:ext uri="{FF2B5EF4-FFF2-40B4-BE49-F238E27FC236}">
              <a16:creationId xmlns:a16="http://schemas.microsoft.com/office/drawing/2014/main" id="{7A799CFA-CC17-484B-BA56-752537335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733425</xdr:colOff>
      <xdr:row>5</xdr:row>
      <xdr:rowOff>176211</xdr:rowOff>
    </xdr:from>
    <xdr:to>
      <xdr:col>12</xdr:col>
      <xdr:colOff>577425</xdr:colOff>
      <xdr:row>31</xdr:row>
      <xdr:rowOff>137211</xdr:rowOff>
    </xdr:to>
    <xdr:graphicFrame macro="">
      <xdr:nvGraphicFramePr>
        <xdr:cNvPr id="2" name="Gráfico 1">
          <a:extLst>
            <a:ext uri="{FF2B5EF4-FFF2-40B4-BE49-F238E27FC236}">
              <a16:creationId xmlns:a16="http://schemas.microsoft.com/office/drawing/2014/main" id="{6E643A0C-1EF5-4F27-ABF2-9C61C7FF6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xdr:col>
      <xdr:colOff>209550</xdr:colOff>
      <xdr:row>5</xdr:row>
      <xdr:rowOff>152400</xdr:rowOff>
    </xdr:from>
    <xdr:to>
      <xdr:col>12</xdr:col>
      <xdr:colOff>53550</xdr:colOff>
      <xdr:row>31</xdr:row>
      <xdr:rowOff>23400</xdr:rowOff>
    </xdr:to>
    <xdr:graphicFrame macro="">
      <xdr:nvGraphicFramePr>
        <xdr:cNvPr id="2" name="Gráfico 1">
          <a:extLst>
            <a:ext uri="{FF2B5EF4-FFF2-40B4-BE49-F238E27FC236}">
              <a16:creationId xmlns:a16="http://schemas.microsoft.com/office/drawing/2014/main" id="{53D7CCF8-5225-43B8-83C9-952B7807A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476248</xdr:colOff>
      <xdr:row>6</xdr:row>
      <xdr:rowOff>23811</xdr:rowOff>
    </xdr:from>
    <xdr:to>
      <xdr:col>12</xdr:col>
      <xdr:colOff>320248</xdr:colOff>
      <xdr:row>32</xdr:row>
      <xdr:rowOff>128811</xdr:rowOff>
    </xdr:to>
    <xdr:graphicFrame macro="">
      <xdr:nvGraphicFramePr>
        <xdr:cNvPr id="2" name="Gráfico 1">
          <a:extLst>
            <a:ext uri="{FF2B5EF4-FFF2-40B4-BE49-F238E27FC236}">
              <a16:creationId xmlns:a16="http://schemas.microsoft.com/office/drawing/2014/main" id="{B158BBBE-778E-4D35-91E1-3061E72CC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4</xdr:col>
      <xdr:colOff>695325</xdr:colOff>
      <xdr:row>5</xdr:row>
      <xdr:rowOff>147635</xdr:rowOff>
    </xdr:from>
    <xdr:to>
      <xdr:col>12</xdr:col>
      <xdr:colOff>539325</xdr:colOff>
      <xdr:row>32</xdr:row>
      <xdr:rowOff>104774</xdr:rowOff>
    </xdr:to>
    <xdr:graphicFrame macro="">
      <xdr:nvGraphicFramePr>
        <xdr:cNvPr id="2" name="Gráfico 1">
          <a:extLst>
            <a:ext uri="{FF2B5EF4-FFF2-40B4-BE49-F238E27FC236}">
              <a16:creationId xmlns:a16="http://schemas.microsoft.com/office/drawing/2014/main" id="{044BEDC5-540F-4DFC-9F65-A0C639187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12</xdr:row>
      <xdr:rowOff>0</xdr:rowOff>
    </xdr:from>
    <xdr:to>
      <xdr:col>0</xdr:col>
      <xdr:colOff>5939999</xdr:colOff>
      <xdr:row>28</xdr:row>
      <xdr:rowOff>30000</xdr:rowOff>
    </xdr:to>
    <xdr:graphicFrame macro="">
      <xdr:nvGraphicFramePr>
        <xdr:cNvPr id="2" name="Gráfico 1">
          <a:extLst>
            <a:ext uri="{FF2B5EF4-FFF2-40B4-BE49-F238E27FC236}">
              <a16:creationId xmlns:a16="http://schemas.microsoft.com/office/drawing/2014/main" id="{2A9C7506-6FE7-4742-87EE-D20BD5F3B3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0.02205</cdr:x>
      <cdr:y>0.85206</cdr:y>
    </cdr:from>
    <cdr:to>
      <cdr:x>0.98163</cdr:x>
      <cdr:y>0.94944</cdr:y>
    </cdr:to>
    <cdr:pic>
      <cdr:nvPicPr>
        <cdr:cNvPr id="3" name="chart">
          <a:extLst xmlns:a="http://schemas.openxmlformats.org/drawingml/2006/main">
            <a:ext uri="{FF2B5EF4-FFF2-40B4-BE49-F238E27FC236}">
              <a16:creationId xmlns:a16="http://schemas.microsoft.com/office/drawing/2014/main" id="{11EF5755-1D60-4DFA-A6E2-5B551635641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14301" y="2889251"/>
          <a:ext cx="4975226" cy="330199"/>
        </a:xfrm>
        <a:prstGeom xmlns:a="http://schemas.openxmlformats.org/drawingml/2006/main" prst="rect">
          <a:avLst/>
        </a:prstGeom>
      </cdr:spPr>
    </cdr:pic>
  </cdr:relSizeAnchor>
</c:userShapes>
</file>

<file path=xl/drawings/drawing40.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6286FC2F-FB03-4167-88D4-B41DA6AD2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27E92851-6722-46B0-8A36-04F10AA0E4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E3E37847-7084-412A-B52E-6473F7AA6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0C098FA5-C8EA-4391-B55D-2C7032B2F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81B78A17-4CEE-4E30-84E3-CF8D889B0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64738E86-5CBF-4F4B-8C0D-21B0D04CD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4</xdr:col>
      <xdr:colOff>15875</xdr:colOff>
      <xdr:row>6</xdr:row>
      <xdr:rowOff>0</xdr:rowOff>
    </xdr:from>
    <xdr:to>
      <xdr:col>11</xdr:col>
      <xdr:colOff>621874</xdr:colOff>
      <xdr:row>34</xdr:row>
      <xdr:rowOff>66002</xdr:rowOff>
    </xdr:to>
    <xdr:graphicFrame macro="">
      <xdr:nvGraphicFramePr>
        <xdr:cNvPr id="2" name="Gráfico 1">
          <a:extLst>
            <a:ext uri="{FF2B5EF4-FFF2-40B4-BE49-F238E27FC236}">
              <a16:creationId xmlns:a16="http://schemas.microsoft.com/office/drawing/2014/main" id="{6FB3D110-CBAE-4E32-BC8D-EB70F9203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671511</xdr:colOff>
      <xdr:row>6</xdr:row>
      <xdr:rowOff>138112</xdr:rowOff>
    </xdr:from>
    <xdr:to>
      <xdr:col>11</xdr:col>
      <xdr:colOff>257174</xdr:colOff>
      <xdr:row>22</xdr:row>
      <xdr:rowOff>23812</xdr:rowOff>
    </xdr:to>
    <xdr:graphicFrame macro="">
      <xdr:nvGraphicFramePr>
        <xdr:cNvPr id="2" name="Gráfico 1">
          <a:extLst>
            <a:ext uri="{FF2B5EF4-FFF2-40B4-BE49-F238E27FC236}">
              <a16:creationId xmlns:a16="http://schemas.microsoft.com/office/drawing/2014/main" id="{690A3EFB-59CD-48AC-A50A-68BE52FC4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4</xdr:col>
      <xdr:colOff>614361</xdr:colOff>
      <xdr:row>5</xdr:row>
      <xdr:rowOff>142875</xdr:rowOff>
    </xdr:from>
    <xdr:to>
      <xdr:col>12</xdr:col>
      <xdr:colOff>161924</xdr:colOff>
      <xdr:row>40</xdr:row>
      <xdr:rowOff>47625</xdr:rowOff>
    </xdr:to>
    <xdr:graphicFrame macro="">
      <xdr:nvGraphicFramePr>
        <xdr:cNvPr id="2" name="Gráfico 1">
          <a:extLst>
            <a:ext uri="{FF2B5EF4-FFF2-40B4-BE49-F238E27FC236}">
              <a16:creationId xmlns:a16="http://schemas.microsoft.com/office/drawing/2014/main" id="{5C8A912E-2A98-4992-B109-B8FE4A1AC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3</xdr:col>
      <xdr:colOff>147637</xdr:colOff>
      <xdr:row>5</xdr:row>
      <xdr:rowOff>23811</xdr:rowOff>
    </xdr:from>
    <xdr:to>
      <xdr:col>9</xdr:col>
      <xdr:colOff>676275</xdr:colOff>
      <xdr:row>38</xdr:row>
      <xdr:rowOff>0</xdr:rowOff>
    </xdr:to>
    <xdr:graphicFrame macro="">
      <xdr:nvGraphicFramePr>
        <xdr:cNvPr id="2" name="Gráfico 1">
          <a:extLst>
            <a:ext uri="{FF2B5EF4-FFF2-40B4-BE49-F238E27FC236}">
              <a16:creationId xmlns:a16="http://schemas.microsoft.com/office/drawing/2014/main" id="{C9FB32E9-EE5D-4B20-BA93-275CC9896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0</xdr:colOff>
      <xdr:row>5</xdr:row>
      <xdr:rowOff>0</xdr:rowOff>
    </xdr:from>
    <xdr:to>
      <xdr:col>18</xdr:col>
      <xdr:colOff>453599</xdr:colOff>
      <xdr:row>23</xdr:row>
      <xdr:rowOff>171005</xdr:rowOff>
    </xdr:to>
    <xdr:graphicFrame macro="">
      <xdr:nvGraphicFramePr>
        <xdr:cNvPr id="4" name="Gráfico 3">
          <a:extLst>
            <a:ext uri="{FF2B5EF4-FFF2-40B4-BE49-F238E27FC236}">
              <a16:creationId xmlns:a16="http://schemas.microsoft.com/office/drawing/2014/main" id="{8584C7FC-B2F3-4451-A5AB-4A21DA1DFD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7</xdr:col>
      <xdr:colOff>0</xdr:colOff>
      <xdr:row>5</xdr:row>
      <xdr:rowOff>0</xdr:rowOff>
    </xdr:from>
    <xdr:to>
      <xdr:col>17</xdr:col>
      <xdr:colOff>205949</xdr:colOff>
      <xdr:row>19</xdr:row>
      <xdr:rowOff>76200</xdr:rowOff>
    </xdr:to>
    <xdr:graphicFrame macro="">
      <xdr:nvGraphicFramePr>
        <xdr:cNvPr id="3" name="Gráfico 2">
          <a:extLst>
            <a:ext uri="{FF2B5EF4-FFF2-40B4-BE49-F238E27FC236}">
              <a16:creationId xmlns:a16="http://schemas.microsoft.com/office/drawing/2014/main" id="{B4D8DD62-F688-439F-BA18-E98AFFEBEC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114</xdr:col>
      <xdr:colOff>0</xdr:colOff>
      <xdr:row>5</xdr:row>
      <xdr:rowOff>0</xdr:rowOff>
    </xdr:from>
    <xdr:to>
      <xdr:col>123</xdr:col>
      <xdr:colOff>453599</xdr:colOff>
      <xdr:row>33</xdr:row>
      <xdr:rowOff>66002</xdr:rowOff>
    </xdr:to>
    <xdr:graphicFrame macro="">
      <xdr:nvGraphicFramePr>
        <xdr:cNvPr id="3" name="Gráfico 2">
          <a:extLst>
            <a:ext uri="{FF2B5EF4-FFF2-40B4-BE49-F238E27FC236}">
              <a16:creationId xmlns:a16="http://schemas.microsoft.com/office/drawing/2014/main" id="{49D56B0C-F2A4-4FB4-B09C-D22DAB025C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117474</xdr:colOff>
      <xdr:row>1</xdr:row>
      <xdr:rowOff>63500</xdr:rowOff>
    </xdr:from>
    <xdr:to>
      <xdr:col>11</xdr:col>
      <xdr:colOff>730249</xdr:colOff>
      <xdr:row>19</xdr:row>
      <xdr:rowOff>139700</xdr:rowOff>
    </xdr:to>
    <xdr:graphicFrame macro="">
      <xdr:nvGraphicFramePr>
        <xdr:cNvPr id="2" name="Gráfico 1">
          <a:extLst>
            <a:ext uri="{FF2B5EF4-FFF2-40B4-BE49-F238E27FC236}">
              <a16:creationId xmlns:a16="http://schemas.microsoft.com/office/drawing/2014/main" id="{52DBA914-4826-425D-A2EF-580F573E6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7</xdr:col>
      <xdr:colOff>82550</xdr:colOff>
      <xdr:row>6</xdr:row>
      <xdr:rowOff>0</xdr:rowOff>
    </xdr:from>
    <xdr:to>
      <xdr:col>17</xdr:col>
      <xdr:colOff>288499</xdr:colOff>
      <xdr:row>34</xdr:row>
      <xdr:rowOff>66002</xdr:rowOff>
    </xdr:to>
    <xdr:graphicFrame macro="">
      <xdr:nvGraphicFramePr>
        <xdr:cNvPr id="2" name="Gráfico 1">
          <a:extLst>
            <a:ext uri="{FF2B5EF4-FFF2-40B4-BE49-F238E27FC236}">
              <a16:creationId xmlns:a16="http://schemas.microsoft.com/office/drawing/2014/main" id="{3D3C1E63-2BD3-44DC-BC6D-1EF401A33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6</xdr:col>
      <xdr:colOff>53975</xdr:colOff>
      <xdr:row>6</xdr:row>
      <xdr:rowOff>0</xdr:rowOff>
    </xdr:from>
    <xdr:to>
      <xdr:col>17</xdr:col>
      <xdr:colOff>78949</xdr:colOff>
      <xdr:row>34</xdr:row>
      <xdr:rowOff>66002</xdr:rowOff>
    </xdr:to>
    <xdr:graphicFrame macro="">
      <xdr:nvGraphicFramePr>
        <xdr:cNvPr id="2" name="Gráfico 1">
          <a:extLst>
            <a:ext uri="{FF2B5EF4-FFF2-40B4-BE49-F238E27FC236}">
              <a16:creationId xmlns:a16="http://schemas.microsoft.com/office/drawing/2014/main" id="{5E4B6114-31BB-46FC-A90C-C2130B31F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5</xdr:col>
      <xdr:colOff>82550</xdr:colOff>
      <xdr:row>6</xdr:row>
      <xdr:rowOff>0</xdr:rowOff>
    </xdr:from>
    <xdr:to>
      <xdr:col>16</xdr:col>
      <xdr:colOff>336124</xdr:colOff>
      <xdr:row>34</xdr:row>
      <xdr:rowOff>66002</xdr:rowOff>
    </xdr:to>
    <xdr:graphicFrame macro="">
      <xdr:nvGraphicFramePr>
        <xdr:cNvPr id="2" name="Gráfico 1">
          <a:extLst>
            <a:ext uri="{FF2B5EF4-FFF2-40B4-BE49-F238E27FC236}">
              <a16:creationId xmlns:a16="http://schemas.microsoft.com/office/drawing/2014/main" id="{7BEE08FF-2D05-4AC9-B2E0-12F113467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5</xdr:col>
      <xdr:colOff>168275</xdr:colOff>
      <xdr:row>6</xdr:row>
      <xdr:rowOff>0</xdr:rowOff>
    </xdr:from>
    <xdr:to>
      <xdr:col>16</xdr:col>
      <xdr:colOff>421849</xdr:colOff>
      <xdr:row>34</xdr:row>
      <xdr:rowOff>66002</xdr:rowOff>
    </xdr:to>
    <xdr:graphicFrame macro="">
      <xdr:nvGraphicFramePr>
        <xdr:cNvPr id="2" name="Gráfico 1">
          <a:extLst>
            <a:ext uri="{FF2B5EF4-FFF2-40B4-BE49-F238E27FC236}">
              <a16:creationId xmlns:a16="http://schemas.microsoft.com/office/drawing/2014/main" id="{5F2CF463-1265-44F6-94F6-F0712F28D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9</xdr:col>
      <xdr:colOff>50800</xdr:colOff>
      <xdr:row>6</xdr:row>
      <xdr:rowOff>0</xdr:rowOff>
    </xdr:from>
    <xdr:to>
      <xdr:col>18</xdr:col>
      <xdr:colOff>418674</xdr:colOff>
      <xdr:row>24</xdr:row>
      <xdr:rowOff>171005</xdr:rowOff>
    </xdr:to>
    <xdr:graphicFrame macro="">
      <xdr:nvGraphicFramePr>
        <xdr:cNvPr id="2" name="Gráfico 1">
          <a:extLst>
            <a:ext uri="{FF2B5EF4-FFF2-40B4-BE49-F238E27FC236}">
              <a16:creationId xmlns:a16="http://schemas.microsoft.com/office/drawing/2014/main" id="{8506E66F-80A4-4C03-A658-FBE3DE6BA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7</xdr:col>
      <xdr:colOff>234950</xdr:colOff>
      <xdr:row>6</xdr:row>
      <xdr:rowOff>0</xdr:rowOff>
    </xdr:from>
    <xdr:to>
      <xdr:col>17</xdr:col>
      <xdr:colOff>440899</xdr:colOff>
      <xdr:row>34</xdr:row>
      <xdr:rowOff>66002</xdr:rowOff>
    </xdr:to>
    <xdr:graphicFrame macro="">
      <xdr:nvGraphicFramePr>
        <xdr:cNvPr id="2" name="Gráfico 1">
          <a:extLst>
            <a:ext uri="{FF2B5EF4-FFF2-40B4-BE49-F238E27FC236}">
              <a16:creationId xmlns:a16="http://schemas.microsoft.com/office/drawing/2014/main" id="{A2A2EA3F-C1E6-4CC2-AFF4-52EC70901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7</xdr:col>
      <xdr:colOff>6350</xdr:colOff>
      <xdr:row>6</xdr:row>
      <xdr:rowOff>0</xdr:rowOff>
    </xdr:from>
    <xdr:to>
      <xdr:col>17</xdr:col>
      <xdr:colOff>212299</xdr:colOff>
      <xdr:row>34</xdr:row>
      <xdr:rowOff>66002</xdr:rowOff>
    </xdr:to>
    <xdr:graphicFrame macro="">
      <xdr:nvGraphicFramePr>
        <xdr:cNvPr id="2" name="Gráfico 1">
          <a:extLst>
            <a:ext uri="{FF2B5EF4-FFF2-40B4-BE49-F238E27FC236}">
              <a16:creationId xmlns:a16="http://schemas.microsoft.com/office/drawing/2014/main" id="{F3A7B6BA-3B24-45F2-ABD7-6EE260531A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10</xdr:col>
      <xdr:colOff>393700</xdr:colOff>
      <xdr:row>6</xdr:row>
      <xdr:rowOff>0</xdr:rowOff>
    </xdr:from>
    <xdr:to>
      <xdr:col>20</xdr:col>
      <xdr:colOff>237699</xdr:colOff>
      <xdr:row>34</xdr:row>
      <xdr:rowOff>66002</xdr:rowOff>
    </xdr:to>
    <xdr:graphicFrame macro="">
      <xdr:nvGraphicFramePr>
        <xdr:cNvPr id="2" name="Gráfico 1">
          <a:extLst>
            <a:ext uri="{FF2B5EF4-FFF2-40B4-BE49-F238E27FC236}">
              <a16:creationId xmlns:a16="http://schemas.microsoft.com/office/drawing/2014/main" id="{7F139777-2484-4120-8EB2-F2CCC93586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10</xdr:col>
      <xdr:colOff>76200</xdr:colOff>
      <xdr:row>5</xdr:row>
      <xdr:rowOff>14287</xdr:rowOff>
    </xdr:from>
    <xdr:to>
      <xdr:col>18</xdr:col>
      <xdr:colOff>596475</xdr:colOff>
      <xdr:row>30</xdr:row>
      <xdr:rowOff>111787</xdr:rowOff>
    </xdr:to>
    <xdr:graphicFrame macro="">
      <xdr:nvGraphicFramePr>
        <xdr:cNvPr id="2" name="Gráfico 1">
          <a:extLst>
            <a:ext uri="{FF2B5EF4-FFF2-40B4-BE49-F238E27FC236}">
              <a16:creationId xmlns:a16="http://schemas.microsoft.com/office/drawing/2014/main" id="{42588000-8512-4B7A-BDD1-12909F98A6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5</xdr:row>
      <xdr:rowOff>4762</xdr:rowOff>
    </xdr:from>
    <xdr:to>
      <xdr:col>29</xdr:col>
      <xdr:colOff>453600</xdr:colOff>
      <xdr:row>30</xdr:row>
      <xdr:rowOff>102262</xdr:rowOff>
    </xdr:to>
    <xdr:graphicFrame macro="">
      <xdr:nvGraphicFramePr>
        <xdr:cNvPr id="3" name="Gráfico 2">
          <a:extLst>
            <a:ext uri="{FF2B5EF4-FFF2-40B4-BE49-F238E27FC236}">
              <a16:creationId xmlns:a16="http://schemas.microsoft.com/office/drawing/2014/main" id="{CEB8C0CA-D721-4A62-AD16-8E656A6AF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105</xdr:row>
      <xdr:rowOff>100012</xdr:rowOff>
    </xdr:from>
    <xdr:to>
      <xdr:col>19</xdr:col>
      <xdr:colOff>463125</xdr:colOff>
      <xdr:row>131</xdr:row>
      <xdr:rowOff>7012</xdr:rowOff>
    </xdr:to>
    <xdr:graphicFrame macro="">
      <xdr:nvGraphicFramePr>
        <xdr:cNvPr id="4" name="Gráfico 3">
          <a:extLst>
            <a:ext uri="{FF2B5EF4-FFF2-40B4-BE49-F238E27FC236}">
              <a16:creationId xmlns:a16="http://schemas.microsoft.com/office/drawing/2014/main" id="{770FE289-9478-4DA4-9750-7508DB0C15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105</xdr:row>
      <xdr:rowOff>95250</xdr:rowOff>
    </xdr:from>
    <xdr:to>
      <xdr:col>30</xdr:col>
      <xdr:colOff>453390</xdr:colOff>
      <xdr:row>131</xdr:row>
      <xdr:rowOff>1905</xdr:rowOff>
    </xdr:to>
    <xdr:graphicFrame macro="">
      <xdr:nvGraphicFramePr>
        <xdr:cNvPr id="5" name="Gráfico 4">
          <a:extLst>
            <a:ext uri="{FF2B5EF4-FFF2-40B4-BE49-F238E27FC236}">
              <a16:creationId xmlns:a16="http://schemas.microsoft.com/office/drawing/2014/main" id="{2A2F0F98-2BA0-42F7-8C99-78E8C2DB4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3</xdr:col>
      <xdr:colOff>590550</xdr:colOff>
      <xdr:row>5</xdr:row>
      <xdr:rowOff>19049</xdr:rowOff>
    </xdr:from>
    <xdr:to>
      <xdr:col>12</xdr:col>
      <xdr:colOff>476250</xdr:colOff>
      <xdr:row>23</xdr:row>
      <xdr:rowOff>57150</xdr:rowOff>
    </xdr:to>
    <xdr:graphicFrame macro="">
      <xdr:nvGraphicFramePr>
        <xdr:cNvPr id="2" name="Gráfico 1">
          <a:extLst>
            <a:ext uri="{FF2B5EF4-FFF2-40B4-BE49-F238E27FC236}">
              <a16:creationId xmlns:a16="http://schemas.microsoft.com/office/drawing/2014/main" id="{90F33F02-6066-4729-B449-9968595E9D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117474</xdr:colOff>
      <xdr:row>1</xdr:row>
      <xdr:rowOff>63500</xdr:rowOff>
    </xdr:from>
    <xdr:to>
      <xdr:col>11</xdr:col>
      <xdr:colOff>730249</xdr:colOff>
      <xdr:row>19</xdr:row>
      <xdr:rowOff>139700</xdr:rowOff>
    </xdr:to>
    <xdr:graphicFrame macro="">
      <xdr:nvGraphicFramePr>
        <xdr:cNvPr id="2" name="Gráfico 1">
          <a:extLst>
            <a:ext uri="{FF2B5EF4-FFF2-40B4-BE49-F238E27FC236}">
              <a16:creationId xmlns:a16="http://schemas.microsoft.com/office/drawing/2014/main" id="{5ABD45F8-70A4-4E17-885B-0976AA1CAC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5</xdr:col>
      <xdr:colOff>428624</xdr:colOff>
      <xdr:row>3</xdr:row>
      <xdr:rowOff>133348</xdr:rowOff>
    </xdr:from>
    <xdr:to>
      <xdr:col>15</xdr:col>
      <xdr:colOff>0</xdr:colOff>
      <xdr:row>27</xdr:row>
      <xdr:rowOff>144779</xdr:rowOff>
    </xdr:to>
    <xdr:graphicFrame macro="">
      <xdr:nvGraphicFramePr>
        <xdr:cNvPr id="2" name="Gráfico 1">
          <a:extLst>
            <a:ext uri="{FF2B5EF4-FFF2-40B4-BE49-F238E27FC236}">
              <a16:creationId xmlns:a16="http://schemas.microsoft.com/office/drawing/2014/main" id="{F0384F80-BEFF-4A0A-B415-077F227D9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5</xdr:col>
      <xdr:colOff>395286</xdr:colOff>
      <xdr:row>5</xdr:row>
      <xdr:rowOff>104775</xdr:rowOff>
    </xdr:from>
    <xdr:to>
      <xdr:col>15</xdr:col>
      <xdr:colOff>238125</xdr:colOff>
      <xdr:row>27</xdr:row>
      <xdr:rowOff>161924</xdr:rowOff>
    </xdr:to>
    <xdr:graphicFrame macro="">
      <xdr:nvGraphicFramePr>
        <xdr:cNvPr id="2" name="Gráfico 1">
          <a:extLst>
            <a:ext uri="{FF2B5EF4-FFF2-40B4-BE49-F238E27FC236}">
              <a16:creationId xmlns:a16="http://schemas.microsoft.com/office/drawing/2014/main" id="{8BF1D9EF-9FC1-40A0-BFCF-D479F6FB9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296261</xdr:colOff>
      <xdr:row>21</xdr:row>
      <xdr:rowOff>96636</xdr:rowOff>
    </xdr:from>
    <xdr:to>
      <xdr:col>8</xdr:col>
      <xdr:colOff>420086</xdr:colOff>
      <xdr:row>41</xdr:row>
      <xdr:rowOff>23611</xdr:rowOff>
    </xdr:to>
    <xdr:graphicFrame macro="">
      <xdr:nvGraphicFramePr>
        <xdr:cNvPr id="2" name="Gráfico 1">
          <a:extLst>
            <a:ext uri="{FF2B5EF4-FFF2-40B4-BE49-F238E27FC236}">
              <a16:creationId xmlns:a16="http://schemas.microsoft.com/office/drawing/2014/main" id="{41D3515E-1707-4A86-9540-7C85AC1209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4</xdr:col>
      <xdr:colOff>56073</xdr:colOff>
      <xdr:row>2</xdr:row>
      <xdr:rowOff>152399</xdr:rowOff>
    </xdr:from>
    <xdr:to>
      <xdr:col>11</xdr:col>
      <xdr:colOff>275147</xdr:colOff>
      <xdr:row>33</xdr:row>
      <xdr:rowOff>28574</xdr:rowOff>
    </xdr:to>
    <xdr:graphicFrame macro="">
      <xdr:nvGraphicFramePr>
        <xdr:cNvPr id="2" name="Gráfico 1">
          <a:extLst>
            <a:ext uri="{FF2B5EF4-FFF2-40B4-BE49-F238E27FC236}">
              <a16:creationId xmlns:a16="http://schemas.microsoft.com/office/drawing/2014/main" id="{B0114273-4B62-4328-86B2-BA3FD9AEE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2</xdr:col>
      <xdr:colOff>723899</xdr:colOff>
      <xdr:row>4</xdr:row>
      <xdr:rowOff>139699</xdr:rowOff>
    </xdr:from>
    <xdr:to>
      <xdr:col>11</xdr:col>
      <xdr:colOff>520840</xdr:colOff>
      <xdr:row>29</xdr:row>
      <xdr:rowOff>56966</xdr:rowOff>
    </xdr:to>
    <xdr:graphicFrame macro="">
      <xdr:nvGraphicFramePr>
        <xdr:cNvPr id="2" name="Gráfico 1">
          <a:extLst>
            <a:ext uri="{FF2B5EF4-FFF2-40B4-BE49-F238E27FC236}">
              <a16:creationId xmlns:a16="http://schemas.microsoft.com/office/drawing/2014/main" id="{C168FFE8-F861-4750-9E1B-B83CB8CFE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2</xdr:col>
      <xdr:colOff>715578</xdr:colOff>
      <xdr:row>2</xdr:row>
      <xdr:rowOff>7620</xdr:rowOff>
    </xdr:from>
    <xdr:to>
      <xdr:col>10</xdr:col>
      <xdr:colOff>175260</xdr:colOff>
      <xdr:row>28</xdr:row>
      <xdr:rowOff>30480</xdr:rowOff>
    </xdr:to>
    <xdr:graphicFrame macro="">
      <xdr:nvGraphicFramePr>
        <xdr:cNvPr id="2" name="Gráfico 1">
          <a:extLst>
            <a:ext uri="{FF2B5EF4-FFF2-40B4-BE49-F238E27FC236}">
              <a16:creationId xmlns:a16="http://schemas.microsoft.com/office/drawing/2014/main" id="{7E0D777D-35D9-4FC8-9382-D09E9D5E3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3</xdr:col>
      <xdr:colOff>59510</xdr:colOff>
      <xdr:row>2</xdr:row>
      <xdr:rowOff>152760</xdr:rowOff>
    </xdr:from>
    <xdr:to>
      <xdr:col>11</xdr:col>
      <xdr:colOff>94890</xdr:colOff>
      <xdr:row>25</xdr:row>
      <xdr:rowOff>8627</xdr:rowOff>
    </xdr:to>
    <xdr:graphicFrame macro="">
      <xdr:nvGraphicFramePr>
        <xdr:cNvPr id="2" name="Gráfico 1">
          <a:extLst>
            <a:ext uri="{FF2B5EF4-FFF2-40B4-BE49-F238E27FC236}">
              <a16:creationId xmlns:a16="http://schemas.microsoft.com/office/drawing/2014/main" id="{C96F8F59-DEEF-48AA-A40B-F6619DAE7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2</xdr:col>
      <xdr:colOff>685800</xdr:colOff>
      <xdr:row>1</xdr:row>
      <xdr:rowOff>114300</xdr:rowOff>
    </xdr:from>
    <xdr:to>
      <xdr:col>11</xdr:col>
      <xdr:colOff>38100</xdr:colOff>
      <xdr:row>47</xdr:row>
      <xdr:rowOff>6829</xdr:rowOff>
    </xdr:to>
    <xdr:graphicFrame macro="">
      <xdr:nvGraphicFramePr>
        <xdr:cNvPr id="2" name="Gráfico 1">
          <a:extLst>
            <a:ext uri="{FF2B5EF4-FFF2-40B4-BE49-F238E27FC236}">
              <a16:creationId xmlns:a16="http://schemas.microsoft.com/office/drawing/2014/main" id="{0B126D51-B09B-4F3F-8E09-D2DC27178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4</xdr:col>
      <xdr:colOff>152400</xdr:colOff>
      <xdr:row>2</xdr:row>
      <xdr:rowOff>19049</xdr:rowOff>
    </xdr:from>
    <xdr:to>
      <xdr:col>12</xdr:col>
      <xdr:colOff>419100</xdr:colOff>
      <xdr:row>21</xdr:row>
      <xdr:rowOff>85724</xdr:rowOff>
    </xdr:to>
    <xdr:graphicFrame macro="">
      <xdr:nvGraphicFramePr>
        <xdr:cNvPr id="2" name="Gráfico 1">
          <a:extLst>
            <a:ext uri="{FF2B5EF4-FFF2-40B4-BE49-F238E27FC236}">
              <a16:creationId xmlns:a16="http://schemas.microsoft.com/office/drawing/2014/main" id="{3CC4723D-4B6B-471D-A9D6-0E6F2C6692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2</xdr:col>
      <xdr:colOff>554580</xdr:colOff>
      <xdr:row>1</xdr:row>
      <xdr:rowOff>116817</xdr:rowOff>
    </xdr:from>
    <xdr:to>
      <xdr:col>10</xdr:col>
      <xdr:colOff>446750</xdr:colOff>
      <xdr:row>43</xdr:row>
      <xdr:rowOff>162105</xdr:rowOff>
    </xdr:to>
    <xdr:graphicFrame macro="">
      <xdr:nvGraphicFramePr>
        <xdr:cNvPr id="2" name="Gráfico 1">
          <a:extLst>
            <a:ext uri="{FF2B5EF4-FFF2-40B4-BE49-F238E27FC236}">
              <a16:creationId xmlns:a16="http://schemas.microsoft.com/office/drawing/2014/main" id="{2E14F97F-3D61-4134-9806-0E9829536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117474</xdr:colOff>
      <xdr:row>1</xdr:row>
      <xdr:rowOff>63500</xdr:rowOff>
    </xdr:from>
    <xdr:to>
      <xdr:col>11</xdr:col>
      <xdr:colOff>730249</xdr:colOff>
      <xdr:row>19</xdr:row>
      <xdr:rowOff>139700</xdr:rowOff>
    </xdr:to>
    <xdr:graphicFrame macro="">
      <xdr:nvGraphicFramePr>
        <xdr:cNvPr id="2" name="Gráfico 1">
          <a:extLst>
            <a:ext uri="{FF2B5EF4-FFF2-40B4-BE49-F238E27FC236}">
              <a16:creationId xmlns:a16="http://schemas.microsoft.com/office/drawing/2014/main" id="{3D18B2C1-45F7-43D2-B54E-EB7F14339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3</xdr:col>
      <xdr:colOff>129418</xdr:colOff>
      <xdr:row>2</xdr:row>
      <xdr:rowOff>156149</xdr:rowOff>
    </xdr:from>
    <xdr:to>
      <xdr:col>11</xdr:col>
      <xdr:colOff>424904</xdr:colOff>
      <xdr:row>22</xdr:row>
      <xdr:rowOff>6087</xdr:rowOff>
    </xdr:to>
    <xdr:graphicFrame macro="">
      <xdr:nvGraphicFramePr>
        <xdr:cNvPr id="2" name="Gráfico 1">
          <a:extLst>
            <a:ext uri="{FF2B5EF4-FFF2-40B4-BE49-F238E27FC236}">
              <a16:creationId xmlns:a16="http://schemas.microsoft.com/office/drawing/2014/main" id="{461D69AB-90C2-43B3-8973-354208155D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3</xdr:col>
      <xdr:colOff>706358</xdr:colOff>
      <xdr:row>1</xdr:row>
      <xdr:rowOff>11788</xdr:rowOff>
    </xdr:from>
    <xdr:to>
      <xdr:col>11</xdr:col>
      <xdr:colOff>206495</xdr:colOff>
      <xdr:row>43</xdr:row>
      <xdr:rowOff>159876</xdr:rowOff>
    </xdr:to>
    <xdr:graphicFrame macro="">
      <xdr:nvGraphicFramePr>
        <xdr:cNvPr id="2" name="Gráfico 1">
          <a:extLst>
            <a:ext uri="{FF2B5EF4-FFF2-40B4-BE49-F238E27FC236}">
              <a16:creationId xmlns:a16="http://schemas.microsoft.com/office/drawing/2014/main" id="{CDF9E7DE-964C-40C3-B9CC-6541B5018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6</xdr:col>
      <xdr:colOff>638175</xdr:colOff>
      <xdr:row>2</xdr:row>
      <xdr:rowOff>130577</xdr:rowOff>
    </xdr:from>
    <xdr:to>
      <xdr:col>14</xdr:col>
      <xdr:colOff>112682</xdr:colOff>
      <xdr:row>31</xdr:row>
      <xdr:rowOff>99024</xdr:rowOff>
    </xdr:to>
    <xdr:graphicFrame macro="">
      <xdr:nvGraphicFramePr>
        <xdr:cNvPr id="2" name="Gráfico 1">
          <a:extLst>
            <a:ext uri="{FF2B5EF4-FFF2-40B4-BE49-F238E27FC236}">
              <a16:creationId xmlns:a16="http://schemas.microsoft.com/office/drawing/2014/main" id="{596BE859-8B6A-4858-8F12-CAB515EB89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3</xdr:col>
      <xdr:colOff>664594</xdr:colOff>
      <xdr:row>2</xdr:row>
      <xdr:rowOff>33967</xdr:rowOff>
    </xdr:from>
    <xdr:to>
      <xdr:col>10</xdr:col>
      <xdr:colOff>512193</xdr:colOff>
      <xdr:row>29</xdr:row>
      <xdr:rowOff>166059</xdr:rowOff>
    </xdr:to>
    <xdr:graphicFrame macro="">
      <xdr:nvGraphicFramePr>
        <xdr:cNvPr id="2" name="Gráfico 1">
          <a:extLst>
            <a:ext uri="{FF2B5EF4-FFF2-40B4-BE49-F238E27FC236}">
              <a16:creationId xmlns:a16="http://schemas.microsoft.com/office/drawing/2014/main" id="{E76F9CF6-2EA7-4503-9745-8BF2FBD42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7</xdr:col>
      <xdr:colOff>20847</xdr:colOff>
      <xdr:row>2</xdr:row>
      <xdr:rowOff>154494</xdr:rowOff>
    </xdr:from>
    <xdr:to>
      <xdr:col>15</xdr:col>
      <xdr:colOff>324029</xdr:colOff>
      <xdr:row>24</xdr:row>
      <xdr:rowOff>66135</xdr:rowOff>
    </xdr:to>
    <xdr:graphicFrame macro="">
      <xdr:nvGraphicFramePr>
        <xdr:cNvPr id="2" name="Gráfico 1">
          <a:extLst>
            <a:ext uri="{FF2B5EF4-FFF2-40B4-BE49-F238E27FC236}">
              <a16:creationId xmlns:a16="http://schemas.microsoft.com/office/drawing/2014/main" id="{07A28668-1CC6-43D8-A991-A584F9A41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11</xdr:col>
      <xdr:colOff>0</xdr:colOff>
      <xdr:row>6</xdr:row>
      <xdr:rowOff>0</xdr:rowOff>
    </xdr:from>
    <xdr:to>
      <xdr:col>18</xdr:col>
      <xdr:colOff>605999</xdr:colOff>
      <xdr:row>20</xdr:row>
      <xdr:rowOff>76200</xdr:rowOff>
    </xdr:to>
    <xdr:graphicFrame macro="">
      <xdr:nvGraphicFramePr>
        <xdr:cNvPr id="2" name="Gráfico 1">
          <a:extLst>
            <a:ext uri="{FF2B5EF4-FFF2-40B4-BE49-F238E27FC236}">
              <a16:creationId xmlns:a16="http://schemas.microsoft.com/office/drawing/2014/main" id="{2F741049-03D1-482E-9625-C68F2DB35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21</xdr:row>
      <xdr:rowOff>0</xdr:rowOff>
    </xdr:from>
    <xdr:to>
      <xdr:col>18</xdr:col>
      <xdr:colOff>605999</xdr:colOff>
      <xdr:row>35</xdr:row>
      <xdr:rowOff>76200</xdr:rowOff>
    </xdr:to>
    <xdr:graphicFrame macro="">
      <xdr:nvGraphicFramePr>
        <xdr:cNvPr id="3" name="Gráfico 2">
          <a:extLst>
            <a:ext uri="{FF2B5EF4-FFF2-40B4-BE49-F238E27FC236}">
              <a16:creationId xmlns:a16="http://schemas.microsoft.com/office/drawing/2014/main" id="{2A7FCE51-DF74-4F8E-BC8F-2C7578A3D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5</xdr:col>
      <xdr:colOff>0</xdr:colOff>
      <xdr:row>6</xdr:row>
      <xdr:rowOff>0</xdr:rowOff>
    </xdr:from>
    <xdr:to>
      <xdr:col>12</xdr:col>
      <xdr:colOff>605999</xdr:colOff>
      <xdr:row>34</xdr:row>
      <xdr:rowOff>66002</xdr:rowOff>
    </xdr:to>
    <xdr:graphicFrame macro="">
      <xdr:nvGraphicFramePr>
        <xdr:cNvPr id="2" name="Gráfico 1">
          <a:extLst>
            <a:ext uri="{FF2B5EF4-FFF2-40B4-BE49-F238E27FC236}">
              <a16:creationId xmlns:a16="http://schemas.microsoft.com/office/drawing/2014/main" id="{5709BD94-FBAF-46E9-ACDF-65DEC559DA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6</xdr:row>
      <xdr:rowOff>0</xdr:rowOff>
    </xdr:from>
    <xdr:to>
      <xdr:col>17</xdr:col>
      <xdr:colOff>612000</xdr:colOff>
      <xdr:row>30</xdr:row>
      <xdr:rowOff>86400</xdr:rowOff>
    </xdr:to>
    <xdr:graphicFrame macro="">
      <xdr:nvGraphicFramePr>
        <xdr:cNvPr id="3" name="Gráfico 2">
          <a:extLst>
            <a:ext uri="{FF2B5EF4-FFF2-40B4-BE49-F238E27FC236}">
              <a16:creationId xmlns:a16="http://schemas.microsoft.com/office/drawing/2014/main" id="{13F57CE8-B10E-45E2-A748-7C604E1CF0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6</xdr:row>
      <xdr:rowOff>0</xdr:rowOff>
    </xdr:from>
    <xdr:to>
      <xdr:col>21</xdr:col>
      <xdr:colOff>612000</xdr:colOff>
      <xdr:row>30</xdr:row>
      <xdr:rowOff>86400</xdr:rowOff>
    </xdr:to>
    <xdr:graphicFrame macro="">
      <xdr:nvGraphicFramePr>
        <xdr:cNvPr id="4" name="Gráfico 3">
          <a:extLst>
            <a:ext uri="{FF2B5EF4-FFF2-40B4-BE49-F238E27FC236}">
              <a16:creationId xmlns:a16="http://schemas.microsoft.com/office/drawing/2014/main" id="{C915EFE4-8E25-4B58-BC0E-32A548244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11</xdr:col>
      <xdr:colOff>0</xdr:colOff>
      <xdr:row>6</xdr:row>
      <xdr:rowOff>0</xdr:rowOff>
    </xdr:from>
    <xdr:to>
      <xdr:col>18</xdr:col>
      <xdr:colOff>605999</xdr:colOff>
      <xdr:row>20</xdr:row>
      <xdr:rowOff>76200</xdr:rowOff>
    </xdr:to>
    <xdr:graphicFrame macro="">
      <xdr:nvGraphicFramePr>
        <xdr:cNvPr id="2" name="Gráfico 1">
          <a:extLst>
            <a:ext uri="{FF2B5EF4-FFF2-40B4-BE49-F238E27FC236}">
              <a16:creationId xmlns:a16="http://schemas.microsoft.com/office/drawing/2014/main" id="{2E5296DC-CF84-4FC7-A706-EB8034F5C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21</xdr:row>
      <xdr:rowOff>0</xdr:rowOff>
    </xdr:from>
    <xdr:to>
      <xdr:col>18</xdr:col>
      <xdr:colOff>605999</xdr:colOff>
      <xdr:row>35</xdr:row>
      <xdr:rowOff>76200</xdr:rowOff>
    </xdr:to>
    <xdr:graphicFrame macro="">
      <xdr:nvGraphicFramePr>
        <xdr:cNvPr id="3" name="Gráfico 2">
          <a:extLst>
            <a:ext uri="{FF2B5EF4-FFF2-40B4-BE49-F238E27FC236}">
              <a16:creationId xmlns:a16="http://schemas.microsoft.com/office/drawing/2014/main" id="{BDFC7A43-9652-4B14-9A84-513F73427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37</xdr:col>
      <xdr:colOff>0</xdr:colOff>
      <xdr:row>5</xdr:row>
      <xdr:rowOff>0</xdr:rowOff>
    </xdr:from>
    <xdr:to>
      <xdr:col>45</xdr:col>
      <xdr:colOff>712450</xdr:colOff>
      <xdr:row>30</xdr:row>
      <xdr:rowOff>129900</xdr:rowOff>
    </xdr:to>
    <xdr:graphicFrame macro="">
      <xdr:nvGraphicFramePr>
        <xdr:cNvPr id="2" name="Gráfico 1">
          <a:extLst>
            <a:ext uri="{FF2B5EF4-FFF2-40B4-BE49-F238E27FC236}">
              <a16:creationId xmlns:a16="http://schemas.microsoft.com/office/drawing/2014/main" id="{32474E68-CBB4-41A2-A784-E8886FD74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3</xdr:col>
      <xdr:colOff>200024</xdr:colOff>
      <xdr:row>2</xdr:row>
      <xdr:rowOff>38099</xdr:rowOff>
    </xdr:from>
    <xdr:to>
      <xdr:col>11</xdr:col>
      <xdr:colOff>219075</xdr:colOff>
      <xdr:row>26</xdr:row>
      <xdr:rowOff>57150</xdr:rowOff>
    </xdr:to>
    <xdr:graphicFrame macro="">
      <xdr:nvGraphicFramePr>
        <xdr:cNvPr id="2" name="Gráfico 1">
          <a:extLst>
            <a:ext uri="{FF2B5EF4-FFF2-40B4-BE49-F238E27FC236}">
              <a16:creationId xmlns:a16="http://schemas.microsoft.com/office/drawing/2014/main" id="{5A5C7DF9-6BDB-43B5-9D1F-0DCD516BD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FB945011-668C-41C2-86CA-B2CFC6298C18}"/>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twoCellAnchor>
    <xdr:from>
      <xdr:col>3</xdr:col>
      <xdr:colOff>34926</xdr:colOff>
      <xdr:row>0</xdr:row>
      <xdr:rowOff>162283</xdr:rowOff>
    </xdr:from>
    <xdr:to>
      <xdr:col>10</xdr:col>
      <xdr:colOff>195315</xdr:colOff>
      <xdr:row>40</xdr:row>
      <xdr:rowOff>32553</xdr:rowOff>
    </xdr:to>
    <xdr:graphicFrame macro="">
      <xdr:nvGraphicFramePr>
        <xdr:cNvPr id="2" name="Gráfico 1">
          <a:extLst>
            <a:ext uri="{FF2B5EF4-FFF2-40B4-BE49-F238E27FC236}">
              <a16:creationId xmlns:a16="http://schemas.microsoft.com/office/drawing/2014/main" id="{544859D8-ACBE-4BBB-B3C9-485F544A9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10</xdr:col>
      <xdr:colOff>587375</xdr:colOff>
      <xdr:row>6</xdr:row>
      <xdr:rowOff>0</xdr:rowOff>
    </xdr:from>
    <xdr:to>
      <xdr:col>18</xdr:col>
      <xdr:colOff>583774</xdr:colOff>
      <xdr:row>34</xdr:row>
      <xdr:rowOff>66002</xdr:rowOff>
    </xdr:to>
    <xdr:graphicFrame macro="">
      <xdr:nvGraphicFramePr>
        <xdr:cNvPr id="2" name="Gráfico 1">
          <a:extLst>
            <a:ext uri="{FF2B5EF4-FFF2-40B4-BE49-F238E27FC236}">
              <a16:creationId xmlns:a16="http://schemas.microsoft.com/office/drawing/2014/main" id="{5098B2E2-9AB3-45DD-8FFE-9301DDEE1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10</xdr:col>
      <xdr:colOff>758825</xdr:colOff>
      <xdr:row>6</xdr:row>
      <xdr:rowOff>0</xdr:rowOff>
    </xdr:from>
    <xdr:to>
      <xdr:col>18</xdr:col>
      <xdr:colOff>602824</xdr:colOff>
      <xdr:row>34</xdr:row>
      <xdr:rowOff>66002</xdr:rowOff>
    </xdr:to>
    <xdr:graphicFrame macro="">
      <xdr:nvGraphicFramePr>
        <xdr:cNvPr id="2" name="Gráfico 1">
          <a:extLst>
            <a:ext uri="{FF2B5EF4-FFF2-40B4-BE49-F238E27FC236}">
              <a16:creationId xmlns:a16="http://schemas.microsoft.com/office/drawing/2014/main" id="{42E667D7-8BFA-49A3-AC64-8AC4C062CF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10</xdr:col>
      <xdr:colOff>577850</xdr:colOff>
      <xdr:row>6</xdr:row>
      <xdr:rowOff>0</xdr:rowOff>
    </xdr:from>
    <xdr:to>
      <xdr:col>18</xdr:col>
      <xdr:colOff>574249</xdr:colOff>
      <xdr:row>34</xdr:row>
      <xdr:rowOff>66002</xdr:rowOff>
    </xdr:to>
    <xdr:graphicFrame macro="">
      <xdr:nvGraphicFramePr>
        <xdr:cNvPr id="2" name="Gráfico 1">
          <a:extLst>
            <a:ext uri="{FF2B5EF4-FFF2-40B4-BE49-F238E27FC236}">
              <a16:creationId xmlns:a16="http://schemas.microsoft.com/office/drawing/2014/main" id="{157408DA-0AD2-49AB-B9A1-9A21BCFEA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11</xdr:col>
      <xdr:colOff>101600</xdr:colOff>
      <xdr:row>6</xdr:row>
      <xdr:rowOff>0</xdr:rowOff>
    </xdr:from>
    <xdr:to>
      <xdr:col>18</xdr:col>
      <xdr:colOff>707599</xdr:colOff>
      <xdr:row>34</xdr:row>
      <xdr:rowOff>66002</xdr:rowOff>
    </xdr:to>
    <xdr:graphicFrame macro="">
      <xdr:nvGraphicFramePr>
        <xdr:cNvPr id="2" name="Gráfico 1">
          <a:extLst>
            <a:ext uri="{FF2B5EF4-FFF2-40B4-BE49-F238E27FC236}">
              <a16:creationId xmlns:a16="http://schemas.microsoft.com/office/drawing/2014/main" id="{F76B3C1E-4FED-49C6-B222-488AFA1932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11</xdr:col>
      <xdr:colOff>44450</xdr:colOff>
      <xdr:row>6</xdr:row>
      <xdr:rowOff>0</xdr:rowOff>
    </xdr:from>
    <xdr:to>
      <xdr:col>18</xdr:col>
      <xdr:colOff>650449</xdr:colOff>
      <xdr:row>34</xdr:row>
      <xdr:rowOff>66002</xdr:rowOff>
    </xdr:to>
    <xdr:graphicFrame macro="">
      <xdr:nvGraphicFramePr>
        <xdr:cNvPr id="2" name="Gráfico 1">
          <a:extLst>
            <a:ext uri="{FF2B5EF4-FFF2-40B4-BE49-F238E27FC236}">
              <a16:creationId xmlns:a16="http://schemas.microsoft.com/office/drawing/2014/main" id="{147413ED-CBCA-44DB-B85D-1B3FE5D713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10</xdr:col>
      <xdr:colOff>339725</xdr:colOff>
      <xdr:row>6</xdr:row>
      <xdr:rowOff>0</xdr:rowOff>
    </xdr:from>
    <xdr:to>
      <xdr:col>18</xdr:col>
      <xdr:colOff>336124</xdr:colOff>
      <xdr:row>34</xdr:row>
      <xdr:rowOff>66002</xdr:rowOff>
    </xdr:to>
    <xdr:graphicFrame macro="">
      <xdr:nvGraphicFramePr>
        <xdr:cNvPr id="2" name="Gráfico 1">
          <a:extLst>
            <a:ext uri="{FF2B5EF4-FFF2-40B4-BE49-F238E27FC236}">
              <a16:creationId xmlns:a16="http://schemas.microsoft.com/office/drawing/2014/main" id="{4E184032-51E2-461E-9047-2FC50E313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F8B8B0CB-5C77-448D-91F4-580995C59B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334A7D4A-30B8-4378-969E-C27EADB4C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956084DE-A14C-4F0C-9013-DC9516BCF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1F3C272C-4674-4056-BFFB-0177300B980C}"/>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4E0280CB-9035-4962-8EEC-F0A111C61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9BF8E162-C214-4CBF-B329-0FF6F946E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23</xdr:row>
      <xdr:rowOff>127000</xdr:rowOff>
    </xdr:to>
    <xdr:graphicFrame macro="">
      <xdr:nvGraphicFramePr>
        <xdr:cNvPr id="2" name="Gráfico 1">
          <a:extLst>
            <a:ext uri="{FF2B5EF4-FFF2-40B4-BE49-F238E27FC236}">
              <a16:creationId xmlns:a16="http://schemas.microsoft.com/office/drawing/2014/main" id="{89B97F70-C14A-4F17-824A-AEF3CAA04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701A6CBD-1065-475A-BCD3-A3EDC90938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0E59FFF9-850C-4B07-A858-41A563E5E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AA644D60-A2C3-499E-95A7-5565B58444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68AE6B6D-F6A0-4742-9F50-4996275A4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20</xdr:row>
      <xdr:rowOff>127000</xdr:rowOff>
    </xdr:to>
    <xdr:graphicFrame macro="">
      <xdr:nvGraphicFramePr>
        <xdr:cNvPr id="2" name="Gráfico 1">
          <a:extLst>
            <a:ext uri="{FF2B5EF4-FFF2-40B4-BE49-F238E27FC236}">
              <a16:creationId xmlns:a16="http://schemas.microsoft.com/office/drawing/2014/main" id="{23AC9D03-E3FF-427E-9226-F1BB6A0DA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0FD3C1F8-1249-48E6-AD13-FA79BC5E5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98309426-C679-467D-8ADE-C1A2DC8A1F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s/INFONAVIT%20a%20Mayo%20202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s/InflacionXEdoxObG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gnolia.lara\Documents\hibridos\Venta%20Hibridos%20jun%202019_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lisco"/>
      <sheetName val="Jalisco (2)"/>
      <sheetName val="Porcentaje_CV"/>
      <sheetName val="ICV_Cuentas"/>
      <sheetName val="%CV_Jal_Nac"/>
      <sheetName val="ICV_Saldos"/>
    </sheetNames>
    <sheetDataSet>
      <sheetData sheetId="0">
        <row r="2">
          <cell r="H2" t="str">
            <v>Jalisco</v>
          </cell>
          <cell r="W2" t="str">
            <v>Nacional</v>
          </cell>
          <cell r="AI2" t="str">
            <v>Jalisco: Cartera en prórroga</v>
          </cell>
          <cell r="AJ2" t="str">
            <v>Jalisco: Cartera vencida</v>
          </cell>
          <cell r="AM2" t="str">
            <v>Nacional: Cartera en prórroga</v>
          </cell>
          <cell r="AN2" t="str">
            <v>Nacional: Cartera vencida</v>
          </cell>
        </row>
        <row r="3">
          <cell r="A3">
            <v>2018</v>
          </cell>
          <cell r="B3" t="str">
            <v>Enero</v>
          </cell>
          <cell r="H3">
            <v>4.5949208423403699E-2</v>
          </cell>
          <cell r="W3">
            <v>5.8039058144557336E-2</v>
          </cell>
          <cell r="AG3">
            <v>2018</v>
          </cell>
          <cell r="AH3" t="str">
            <v>Enero</v>
          </cell>
          <cell r="AI3">
            <v>4.0931184479757965E-2</v>
          </cell>
          <cell r="AJ3">
            <v>6.2933926924759451E-2</v>
          </cell>
          <cell r="AM3">
            <v>4.1908600566468536E-2</v>
          </cell>
          <cell r="AN3">
            <v>7.8838823001645075E-2</v>
          </cell>
        </row>
        <row r="4">
          <cell r="B4" t="str">
            <v>Febrero</v>
          </cell>
          <cell r="H4">
            <v>4.619089215808618E-2</v>
          </cell>
          <cell r="W4">
            <v>5.8352863524522861E-2</v>
          </cell>
          <cell r="AH4" t="str">
            <v>Febrero</v>
          </cell>
          <cell r="AI4">
            <v>3.9811552292802158E-2</v>
          </cell>
          <cell r="AJ4">
            <v>6.3015362514989418E-2</v>
          </cell>
          <cell r="AM4">
            <v>4.045763443320028E-2</v>
          </cell>
          <cell r="AN4">
            <v>7.9049442966268535E-2</v>
          </cell>
        </row>
        <row r="5">
          <cell r="B5" t="str">
            <v>Marzo</v>
          </cell>
          <cell r="H5">
            <v>4.5893680793183095E-2</v>
          </cell>
          <cell r="W5">
            <v>5.8772921160575899E-2</v>
          </cell>
          <cell r="AH5" t="str">
            <v>Marzo</v>
          </cell>
          <cell r="AI5">
            <v>4.1367840294514263E-2</v>
          </cell>
          <cell r="AJ5">
            <v>6.3163593117657624E-2</v>
          </cell>
          <cell r="AM5">
            <v>4.1670444039278311E-2</v>
          </cell>
          <cell r="AN5">
            <v>8.0009644694729959E-2</v>
          </cell>
        </row>
        <row r="6">
          <cell r="B6" t="str">
            <v>Abril</v>
          </cell>
          <cell r="H6">
            <v>4.5180847589388805E-2</v>
          </cell>
          <cell r="W6">
            <v>5.8990332433742403E-2</v>
          </cell>
          <cell r="AH6" t="str">
            <v>Abril</v>
          </cell>
          <cell r="AI6">
            <v>3.9513563582854579E-2</v>
          </cell>
          <cell r="AJ6">
            <v>6.1674374640313716E-2</v>
          </cell>
          <cell r="AM6">
            <v>4.0039163836293974E-2</v>
          </cell>
          <cell r="AN6">
            <v>7.946316528403452E-2</v>
          </cell>
        </row>
        <row r="7">
          <cell r="B7" t="str">
            <v>Mayo</v>
          </cell>
          <cell r="H7">
            <v>4.4723860220728266E-2</v>
          </cell>
          <cell r="W7">
            <v>5.8363394602311741E-2</v>
          </cell>
          <cell r="AH7" t="str">
            <v>Mayo</v>
          </cell>
          <cell r="AI7">
            <v>4.0323165159157653E-2</v>
          </cell>
          <cell r="AJ7">
            <v>6.0937207055575426E-2</v>
          </cell>
          <cell r="AM7">
            <v>4.1084838036470894E-2</v>
          </cell>
          <cell r="AN7">
            <v>7.8645026380104857E-2</v>
          </cell>
        </row>
        <row r="8">
          <cell r="B8" t="str">
            <v>Junio</v>
          </cell>
          <cell r="H8">
            <v>4.4358953869336408E-2</v>
          </cell>
          <cell r="W8">
            <v>5.7638662023780998E-2</v>
          </cell>
          <cell r="AH8" t="str">
            <v>Junio</v>
          </cell>
          <cell r="AI8">
            <v>3.6934377492993428E-2</v>
          </cell>
          <cell r="AJ8">
            <v>6.0412996245941576E-2</v>
          </cell>
          <cell r="AM8">
            <v>3.7251339258620939E-2</v>
          </cell>
          <cell r="AN8">
            <v>7.7700474291856975E-2</v>
          </cell>
        </row>
        <row r="9">
          <cell r="B9" t="str">
            <v>Julio</v>
          </cell>
          <cell r="H9">
            <v>4.4686655947820779E-2</v>
          </cell>
          <cell r="W9">
            <v>5.7344820703878648E-2</v>
          </cell>
          <cell r="AH9" t="str">
            <v>Julio</v>
          </cell>
          <cell r="AI9">
            <v>3.9542317218209756E-2</v>
          </cell>
          <cell r="AJ9">
            <v>6.110643883657349E-2</v>
          </cell>
          <cell r="AM9">
            <v>3.9485004622921302E-2</v>
          </cell>
          <cell r="AN9">
            <v>7.7557381471072398E-2</v>
          </cell>
        </row>
        <row r="10">
          <cell r="B10" t="str">
            <v>Agosto</v>
          </cell>
          <cell r="H10">
            <v>4.4349566922699785E-2</v>
          </cell>
          <cell r="W10">
            <v>5.6872989256004237E-2</v>
          </cell>
          <cell r="AH10" t="str">
            <v>Agosto</v>
          </cell>
          <cell r="AI10">
            <v>3.5271643516572332E-2</v>
          </cell>
          <cell r="AJ10">
            <v>6.0590792341586965E-2</v>
          </cell>
          <cell r="AM10">
            <v>3.5052231531424317E-2</v>
          </cell>
          <cell r="AN10">
            <v>7.6611551239286521E-2</v>
          </cell>
        </row>
        <row r="11">
          <cell r="B11" t="str">
            <v>Septiembre</v>
          </cell>
          <cell r="H11">
            <v>4.3550595211111813E-2</v>
          </cell>
          <cell r="W11">
            <v>5.6172995561989E-2</v>
          </cell>
          <cell r="AH11" t="str">
            <v>Septiembre</v>
          </cell>
          <cell r="AI11">
            <v>3.6834607150578243E-2</v>
          </cell>
          <cell r="AJ11">
            <v>6.0016125293587137E-2</v>
          </cell>
          <cell r="AM11">
            <v>3.6959832375328759E-2</v>
          </cell>
          <cell r="AN11">
            <v>7.6277738996861924E-2</v>
          </cell>
        </row>
        <row r="12">
          <cell r="B12" t="str">
            <v>Octubre</v>
          </cell>
          <cell r="H12">
            <v>4.3427450253507631E-2</v>
          </cell>
          <cell r="W12">
            <v>5.6213884319815811E-2</v>
          </cell>
          <cell r="AH12" t="str">
            <v>Octubre</v>
          </cell>
          <cell r="AI12">
            <v>3.4141755901481219E-2</v>
          </cell>
          <cell r="AJ12">
            <v>5.980075068103944E-2</v>
          </cell>
          <cell r="AM12">
            <v>3.3415183491260964E-2</v>
          </cell>
          <cell r="AN12">
            <v>7.6164106746489699E-2</v>
          </cell>
        </row>
        <row r="13">
          <cell r="B13" t="str">
            <v>Noviembre</v>
          </cell>
          <cell r="H13">
            <v>4.2986231219772131E-2</v>
          </cell>
          <cell r="W13">
            <v>5.5964575797152381E-2</v>
          </cell>
          <cell r="AH13" t="str">
            <v>Noviembre</v>
          </cell>
          <cell r="AI13">
            <v>3.2809290968900451E-2</v>
          </cell>
          <cell r="AJ13">
            <v>5.9423014585093296E-2</v>
          </cell>
          <cell r="AM13">
            <v>3.269898032993105E-2</v>
          </cell>
          <cell r="AN13">
            <v>7.5975510609979188E-2</v>
          </cell>
        </row>
        <row r="14">
          <cell r="B14" t="str">
            <v>Diciembre</v>
          </cell>
          <cell r="H14">
            <v>4.383107014277126E-2</v>
          </cell>
          <cell r="W14">
            <v>5.6158535569925519E-2</v>
          </cell>
          <cell r="AH14" t="str">
            <v>Diciembre</v>
          </cell>
          <cell r="AI14">
            <v>3.0138593845821567E-2</v>
          </cell>
          <cell r="AJ14">
            <v>6.0247070229374089E-2</v>
          </cell>
          <cell r="AM14">
            <v>2.9485438912324746E-2</v>
          </cell>
          <cell r="AN14">
            <v>7.5783729081586121E-2</v>
          </cell>
        </row>
        <row r="15">
          <cell r="A15">
            <v>2019</v>
          </cell>
          <cell r="B15" t="str">
            <v>Enero</v>
          </cell>
          <cell r="H15">
            <v>4.4192976296576369E-2</v>
          </cell>
          <cell r="W15">
            <v>5.6301794643203222E-2</v>
          </cell>
          <cell r="AG15">
            <v>2019</v>
          </cell>
          <cell r="AH15" t="str">
            <v>Enero</v>
          </cell>
          <cell r="AI15">
            <v>3.8651452390359761E-2</v>
          </cell>
          <cell r="AJ15">
            <v>6.1684620541800628E-2</v>
          </cell>
          <cell r="AM15">
            <v>3.8346023777673439E-2</v>
          </cell>
          <cell r="AN15">
            <v>7.699560077352445E-2</v>
          </cell>
        </row>
        <row r="16">
          <cell r="B16" t="str">
            <v>Febrero</v>
          </cell>
          <cell r="H16">
            <v>4.4898105819060362E-2</v>
          </cell>
          <cell r="W16">
            <v>5.6850537765425584E-2</v>
          </cell>
          <cell r="AH16" t="str">
            <v>Febrero</v>
          </cell>
          <cell r="AI16">
            <v>3.3613438585584417E-2</v>
          </cell>
          <cell r="AJ16">
            <v>6.202403856519241E-2</v>
          </cell>
          <cell r="AM16">
            <v>3.3177910565851919E-2</v>
          </cell>
          <cell r="AN16">
            <v>7.6914850574331672E-2</v>
          </cell>
        </row>
        <row r="17">
          <cell r="B17" t="str">
            <v>Marzo</v>
          </cell>
          <cell r="H17">
            <v>4.5250035886025983E-2</v>
          </cell>
          <cell r="W17">
            <v>5.7069968606765109E-2</v>
          </cell>
          <cell r="AH17" t="str">
            <v>Marzo</v>
          </cell>
          <cell r="AI17">
            <v>3.5476956093233307E-2</v>
          </cell>
          <cell r="AJ17">
            <v>6.2566353255355076E-2</v>
          </cell>
          <cell r="AM17">
            <v>3.4425613970336465E-2</v>
          </cell>
          <cell r="AN17">
            <v>7.7220714023111106E-2</v>
          </cell>
        </row>
        <row r="18">
          <cell r="B18" t="str">
            <v>Abril</v>
          </cell>
          <cell r="H18">
            <v>4.4783947711715101E-2</v>
          </cell>
          <cell r="W18">
            <v>5.7440479175716534E-2</v>
          </cell>
          <cell r="AH18" t="str">
            <v>Abril</v>
          </cell>
          <cell r="AI18">
            <v>3.3674163585528813E-2</v>
          </cell>
          <cell r="AJ18">
            <v>6.1446917608619429E-2</v>
          </cell>
          <cell r="AM18">
            <v>3.233458188127282E-2</v>
          </cell>
          <cell r="AN18">
            <v>7.7188017406474463E-2</v>
          </cell>
        </row>
        <row r="19">
          <cell r="B19" t="str">
            <v>Mayo</v>
          </cell>
          <cell r="H19">
            <v>4.5291683544558752E-2</v>
          </cell>
          <cell r="W19">
            <v>5.7850719699571534E-2</v>
          </cell>
          <cell r="AH19" t="str">
            <v>Mayo</v>
          </cell>
          <cell r="AI19">
            <v>3.6569421704101643E-2</v>
          </cell>
          <cell r="AJ19">
            <v>6.2770041613867067E-2</v>
          </cell>
          <cell r="AM19">
            <v>3.4555412576495921E-2</v>
          </cell>
          <cell r="AN19">
            <v>7.8254181047467647E-2</v>
          </cell>
        </row>
        <row r="20">
          <cell r="B20" t="str">
            <v>Junio</v>
          </cell>
          <cell r="H20">
            <v>4.5914928377889769E-2</v>
          </cell>
          <cell r="W20">
            <v>5.7836699963812868E-2</v>
          </cell>
          <cell r="AH20" t="str">
            <v>Junio</v>
          </cell>
          <cell r="AI20">
            <v>3.4624249404285178E-2</v>
          </cell>
          <cell r="AJ20">
            <v>6.3450441874328536E-2</v>
          </cell>
          <cell r="AM20">
            <v>3.3133171722488496E-2</v>
          </cell>
          <cell r="AN20">
            <v>7.8186505196954373E-2</v>
          </cell>
        </row>
        <row r="21">
          <cell r="B21" t="str">
            <v>Julio</v>
          </cell>
          <cell r="H21">
            <v>4.6416272852535065E-2</v>
          </cell>
          <cell r="W21">
            <v>5.7873237323502712E-2</v>
          </cell>
          <cell r="AH21" t="str">
            <v>Julio</v>
          </cell>
          <cell r="AI21">
            <v>3.8245710236100627E-2</v>
          </cell>
          <cell r="AJ21">
            <v>6.4298340886633873E-2</v>
          </cell>
          <cell r="AM21">
            <v>3.6442472099498392E-2</v>
          </cell>
          <cell r="AN21">
            <v>7.8440036039788705E-2</v>
          </cell>
        </row>
        <row r="22">
          <cell r="B22" t="str">
            <v>Agosto</v>
          </cell>
          <cell r="H22">
            <v>4.7947650473653444E-2</v>
          </cell>
          <cell r="W22">
            <v>5.9138120605385626E-2</v>
          </cell>
          <cell r="AH22" t="str">
            <v>Agosto</v>
          </cell>
          <cell r="AI22">
            <v>3.7596605911798045E-2</v>
          </cell>
          <cell r="AJ22">
            <v>6.5141205451279743E-2</v>
          </cell>
          <cell r="AM22">
            <v>3.5708040014824707E-2</v>
          </cell>
          <cell r="AN22">
            <v>7.8821348570396299E-2</v>
          </cell>
        </row>
        <row r="23">
          <cell r="B23" t="str">
            <v>Septiembre</v>
          </cell>
          <cell r="H23">
            <v>4.9785352298333585E-2</v>
          </cell>
          <cell r="W23">
            <v>6.068630924320402E-2</v>
          </cell>
          <cell r="AH23" t="str">
            <v>Septiembre</v>
          </cell>
          <cell r="AI23">
            <v>3.9761456518229335E-2</v>
          </cell>
          <cell r="AJ23">
            <v>6.7480420346656203E-2</v>
          </cell>
          <cell r="AM23">
            <v>3.8629680895040666E-2</v>
          </cell>
          <cell r="AN23">
            <v>8.0757780900566484E-2</v>
          </cell>
        </row>
        <row r="24">
          <cell r="B24" t="str">
            <v>Octubre</v>
          </cell>
          <cell r="H24">
            <v>5.253486734079451E-2</v>
          </cell>
          <cell r="W24">
            <v>6.3534825249674021E-2</v>
          </cell>
          <cell r="AH24" t="str">
            <v>Octubre</v>
          </cell>
          <cell r="AI24">
            <v>3.6136716644600365E-2</v>
          </cell>
          <cell r="AJ24">
            <v>7.1638299820573584E-2</v>
          </cell>
          <cell r="AM24">
            <v>3.6132368843057261E-2</v>
          </cell>
          <cell r="AN24">
            <v>8.5576751265161913E-2</v>
          </cell>
        </row>
        <row r="25">
          <cell r="B25" t="str">
            <v>Noviembre</v>
          </cell>
          <cell r="H25">
            <v>5.6314431550378075E-2</v>
          </cell>
          <cell r="W25">
            <v>6.7990099316020125E-2</v>
          </cell>
          <cell r="AH25" t="str">
            <v>Noviembre</v>
          </cell>
          <cell r="AI25">
            <v>4.970618679522773E-2</v>
          </cell>
          <cell r="AJ25">
            <v>7.7184710587249322E-2</v>
          </cell>
          <cell r="AM25">
            <v>4.7941964336866309E-2</v>
          </cell>
          <cell r="AN25">
            <v>9.2256082538805212E-2</v>
          </cell>
        </row>
        <row r="26">
          <cell r="B26" t="str">
            <v>Diciembre</v>
          </cell>
          <cell r="H26">
            <v>7.3347597345201701E-2</v>
          </cell>
          <cell r="W26">
            <v>8.8664199682685241E-2</v>
          </cell>
          <cell r="AH26" t="str">
            <v>Diciembre</v>
          </cell>
          <cell r="AI26">
            <v>3.8872545902774717E-2</v>
          </cell>
          <cell r="AJ26">
            <v>9.7835689908061033E-2</v>
          </cell>
          <cell r="AM26">
            <v>3.7390053101261096E-2</v>
          </cell>
          <cell r="AN26">
            <v>0.11689497138863619</v>
          </cell>
        </row>
        <row r="27">
          <cell r="A27">
            <v>2020</v>
          </cell>
          <cell r="B27" t="str">
            <v>Enero</v>
          </cell>
          <cell r="H27">
            <v>7.9413821207006352E-2</v>
          </cell>
          <cell r="W27">
            <v>9.5810472003197561E-2</v>
          </cell>
          <cell r="AG27">
            <v>2020</v>
          </cell>
          <cell r="AH27" t="str">
            <v>Enero</v>
          </cell>
          <cell r="AI27">
            <v>4.685005625796277E-2</v>
          </cell>
          <cell r="AJ27">
            <v>0.10703821064883803</v>
          </cell>
          <cell r="AM27">
            <v>4.4919010750206032E-2</v>
          </cell>
          <cell r="AN27">
            <v>0.12760889315478124</v>
          </cell>
        </row>
        <row r="28">
          <cell r="B28" t="str">
            <v>Febrero</v>
          </cell>
          <cell r="H28">
            <v>8.3946797261951145E-2</v>
          </cell>
          <cell r="W28">
            <v>0.1016165187954733</v>
          </cell>
          <cell r="AH28" t="str">
            <v>Febrero</v>
          </cell>
          <cell r="AI28">
            <v>4.1815207584014039E-2</v>
          </cell>
          <cell r="AJ28">
            <v>0.11212391642062181</v>
          </cell>
          <cell r="AM28">
            <v>4.0529445304394437E-2</v>
          </cell>
          <cell r="AN28">
            <v>0.1339019421336026</v>
          </cell>
        </row>
        <row r="29">
          <cell r="B29" t="str">
            <v>Marzo</v>
          </cell>
          <cell r="H29">
            <v>8.5885060126427645E-2</v>
          </cell>
          <cell r="W29">
            <v>0.10423210739422495</v>
          </cell>
          <cell r="AH29" t="str">
            <v>Marzo</v>
          </cell>
          <cell r="AI29">
            <v>3.937618872108975E-2</v>
          </cell>
          <cell r="AJ29">
            <v>0.11536050731019142</v>
          </cell>
          <cell r="AM29">
            <v>3.7854973297316206E-2</v>
          </cell>
          <cell r="AN29">
            <v>0.13788089784138308</v>
          </cell>
        </row>
        <row r="30">
          <cell r="B30" t="str">
            <v>Abril</v>
          </cell>
          <cell r="H30">
            <v>8.9919923381840433E-2</v>
          </cell>
          <cell r="W30">
            <v>0.10925548599630389</v>
          </cell>
          <cell r="AH30" t="str">
            <v>Abril</v>
          </cell>
          <cell r="AI30">
            <v>4.3349119138567302E-2</v>
          </cell>
          <cell r="AJ30">
            <v>0.11940737063929616</v>
          </cell>
          <cell r="AM30">
            <v>4.4668014207687359E-2</v>
          </cell>
          <cell r="AN30">
            <v>0.14285723981673676</v>
          </cell>
        </row>
        <row r="31">
          <cell r="B31" t="str">
            <v>Mayo</v>
          </cell>
          <cell r="H31">
            <v>9.1432769568152633E-2</v>
          </cell>
          <cell r="W31">
            <v>0.11088736692301117</v>
          </cell>
          <cell r="AH31" t="str">
            <v>Mayo</v>
          </cell>
          <cell r="AI31">
            <v>6.3526464902228505E-2</v>
          </cell>
          <cell r="AJ31">
            <v>0.12229239777500057</v>
          </cell>
          <cell r="AM31">
            <v>6.4602585520551217E-2</v>
          </cell>
          <cell r="AN31">
            <v>0.14630507796333814</v>
          </cell>
        </row>
        <row r="32">
          <cell r="B32" t="str">
            <v>Junio</v>
          </cell>
          <cell r="H32">
            <v>9.420064276538187E-2</v>
          </cell>
          <cell r="W32">
            <v>0.113894079939988</v>
          </cell>
          <cell r="AH32" t="str">
            <v>Junio</v>
          </cell>
          <cell r="AI32">
            <v>5.0601103397093367E-2</v>
          </cell>
          <cell r="AJ32">
            <v>0.12493221195745094</v>
          </cell>
          <cell r="AM32">
            <v>5.3601777782284497E-2</v>
          </cell>
          <cell r="AN32">
            <v>0.14928476222702736</v>
          </cell>
        </row>
        <row r="33">
          <cell r="B33" t="str">
            <v>Julio</v>
          </cell>
          <cell r="H33">
            <v>9.452291020181286E-2</v>
          </cell>
          <cell r="W33">
            <v>0.11468434444245257</v>
          </cell>
          <cell r="AH33" t="str">
            <v>Julio</v>
          </cell>
          <cell r="AI33">
            <v>5.8049707239328681E-2</v>
          </cell>
          <cell r="AJ33">
            <v>0.12585438445376496</v>
          </cell>
          <cell r="AM33">
            <v>5.8574803340557063E-2</v>
          </cell>
          <cell r="AN33">
            <v>0.15113912866114548</v>
          </cell>
        </row>
        <row r="34">
          <cell r="B34" t="str">
            <v>Agosto</v>
          </cell>
          <cell r="H34">
            <v>9.6365611198540757E-2</v>
          </cell>
          <cell r="W34">
            <v>0.11688954510774237</v>
          </cell>
          <cell r="AH34" t="str">
            <v>Agosto</v>
          </cell>
          <cell r="AI34">
            <v>3.9415393279741792E-2</v>
          </cell>
          <cell r="AJ34">
            <v>0.12716774317970189</v>
          </cell>
          <cell r="AM34">
            <v>4.0085754659612345E-2</v>
          </cell>
          <cell r="AN34">
            <v>0.15287797197849309</v>
          </cell>
        </row>
        <row r="35">
          <cell r="B35" t="str">
            <v>Septiembre</v>
          </cell>
          <cell r="H35">
            <v>9.6940583961605625E-2</v>
          </cell>
          <cell r="W35">
            <v>0.11729624609582179</v>
          </cell>
          <cell r="AH35" t="str">
            <v>Septiembre</v>
          </cell>
          <cell r="AI35">
            <v>5.3295790511521904E-2</v>
          </cell>
          <cell r="AJ35">
            <v>0.12837884802016086</v>
          </cell>
          <cell r="AM35">
            <v>5.4417987253325945E-2</v>
          </cell>
          <cell r="AN35">
            <v>0.15418725384274212</v>
          </cell>
        </row>
        <row r="36">
          <cell r="B36" t="str">
            <v>Octubre</v>
          </cell>
          <cell r="H36">
            <v>9.899936635907329E-2</v>
          </cell>
          <cell r="W36">
            <v>0.11977153482935839</v>
          </cell>
          <cell r="AH36" t="str">
            <v>Octubre</v>
          </cell>
          <cell r="AI36">
            <v>3.7493826706857615E-2</v>
          </cell>
          <cell r="AJ36">
            <v>0.12999483922141555</v>
          </cell>
          <cell r="AM36">
            <v>3.9015694609885562E-2</v>
          </cell>
          <cell r="AN36">
            <v>0.15624547182727491</v>
          </cell>
        </row>
        <row r="37">
          <cell r="B37" t="str">
            <v>Noviembre</v>
          </cell>
          <cell r="H37">
            <v>9.9452613919863722E-2</v>
          </cell>
          <cell r="W37">
            <v>0.12060093339245599</v>
          </cell>
          <cell r="AH37" t="str">
            <v>Noviembre</v>
          </cell>
          <cell r="AI37">
            <v>5.4363643978593577E-2</v>
          </cell>
          <cell r="AJ37">
            <v>0.13135424495762513</v>
          </cell>
          <cell r="AM37">
            <v>5.6099816642968398E-2</v>
          </cell>
          <cell r="AN37">
            <v>0.15830099499295511</v>
          </cell>
        </row>
        <row r="38">
          <cell r="B38" t="str">
            <v>Diciembre</v>
          </cell>
          <cell r="H38">
            <v>0.10181896598199364</v>
          </cell>
          <cell r="W38">
            <v>0.12302204958680746</v>
          </cell>
          <cell r="AH38" t="str">
            <v>Diciembre</v>
          </cell>
          <cell r="AI38">
            <v>5.1588153641549984E-2</v>
          </cell>
          <cell r="AJ38">
            <v>0.13323370927851563</v>
          </cell>
          <cell r="AM38">
            <v>5.3039713624676153E-2</v>
          </cell>
          <cell r="AN38">
            <v>0.15997891853743451</v>
          </cell>
        </row>
        <row r="39">
          <cell r="A39">
            <v>2021</v>
          </cell>
          <cell r="B39" t="str">
            <v>Enero</v>
          </cell>
          <cell r="H39">
            <v>0.10296532364383319</v>
          </cell>
          <cell r="W39">
            <v>0.12440540451394101</v>
          </cell>
          <cell r="AG39">
            <v>2021</v>
          </cell>
          <cell r="AH39" t="str">
            <v>Enero</v>
          </cell>
          <cell r="AI39">
            <v>6.6292687098387454E-2</v>
          </cell>
          <cell r="AJ39">
            <v>0.13647210028858506</v>
          </cell>
          <cell r="AM39">
            <v>6.6834523488522229E-2</v>
          </cell>
          <cell r="AN39">
            <v>0.16401720048668958</v>
          </cell>
        </row>
        <row r="40">
          <cell r="B40" t="str">
            <v>Febrero</v>
          </cell>
          <cell r="H40">
            <v>0.10577049533768124</v>
          </cell>
          <cell r="W40">
            <v>0.12760052423688681</v>
          </cell>
          <cell r="AH40" t="str">
            <v>Febrero</v>
          </cell>
          <cell r="AI40">
            <v>6.7373296133710375E-2</v>
          </cell>
          <cell r="AJ40">
            <v>0.13897586473101525</v>
          </cell>
          <cell r="AM40">
            <v>6.7884006749311304E-2</v>
          </cell>
          <cell r="AN40">
            <v>0.16663575368851871</v>
          </cell>
        </row>
        <row r="41">
          <cell r="B41" t="str">
            <v>Marzo</v>
          </cell>
          <cell r="H41">
            <v>0.10587185736357936</v>
          </cell>
          <cell r="W41">
            <v>0.12740844891624309</v>
          </cell>
          <cell r="AH41" t="str">
            <v>Marzo</v>
          </cell>
          <cell r="AI41">
            <v>7.0864849621042073E-2</v>
          </cell>
          <cell r="AJ41">
            <v>0.13995034096954945</v>
          </cell>
          <cell r="AM41">
            <v>7.1208634898172488E-2</v>
          </cell>
          <cell r="AN41">
            <v>0.1673554829535065</v>
          </cell>
        </row>
        <row r="42">
          <cell r="B42" t="str">
            <v>Abril</v>
          </cell>
          <cell r="H42">
            <v>0.10867085119939385</v>
          </cell>
          <cell r="W42">
            <v>0.13045422576724031</v>
          </cell>
          <cell r="AH42" t="str">
            <v>Abril</v>
          </cell>
          <cell r="AI42">
            <v>5.0434852213563378E-2</v>
          </cell>
          <cell r="AJ42">
            <v>0.14235163178314456</v>
          </cell>
          <cell r="AM42">
            <v>4.9322279526174816E-2</v>
          </cell>
          <cell r="AN42">
            <v>0.16991521222450953</v>
          </cell>
        </row>
        <row r="43">
          <cell r="B43" t="str">
            <v>Mayo</v>
          </cell>
          <cell r="H43">
            <v>0.10977430346417939</v>
          </cell>
          <cell r="W43">
            <v>0.13083140306510355</v>
          </cell>
          <cell r="AH43" t="str">
            <v>Mayo</v>
          </cell>
          <cell r="AI43">
            <v>5.3332984012631049E-2</v>
          </cell>
          <cell r="AJ43">
            <v>0.14413848800101189</v>
          </cell>
          <cell r="AM43">
            <v>5.300748200854339E-2</v>
          </cell>
          <cell r="AN43">
            <v>0.17104496589193238</v>
          </cell>
        </row>
        <row r="44">
          <cell r="B44" t="str">
            <v>Junio</v>
          </cell>
          <cell r="H44">
            <v>0.11180368699871594</v>
          </cell>
          <cell r="W44">
            <v>0.1330246192165413</v>
          </cell>
          <cell r="AH44" t="str">
            <v>Junio</v>
          </cell>
          <cell r="AI44">
            <v>3.9157399618078091E-2</v>
          </cell>
          <cell r="AJ44">
            <v>0.14532963629816115</v>
          </cell>
          <cell r="AM44">
            <v>3.9179293128660538E-2</v>
          </cell>
          <cell r="AN44">
            <v>0.17227064155611621</v>
          </cell>
        </row>
        <row r="45">
          <cell r="B45" t="str">
            <v>Julio</v>
          </cell>
          <cell r="H45">
            <v>0.11028001411296789</v>
          </cell>
          <cell r="W45">
            <v>0.13103280142168003</v>
          </cell>
          <cell r="AH45" t="str">
            <v>Julio</v>
          </cell>
          <cell r="AI45">
            <v>4.7877332158901144E-2</v>
          </cell>
          <cell r="AJ45">
            <v>0.14407608636901786</v>
          </cell>
          <cell r="AM45">
            <v>4.818131164294661E-2</v>
          </cell>
          <cell r="AN45">
            <v>0.17075570933695286</v>
          </cell>
        </row>
        <row r="46">
          <cell r="B46" t="str">
            <v>Agosto</v>
          </cell>
          <cell r="H46">
            <v>0.11233128310268238</v>
          </cell>
          <cell r="W46">
            <v>0.1329665764043266</v>
          </cell>
          <cell r="AH46" t="str">
            <v>Agosto</v>
          </cell>
          <cell r="AI46">
            <v>3.7155119123653546E-2</v>
          </cell>
          <cell r="AJ46">
            <v>0.14546689708457103</v>
          </cell>
          <cell r="AM46">
            <v>3.6853815095306608E-2</v>
          </cell>
          <cell r="AN46">
            <v>0.17169394662862253</v>
          </cell>
        </row>
        <row r="47">
          <cell r="B47" t="str">
            <v>Septiembre</v>
          </cell>
          <cell r="H47">
            <v>0.11143413527799073</v>
          </cell>
          <cell r="W47">
            <v>0.13179697606426774</v>
          </cell>
          <cell r="AH47" t="str">
            <v>Septiembre</v>
          </cell>
          <cell r="AI47">
            <v>4.4193421728809509E-2</v>
          </cell>
          <cell r="AJ47">
            <v>0.14522828272141136</v>
          </cell>
          <cell r="AM47">
            <v>4.3320422460700912E-2</v>
          </cell>
          <cell r="AN47">
            <v>0.17120702491378825</v>
          </cell>
        </row>
        <row r="48">
          <cell r="B48" t="str">
            <v>Octubre</v>
          </cell>
          <cell r="H48">
            <v>0.11342888025771762</v>
          </cell>
          <cell r="W48">
            <v>0.1334237307773426</v>
          </cell>
          <cell r="AH48" t="str">
            <v>Octubre</v>
          </cell>
          <cell r="AI48">
            <v>3.6121091115825801E-2</v>
          </cell>
          <cell r="AJ48">
            <v>0.14616988611586695</v>
          </cell>
          <cell r="AM48">
            <v>3.5290075541425887E-2</v>
          </cell>
          <cell r="AN48">
            <v>0.17159309065821016</v>
          </cell>
        </row>
        <row r="49">
          <cell r="B49" t="str">
            <v>Noviembre</v>
          </cell>
          <cell r="H49">
            <v>0.112132536494063</v>
          </cell>
          <cell r="W49">
            <v>0.13137210897550497</v>
          </cell>
          <cell r="AH49" t="str">
            <v>Noviembre</v>
          </cell>
          <cell r="AI49">
            <v>4.5436716161880525E-2</v>
          </cell>
          <cell r="AJ49">
            <v>0.14490057520124505</v>
          </cell>
          <cell r="AM49">
            <v>4.4361957061377751E-2</v>
          </cell>
          <cell r="AN49">
            <v>0.16972002812876569</v>
          </cell>
        </row>
        <row r="50">
          <cell r="B50" t="str">
            <v>Diciembre</v>
          </cell>
          <cell r="H50">
            <v>0.11429700311838829</v>
          </cell>
          <cell r="W50">
            <v>0.1329077115330817</v>
          </cell>
          <cell r="AH50" t="str">
            <v>Diciembre</v>
          </cell>
          <cell r="AI50">
            <v>3.5071314938752658E-2</v>
          </cell>
          <cell r="AJ50">
            <v>0.14600987791177503</v>
          </cell>
          <cell r="AM50">
            <v>3.4053092654728404E-2</v>
          </cell>
          <cell r="AN50">
            <v>0.16987781537282684</v>
          </cell>
        </row>
        <row r="51">
          <cell r="A51">
            <v>2022</v>
          </cell>
          <cell r="B51" t="str">
            <v>Enero</v>
          </cell>
          <cell r="H51">
            <v>0.11401924815228373</v>
          </cell>
          <cell r="W51">
            <v>0.13239091185939267</v>
          </cell>
          <cell r="AG51">
            <v>2022</v>
          </cell>
          <cell r="AH51" t="str">
            <v>Enero</v>
          </cell>
          <cell r="AI51">
            <v>4.3332886628525948E-2</v>
          </cell>
          <cell r="AJ51">
            <v>0.14822831210346379</v>
          </cell>
          <cell r="AM51">
            <v>4.1952144183965416E-2</v>
          </cell>
          <cell r="AN51">
            <v>0.17251876985475412</v>
          </cell>
        </row>
        <row r="52">
          <cell r="B52" t="str">
            <v>Febrero</v>
          </cell>
          <cell r="H52">
            <v>0.1169105050913463</v>
          </cell>
          <cell r="W52">
            <v>0.13516746736802751</v>
          </cell>
          <cell r="AH52" t="str">
            <v>Febrero</v>
          </cell>
          <cell r="AI52">
            <v>3.5080999710907904E-2</v>
          </cell>
          <cell r="AJ52">
            <v>0.15024801026790502</v>
          </cell>
          <cell r="AM52">
            <v>3.4173665452440993E-2</v>
          </cell>
          <cell r="AN52">
            <v>0.17429460481217657</v>
          </cell>
        </row>
        <row r="53">
          <cell r="B53" t="str">
            <v>Marzo</v>
          </cell>
          <cell r="H53">
            <v>0.11708746839460572</v>
          </cell>
          <cell r="W53">
            <v>0.13461848033868093</v>
          </cell>
          <cell r="AH53" t="str">
            <v>Marzo</v>
          </cell>
          <cell r="AI53">
            <v>4.0063573140926269E-2</v>
          </cell>
          <cell r="AJ53">
            <v>0.15080873643625239</v>
          </cell>
          <cell r="AM53">
            <v>3.9905989492006688E-2</v>
          </cell>
          <cell r="AN53">
            <v>0.17416098116396331</v>
          </cell>
        </row>
        <row r="54">
          <cell r="B54" t="str">
            <v>Abril</v>
          </cell>
          <cell r="H54">
            <v>0.1207204902744471</v>
          </cell>
          <cell r="W54">
            <v>0.1381338144600589</v>
          </cell>
          <cell r="AH54" t="str">
            <v>Abril</v>
          </cell>
          <cell r="AI54">
            <v>3.3287434992584269E-2</v>
          </cell>
          <cell r="AJ54">
            <v>0.15368512589095776</v>
          </cell>
          <cell r="AM54">
            <v>3.2482893792538083E-2</v>
          </cell>
          <cell r="AN54">
            <v>0.17672388849792839</v>
          </cell>
        </row>
        <row r="55">
          <cell r="B55" t="str">
            <v>Mayo</v>
          </cell>
          <cell r="H55">
            <v>0.12096197025728453</v>
          </cell>
          <cell r="W55">
            <v>0.13810218234383856</v>
          </cell>
          <cell r="AH55" t="str">
            <v>Mayo</v>
          </cell>
          <cell r="AI55">
            <v>4.0562583911229327E-2</v>
          </cell>
          <cell r="AJ55">
            <v>0.1547296502290747</v>
          </cell>
          <cell r="AM55">
            <v>3.9412352899691014E-2</v>
          </cell>
          <cell r="AN55">
            <v>0.17764171418304006</v>
          </cell>
        </row>
        <row r="56">
          <cell r="B56" t="str">
            <v>Junio</v>
          </cell>
          <cell r="H56">
            <v>0.1231869223847115</v>
          </cell>
          <cell r="W56">
            <v>0.14025850956169136</v>
          </cell>
          <cell r="AH56" t="str">
            <v>Junio</v>
          </cell>
          <cell r="AI56">
            <v>3.5509834092780267E-2</v>
          </cell>
          <cell r="AJ56">
            <v>0.15586461430339718</v>
          </cell>
          <cell r="AM56">
            <v>3.4663325240432738E-2</v>
          </cell>
          <cell r="AN56">
            <v>0.17848552855952096</v>
          </cell>
        </row>
        <row r="57">
          <cell r="B57" t="str">
            <v>Julio</v>
          </cell>
          <cell r="H57">
            <v>0.12328295896194466</v>
          </cell>
          <cell r="W57">
            <v>0.13973555009920688</v>
          </cell>
          <cell r="AH57" t="str">
            <v>Julio</v>
          </cell>
          <cell r="AI57">
            <v>4.1393810250234704E-2</v>
          </cell>
          <cell r="AJ57">
            <v>0.15629647154114051</v>
          </cell>
          <cell r="AM57">
            <v>4.1510399979741958E-2</v>
          </cell>
          <cell r="AN57">
            <v>0.17847215961489776</v>
          </cell>
        </row>
        <row r="58">
          <cell r="B58" t="str">
            <v>Agosto</v>
          </cell>
          <cell r="H58">
            <v>0.12605839182129924</v>
          </cell>
          <cell r="W58">
            <v>0.1423982754503911</v>
          </cell>
          <cell r="AH58" t="str">
            <v>Agosto</v>
          </cell>
          <cell r="AI58">
            <v>3.352005328016814E-2</v>
          </cell>
          <cell r="AJ58">
            <v>0.15809448820173946</v>
          </cell>
          <cell r="AM58">
            <v>3.3600873378454119E-2</v>
          </cell>
          <cell r="AN58">
            <v>0.17993154045581167</v>
          </cell>
        </row>
        <row r="59">
          <cell r="B59" t="str">
            <v>Septiembre</v>
          </cell>
          <cell r="H59">
            <v>0.12499359423310159</v>
          </cell>
          <cell r="W59">
            <v>0.14102409995144638</v>
          </cell>
          <cell r="AH59" t="str">
            <v>Septiembre</v>
          </cell>
          <cell r="AI59">
            <v>3.8452830332331191E-2</v>
          </cell>
          <cell r="AJ59">
            <v>0.15762791947786073</v>
          </cell>
          <cell r="AM59">
            <v>3.7831611058409265E-2</v>
          </cell>
          <cell r="AN59">
            <v>0.17937748835586248</v>
          </cell>
        </row>
        <row r="60">
          <cell r="B60" t="str">
            <v>Octubre</v>
          </cell>
          <cell r="H60">
            <v>0.12747959425500616</v>
          </cell>
          <cell r="W60">
            <v>0.14308069010160143</v>
          </cell>
          <cell r="AH60" t="str">
            <v>Octubre</v>
          </cell>
          <cell r="AI60">
            <v>3.2305054665018672E-2</v>
          </cell>
          <cell r="AJ60">
            <v>0.15904624492184552</v>
          </cell>
          <cell r="AM60">
            <v>3.1967861608754464E-2</v>
          </cell>
          <cell r="AN60">
            <v>0.18027966482978378</v>
          </cell>
        </row>
        <row r="61">
          <cell r="B61" t="str">
            <v>Noviembre</v>
          </cell>
          <cell r="H61">
            <v>0.12606530444604169</v>
          </cell>
          <cell r="W61">
            <v>0.14131099938150621</v>
          </cell>
          <cell r="AH61" t="str">
            <v>Noviembre</v>
          </cell>
          <cell r="AI61">
            <v>4.2501065983467937E-2</v>
          </cell>
          <cell r="AJ61">
            <v>0.15793826859421958</v>
          </cell>
          <cell r="AM61">
            <v>4.0523942639033778E-2</v>
          </cell>
          <cell r="AN61">
            <v>0.17895034636644566</v>
          </cell>
        </row>
        <row r="62">
          <cell r="B62" t="str">
            <v>Diciembre</v>
          </cell>
          <cell r="H62">
            <v>0.12940977550622929</v>
          </cell>
          <cell r="W62">
            <v>0.14452107388373794</v>
          </cell>
          <cell r="AH62" t="str">
            <v>Diciembre</v>
          </cell>
          <cell r="AI62">
            <v>3.1941752197392349E-2</v>
          </cell>
          <cell r="AJ62">
            <v>0.16021564869670682</v>
          </cell>
          <cell r="AM62">
            <v>3.2463665794267543E-2</v>
          </cell>
          <cell r="AN62">
            <v>0.1809359231099989</v>
          </cell>
        </row>
        <row r="63">
          <cell r="A63">
            <v>2023</v>
          </cell>
          <cell r="B63" t="str">
            <v>Enero</v>
          </cell>
          <cell r="H63">
            <v>0.12702598239209792</v>
          </cell>
          <cell r="W63">
            <v>0.14198261716831267</v>
          </cell>
          <cell r="AG63">
            <v>2023</v>
          </cell>
          <cell r="AH63" t="str">
            <v>Enero</v>
          </cell>
          <cell r="AI63">
            <v>3.4973685549285108E-2</v>
          </cell>
          <cell r="AJ63">
            <v>0.16080211397124081</v>
          </cell>
          <cell r="AM63">
            <v>3.5686285870838476E-2</v>
          </cell>
          <cell r="AN63">
            <v>0.18181556527516515</v>
          </cell>
        </row>
        <row r="64">
          <cell r="B64" t="str">
            <v>Febrero</v>
          </cell>
          <cell r="H64">
            <v>0.13204421075222664</v>
          </cell>
          <cell r="W64">
            <v>0.14702038439520529</v>
          </cell>
          <cell r="AH64" t="str">
            <v>Febrero</v>
          </cell>
          <cell r="AI64">
            <v>3.0154791420382434E-2</v>
          </cell>
          <cell r="AJ64">
            <v>0.16497427222451652</v>
          </cell>
          <cell r="AM64">
            <v>3.0936174171431876E-2</v>
          </cell>
          <cell r="AN64">
            <v>0.18587702877927223</v>
          </cell>
        </row>
        <row r="65">
          <cell r="B65" t="str">
            <v>Marzo</v>
          </cell>
          <cell r="H65">
            <v>0.13087855852756514</v>
          </cell>
          <cell r="W65">
            <v>0.14606747735835809</v>
          </cell>
          <cell r="AH65" t="str">
            <v>Marzo</v>
          </cell>
          <cell r="AI65">
            <v>3.1836159097244437E-2</v>
          </cell>
          <cell r="AJ65">
            <v>0.16421394995889585</v>
          </cell>
          <cell r="AM65">
            <v>3.3188572267150898E-2</v>
          </cell>
          <cell r="AN65">
            <v>0.18537544888208368</v>
          </cell>
        </row>
        <row r="66">
          <cell r="B66" t="str">
            <v>Abril</v>
          </cell>
          <cell r="H66">
            <v>0.13545840726998978</v>
          </cell>
          <cell r="W66">
            <v>0.15092825290913547</v>
          </cell>
          <cell r="AH66" t="str">
            <v>Abril</v>
          </cell>
          <cell r="AI66">
            <v>2.6533061759329266E-2</v>
          </cell>
          <cell r="AJ66">
            <v>0.16778879578217826</v>
          </cell>
          <cell r="AM66">
            <v>2.7506487647845572E-2</v>
          </cell>
          <cell r="AN66">
            <v>0.18918379416010059</v>
          </cell>
        </row>
        <row r="67">
          <cell r="B67" t="str">
            <v>Mayo</v>
          </cell>
          <cell r="H67">
            <v>0.13624532554850127</v>
          </cell>
          <cell r="W67">
            <v>0.15180611789749457</v>
          </cell>
          <cell r="AH67" t="str">
            <v>Mayo</v>
          </cell>
          <cell r="AI67">
            <v>3.6429045525727996E-2</v>
          </cell>
          <cell r="AJ67">
            <v>0.16919269560307737</v>
          </cell>
          <cell r="AM67">
            <v>3.7030070420784385E-2</v>
          </cell>
          <cell r="AN67">
            <v>0.19079697582450275</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s"/>
      <sheetName val="Stata"/>
      <sheetName val="Hoja1"/>
      <sheetName val="Inf.Nac.Obj.Gast"/>
      <sheetName val="Hist Jalisco"/>
      <sheetName val="Var General"/>
      <sheetName val="Var Ali"/>
      <sheetName val="Var Rop"/>
      <sheetName val="Var Viv"/>
      <sheetName val="Var Mueb"/>
      <sheetName val="Var Salud"/>
      <sheetName val="Var Transp"/>
      <sheetName val="Var Educ"/>
      <sheetName val="Var Otros"/>
    </sheetNames>
    <sheetDataSet>
      <sheetData sheetId="0" refreshError="1"/>
      <sheetData sheetId="1" refreshError="1"/>
      <sheetData sheetId="2" refreshError="1"/>
      <sheetData sheetId="3">
        <row r="4">
          <cell r="E4">
            <v>7.8600000000000003E-2</v>
          </cell>
        </row>
        <row r="5">
          <cell r="E5">
            <v>4.9400000000000006E-2</v>
          </cell>
        </row>
        <row r="6">
          <cell r="E6">
            <v>-1.23E-2</v>
          </cell>
        </row>
        <row r="7">
          <cell r="E7">
            <v>3.27E-2</v>
          </cell>
        </row>
        <row r="8">
          <cell r="E8">
            <v>8.2899999999999988E-2</v>
          </cell>
        </row>
        <row r="9">
          <cell r="E9">
            <v>3.9900000000000005E-2</v>
          </cell>
        </row>
        <row r="10">
          <cell r="E10">
            <v>4.5199999999999997E-2</v>
          </cell>
        </row>
        <row r="11">
          <cell r="E11">
            <v>9.9900000000000003E-2</v>
          </cell>
        </row>
      </sheetData>
      <sheetData sheetId="4">
        <row r="7">
          <cell r="B7" t="str">
            <v>General</v>
          </cell>
        </row>
      </sheetData>
      <sheetData sheetId="5" refreshError="1"/>
      <sheetData sheetId="6">
        <row r="7">
          <cell r="B7" t="str">
            <v>Chihuahua</v>
          </cell>
        </row>
      </sheetData>
      <sheetData sheetId="7">
        <row r="7">
          <cell r="B7" t="str">
            <v>Colima</v>
          </cell>
        </row>
      </sheetData>
      <sheetData sheetId="8">
        <row r="7">
          <cell r="B7" t="str">
            <v>Chiapas</v>
          </cell>
        </row>
      </sheetData>
      <sheetData sheetId="9">
        <row r="6">
          <cell r="B6" t="str">
            <v>Estado</v>
          </cell>
        </row>
      </sheetData>
      <sheetData sheetId="10">
        <row r="7">
          <cell r="B7" t="str">
            <v>Nayarit</v>
          </cell>
        </row>
      </sheetData>
      <sheetData sheetId="11">
        <row r="7">
          <cell r="B7" t="str">
            <v>Hidalgo</v>
          </cell>
        </row>
      </sheetData>
      <sheetData sheetId="12">
        <row r="7">
          <cell r="B7" t="str">
            <v>Aguascalientes</v>
          </cell>
        </row>
      </sheetData>
      <sheetData sheetId="13">
        <row r="7">
          <cell r="B7" t="str">
            <v>Tabasco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IST"/>
      <sheetName val="PASTEL"/>
      <sheetName val="RANK"/>
      <sheetName val="Texto"/>
      <sheetName val="Pedazos de Texto (NO TOCAR)"/>
      <sheetName val="GRAF_POB"/>
      <sheetName val="RANK_POB"/>
      <sheetName val="Población"/>
    </sheetNames>
    <sheetDataSet>
      <sheetData sheetId="0"/>
      <sheetData sheetId="1">
        <row r="5">
          <cell r="G5" t="str">
            <v>Total Jalisco</v>
          </cell>
        </row>
      </sheetData>
      <sheetData sheetId="2">
        <row r="6">
          <cell r="C6" t="str">
            <v>Unidades Vehiculares Eléctricas</v>
          </cell>
        </row>
      </sheetData>
      <sheetData sheetId="3">
        <row r="7">
          <cell r="A7" t="str">
            <v>Zacatecas</v>
          </cell>
        </row>
      </sheetData>
      <sheetData sheetId="4"/>
      <sheetData sheetId="5"/>
      <sheetData sheetId="6">
        <row r="2">
          <cell r="D2" t="str">
            <v>Tasa por cada millón de habitantes</v>
          </cell>
        </row>
      </sheetData>
      <sheetData sheetId="7"/>
      <sheetData sheetId="8">
        <row r="2">
          <cell r="A2" t="str">
            <v>Aguascalientes</v>
          </cell>
          <cell r="B2">
            <v>1415421</v>
          </cell>
        </row>
        <row r="3">
          <cell r="A3" t="str">
            <v>Baja California</v>
          </cell>
          <cell r="B3">
            <v>3578561</v>
          </cell>
        </row>
        <row r="4">
          <cell r="A4" t="str">
            <v>Baja California Sur</v>
          </cell>
          <cell r="B4">
            <v>788119</v>
          </cell>
        </row>
        <row r="5">
          <cell r="A5" t="str">
            <v>Campeche</v>
          </cell>
          <cell r="B5">
            <v>984046</v>
          </cell>
        </row>
        <row r="6">
          <cell r="A6" t="str">
            <v>Coahuila</v>
          </cell>
          <cell r="B6">
            <v>3175643</v>
          </cell>
        </row>
        <row r="7">
          <cell r="A7" t="str">
            <v>Colima</v>
          </cell>
          <cell r="B7">
            <v>772842</v>
          </cell>
        </row>
        <row r="8">
          <cell r="A8" t="str">
            <v>Chiapas</v>
          </cell>
          <cell r="B8">
            <v>5647532</v>
          </cell>
        </row>
        <row r="9">
          <cell r="A9" t="str">
            <v>Chihuahua</v>
          </cell>
          <cell r="B9">
            <v>3765325</v>
          </cell>
        </row>
        <row r="10">
          <cell r="A10" t="str">
            <v>Ciudad de México</v>
          </cell>
          <cell r="B10">
            <v>9031213</v>
          </cell>
        </row>
        <row r="11">
          <cell r="A11" t="str">
            <v>Durango</v>
          </cell>
          <cell r="B11">
            <v>1852952</v>
          </cell>
        </row>
        <row r="12">
          <cell r="A12" t="str">
            <v>Guanajuato</v>
          </cell>
          <cell r="B12">
            <v>6173718</v>
          </cell>
        </row>
        <row r="13">
          <cell r="A13" t="str">
            <v>Guerrero</v>
          </cell>
          <cell r="B13">
            <v>3643974</v>
          </cell>
        </row>
        <row r="14">
          <cell r="A14" t="str">
            <v>Hidalgo</v>
          </cell>
          <cell r="B14">
            <v>3050720</v>
          </cell>
        </row>
        <row r="15">
          <cell r="A15" t="str">
            <v>Jalisco</v>
          </cell>
          <cell r="B15">
            <v>8325800</v>
          </cell>
        </row>
        <row r="16">
          <cell r="A16" t="str">
            <v>Estado de México</v>
          </cell>
          <cell r="B16">
            <v>17245551</v>
          </cell>
        </row>
        <row r="17">
          <cell r="A17" t="str">
            <v>Michoacán</v>
          </cell>
          <cell r="B17">
            <v>4791977</v>
          </cell>
        </row>
        <row r="18">
          <cell r="A18" t="str">
            <v>Morelos</v>
          </cell>
          <cell r="B18">
            <v>2022568</v>
          </cell>
        </row>
        <row r="19">
          <cell r="A19" t="str">
            <v>Nayarit</v>
          </cell>
          <cell r="B19">
            <v>1270646</v>
          </cell>
        </row>
        <row r="20">
          <cell r="A20" t="str">
            <v>Nuevo León</v>
          </cell>
          <cell r="B20">
            <v>5533147</v>
          </cell>
        </row>
        <row r="21">
          <cell r="A21" t="str">
            <v>Oaxaca</v>
          </cell>
          <cell r="B21">
            <v>4120741</v>
          </cell>
        </row>
        <row r="22">
          <cell r="A22" t="str">
            <v>Puebla</v>
          </cell>
          <cell r="B22">
            <v>6542484</v>
          </cell>
        </row>
        <row r="23">
          <cell r="A23" t="str">
            <v>Querétaro</v>
          </cell>
          <cell r="B23">
            <v>2239112</v>
          </cell>
        </row>
        <row r="24">
          <cell r="A24" t="str">
            <v>Quintana Roo</v>
          </cell>
          <cell r="B24">
            <v>1684541</v>
          </cell>
        </row>
        <row r="25">
          <cell r="A25" t="str">
            <v>San Luis Potosí</v>
          </cell>
          <cell r="B25">
            <v>2845959</v>
          </cell>
        </row>
        <row r="26">
          <cell r="A26" t="str">
            <v>Sinaloa</v>
          </cell>
          <cell r="B26">
            <v>3131012</v>
          </cell>
        </row>
        <row r="27">
          <cell r="A27" t="str">
            <v>Sonora</v>
          </cell>
          <cell r="B27">
            <v>3037752</v>
          </cell>
        </row>
        <row r="28">
          <cell r="A28" t="str">
            <v>Tabasco</v>
          </cell>
          <cell r="B28">
            <v>2544372</v>
          </cell>
        </row>
        <row r="29">
          <cell r="A29" t="str">
            <v>Tamaulipas</v>
          </cell>
          <cell r="B29">
            <v>3620910</v>
          </cell>
        </row>
        <row r="30">
          <cell r="A30" t="str">
            <v>Tlaxcala</v>
          </cell>
          <cell r="B30">
            <v>1364147</v>
          </cell>
        </row>
        <row r="31">
          <cell r="A31" t="str">
            <v>Veracruz</v>
          </cell>
          <cell r="B31">
            <v>8488447</v>
          </cell>
        </row>
        <row r="32">
          <cell r="A32" t="str">
            <v>Yucatán</v>
          </cell>
          <cell r="B32">
            <v>2233866</v>
          </cell>
        </row>
        <row r="33">
          <cell r="A33" t="str">
            <v>Zacatecas</v>
          </cell>
          <cell r="B33">
            <v>1654593</v>
          </cell>
        </row>
        <row r="34">
          <cell r="A34" t="str">
            <v>Nacional</v>
          </cell>
          <cell r="B34">
            <v>126577691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5.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6.bin"/></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37.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38.bin"/></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2.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3.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4.bin"/></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9.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0.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1.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2.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3.bin"/></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4.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7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3"/>
  <dimension ref="A1:I216"/>
  <sheetViews>
    <sheetView tabSelected="1" zoomScaleNormal="100" workbookViewId="0"/>
  </sheetViews>
  <sheetFormatPr baseColWidth="10" defaultColWidth="11.42578125" defaultRowHeight="12.75" x14ac:dyDescent="0.2"/>
  <cols>
    <col min="1" max="1" width="15.7109375" style="7" customWidth="1"/>
    <col min="2" max="2" width="75.7109375" style="7" customWidth="1"/>
    <col min="3" max="16384" width="11.42578125" style="7"/>
  </cols>
  <sheetData>
    <row r="1" spans="1:9" x14ac:dyDescent="0.2">
      <c r="A1" s="28" t="s">
        <v>1334</v>
      </c>
      <c r="H1" s="20"/>
      <c r="I1" s="20"/>
    </row>
    <row r="2" spans="1:9" x14ac:dyDescent="0.2">
      <c r="A2" s="28" t="s">
        <v>3330</v>
      </c>
    </row>
    <row r="4" spans="1:9" x14ac:dyDescent="0.2">
      <c r="A4" s="271" t="s">
        <v>1335</v>
      </c>
      <c r="B4" s="271" t="s">
        <v>1336</v>
      </c>
    </row>
    <row r="5" spans="1:9" x14ac:dyDescent="0.2">
      <c r="A5" s="29" t="s">
        <v>364</v>
      </c>
      <c r="B5" s="20" t="s">
        <v>3295</v>
      </c>
    </row>
    <row r="6" spans="1:9" x14ac:dyDescent="0.2">
      <c r="A6" s="29" t="s">
        <v>365</v>
      </c>
      <c r="B6" s="20" t="s">
        <v>3331</v>
      </c>
    </row>
    <row r="7" spans="1:9" x14ac:dyDescent="0.2">
      <c r="A7" s="29" t="s">
        <v>366</v>
      </c>
      <c r="B7" s="20" t="s">
        <v>3332</v>
      </c>
    </row>
    <row r="8" spans="1:9" x14ac:dyDescent="0.2">
      <c r="A8" s="29" t="s">
        <v>367</v>
      </c>
      <c r="B8" s="20" t="s">
        <v>3333</v>
      </c>
    </row>
    <row r="9" spans="1:9" x14ac:dyDescent="0.2">
      <c r="A9" s="29" t="s">
        <v>368</v>
      </c>
      <c r="B9" s="20" t="s">
        <v>3334</v>
      </c>
    </row>
    <row r="10" spans="1:9" x14ac:dyDescent="0.2">
      <c r="A10" s="29" t="s">
        <v>369</v>
      </c>
      <c r="B10" s="20" t="s">
        <v>3335</v>
      </c>
    </row>
    <row r="11" spans="1:9" x14ac:dyDescent="0.2">
      <c r="A11" s="29" t="s">
        <v>370</v>
      </c>
      <c r="B11" s="20" t="s">
        <v>3336</v>
      </c>
    </row>
    <row r="12" spans="1:9" x14ac:dyDescent="0.2">
      <c r="A12" s="29" t="s">
        <v>371</v>
      </c>
      <c r="B12" s="20" t="s">
        <v>3337</v>
      </c>
    </row>
    <row r="13" spans="1:9" x14ac:dyDescent="0.2">
      <c r="A13" s="29" t="s">
        <v>372</v>
      </c>
      <c r="B13" s="20" t="s">
        <v>3338</v>
      </c>
    </row>
    <row r="14" spans="1:9" x14ac:dyDescent="0.2">
      <c r="A14" s="29" t="s">
        <v>373</v>
      </c>
      <c r="B14" s="20" t="s">
        <v>3339</v>
      </c>
    </row>
    <row r="15" spans="1:9" x14ac:dyDescent="0.2">
      <c r="A15" s="29" t="s">
        <v>374</v>
      </c>
      <c r="B15" s="20" t="s">
        <v>3340</v>
      </c>
    </row>
    <row r="16" spans="1:9" x14ac:dyDescent="0.2">
      <c r="A16" s="29" t="s">
        <v>375</v>
      </c>
      <c r="B16" s="20" t="s">
        <v>3341</v>
      </c>
    </row>
    <row r="17" spans="1:2" x14ac:dyDescent="0.2">
      <c r="A17" s="29" t="s">
        <v>376</v>
      </c>
      <c r="B17" s="20" t="s">
        <v>3342</v>
      </c>
    </row>
    <row r="18" spans="1:2" x14ac:dyDescent="0.2">
      <c r="A18" s="29" t="s">
        <v>377</v>
      </c>
      <c r="B18" s="20" t="s">
        <v>3343</v>
      </c>
    </row>
    <row r="19" spans="1:2" x14ac:dyDescent="0.2">
      <c r="A19" s="29" t="s">
        <v>378</v>
      </c>
      <c r="B19" s="20" t="s">
        <v>3344</v>
      </c>
    </row>
    <row r="20" spans="1:2" x14ac:dyDescent="0.2">
      <c r="A20" s="29" t="s">
        <v>379</v>
      </c>
      <c r="B20" s="20" t="s">
        <v>3345</v>
      </c>
    </row>
    <row r="21" spans="1:2" x14ac:dyDescent="0.2">
      <c r="A21" s="29" t="s">
        <v>380</v>
      </c>
      <c r="B21" s="20" t="s">
        <v>3346</v>
      </c>
    </row>
    <row r="22" spans="1:2" x14ac:dyDescent="0.2">
      <c r="A22" s="29" t="s">
        <v>1008</v>
      </c>
      <c r="B22" s="20" t="s">
        <v>3357</v>
      </c>
    </row>
    <row r="23" spans="1:2" x14ac:dyDescent="0.2">
      <c r="A23" s="29" t="s">
        <v>1009</v>
      </c>
      <c r="B23" s="20" t="s">
        <v>3358</v>
      </c>
    </row>
    <row r="24" spans="1:2" x14ac:dyDescent="0.2">
      <c r="A24" s="29" t="s">
        <v>1010</v>
      </c>
      <c r="B24" s="20" t="s">
        <v>3359</v>
      </c>
    </row>
    <row r="25" spans="1:2" x14ac:dyDescent="0.2">
      <c r="A25" s="29" t="s">
        <v>1011</v>
      </c>
      <c r="B25" s="20" t="s">
        <v>3360</v>
      </c>
    </row>
    <row r="26" spans="1:2" x14ac:dyDescent="0.2">
      <c r="A26" s="29" t="s">
        <v>1012</v>
      </c>
      <c r="B26" s="20" t="s">
        <v>3361</v>
      </c>
    </row>
    <row r="27" spans="1:2" x14ac:dyDescent="0.2">
      <c r="A27" s="29" t="s">
        <v>1271</v>
      </c>
      <c r="B27" s="20" t="s">
        <v>3362</v>
      </c>
    </row>
    <row r="28" spans="1:2" x14ac:dyDescent="0.2">
      <c r="A28" s="29" t="s">
        <v>3364</v>
      </c>
      <c r="B28" s="20" t="s">
        <v>3363</v>
      </c>
    </row>
    <row r="29" spans="1:2" x14ac:dyDescent="0.2">
      <c r="A29" s="30" t="s">
        <v>1111</v>
      </c>
      <c r="B29" s="20" t="s">
        <v>3296</v>
      </c>
    </row>
    <row r="30" spans="1:2" x14ac:dyDescent="0.2">
      <c r="A30" s="30" t="s">
        <v>1112</v>
      </c>
      <c r="B30" s="20" t="s">
        <v>3297</v>
      </c>
    </row>
    <row r="31" spans="1:2" x14ac:dyDescent="0.2">
      <c r="A31" s="30" t="s">
        <v>1113</v>
      </c>
      <c r="B31" s="20" t="s">
        <v>3298</v>
      </c>
    </row>
    <row r="32" spans="1:2" x14ac:dyDescent="0.2">
      <c r="A32" s="30" t="s">
        <v>1114</v>
      </c>
      <c r="B32" s="20" t="s">
        <v>3370</v>
      </c>
    </row>
    <row r="33" spans="1:2" x14ac:dyDescent="0.2">
      <c r="A33" s="30" t="s">
        <v>1115</v>
      </c>
      <c r="B33" s="20" t="s">
        <v>3371</v>
      </c>
    </row>
    <row r="34" spans="1:2" x14ac:dyDescent="0.2">
      <c r="A34" s="30" t="s">
        <v>1116</v>
      </c>
      <c r="B34" s="20" t="s">
        <v>3372</v>
      </c>
    </row>
    <row r="35" spans="1:2" x14ac:dyDescent="0.2">
      <c r="A35" s="30" t="s">
        <v>713</v>
      </c>
      <c r="B35" s="20" t="s">
        <v>3373</v>
      </c>
    </row>
    <row r="36" spans="1:2" x14ac:dyDescent="0.2">
      <c r="A36" s="30" t="s">
        <v>1063</v>
      </c>
      <c r="B36" s="20" t="s">
        <v>3374</v>
      </c>
    </row>
    <row r="37" spans="1:2" x14ac:dyDescent="0.2">
      <c r="A37" s="30" t="s">
        <v>1133</v>
      </c>
      <c r="B37" s="20" t="s">
        <v>3375</v>
      </c>
    </row>
    <row r="38" spans="1:2" x14ac:dyDescent="0.2">
      <c r="A38" s="30" t="s">
        <v>1134</v>
      </c>
      <c r="B38" s="20" t="s">
        <v>3376</v>
      </c>
    </row>
    <row r="39" spans="1:2" x14ac:dyDescent="0.2">
      <c r="A39" s="30" t="s">
        <v>1135</v>
      </c>
      <c r="B39" s="20" t="s">
        <v>3377</v>
      </c>
    </row>
    <row r="40" spans="1:2" x14ac:dyDescent="0.2">
      <c r="A40" s="30" t="s">
        <v>1136</v>
      </c>
      <c r="B40" s="20" t="s">
        <v>3378</v>
      </c>
    </row>
    <row r="41" spans="1:2" x14ac:dyDescent="0.2">
      <c r="A41" s="30" t="s">
        <v>1027</v>
      </c>
      <c r="B41" s="20" t="s">
        <v>3379</v>
      </c>
    </row>
    <row r="42" spans="1:2" x14ac:dyDescent="0.2">
      <c r="A42" s="30" t="s">
        <v>714</v>
      </c>
      <c r="B42" s="20" t="s">
        <v>3380</v>
      </c>
    </row>
    <row r="43" spans="1:2" x14ac:dyDescent="0.2">
      <c r="A43" s="30" t="s">
        <v>1028</v>
      </c>
      <c r="B43" s="20" t="s">
        <v>3381</v>
      </c>
    </row>
    <row r="44" spans="1:2" x14ac:dyDescent="0.2">
      <c r="A44" s="30" t="s">
        <v>1064</v>
      </c>
      <c r="B44" s="20" t="s">
        <v>3382</v>
      </c>
    </row>
    <row r="45" spans="1:2" x14ac:dyDescent="0.2">
      <c r="A45" s="30" t="s">
        <v>1065</v>
      </c>
      <c r="B45" s="20" t="s">
        <v>3383</v>
      </c>
    </row>
    <row r="46" spans="1:2" x14ac:dyDescent="0.2">
      <c r="A46" s="30" t="s">
        <v>1029</v>
      </c>
      <c r="B46" s="20" t="s">
        <v>3384</v>
      </c>
    </row>
    <row r="47" spans="1:2" x14ac:dyDescent="0.2">
      <c r="A47" s="30" t="s">
        <v>1030</v>
      </c>
      <c r="B47" s="20" t="s">
        <v>3385</v>
      </c>
    </row>
    <row r="48" spans="1:2" x14ac:dyDescent="0.2">
      <c r="A48" s="30" t="s">
        <v>381</v>
      </c>
      <c r="B48" s="20" t="s">
        <v>3386</v>
      </c>
    </row>
    <row r="49" spans="1:2" x14ac:dyDescent="0.2">
      <c r="A49" s="30" t="s">
        <v>382</v>
      </c>
      <c r="B49" s="20" t="s">
        <v>3387</v>
      </c>
    </row>
    <row r="50" spans="1:2" x14ac:dyDescent="0.2">
      <c r="A50" s="30" t="s">
        <v>1077</v>
      </c>
      <c r="B50" s="20" t="s">
        <v>3366</v>
      </c>
    </row>
    <row r="51" spans="1:2" x14ac:dyDescent="0.2">
      <c r="A51" s="30" t="s">
        <v>1078</v>
      </c>
      <c r="B51" s="20" t="s">
        <v>3367</v>
      </c>
    </row>
    <row r="52" spans="1:2" x14ac:dyDescent="0.2">
      <c r="A52" s="30" t="s">
        <v>1117</v>
      </c>
      <c r="B52" s="20" t="s">
        <v>3368</v>
      </c>
    </row>
    <row r="53" spans="1:2" x14ac:dyDescent="0.2">
      <c r="A53" s="30" t="s">
        <v>1118</v>
      </c>
      <c r="B53" s="20" t="s">
        <v>3369</v>
      </c>
    </row>
    <row r="54" spans="1:2" x14ac:dyDescent="0.2">
      <c r="A54" s="30" t="s">
        <v>3299</v>
      </c>
      <c r="B54" s="20" t="s">
        <v>3388</v>
      </c>
    </row>
    <row r="55" spans="1:2" x14ac:dyDescent="0.2">
      <c r="A55" s="30" t="s">
        <v>3300</v>
      </c>
      <c r="B55" s="20" t="s">
        <v>3389</v>
      </c>
    </row>
    <row r="56" spans="1:2" x14ac:dyDescent="0.2">
      <c r="A56" s="30" t="s">
        <v>3301</v>
      </c>
      <c r="B56" s="20" t="s">
        <v>3390</v>
      </c>
    </row>
    <row r="57" spans="1:2" x14ac:dyDescent="0.2">
      <c r="A57" s="30" t="s">
        <v>3302</v>
      </c>
      <c r="B57" s="20" t="s">
        <v>3391</v>
      </c>
    </row>
    <row r="58" spans="1:2" x14ac:dyDescent="0.2">
      <c r="A58" s="30" t="s">
        <v>3303</v>
      </c>
      <c r="B58" s="20" t="s">
        <v>3392</v>
      </c>
    </row>
    <row r="59" spans="1:2" x14ac:dyDescent="0.2">
      <c r="A59" s="30" t="s">
        <v>3304</v>
      </c>
      <c r="B59" s="20" t="s">
        <v>3393</v>
      </c>
    </row>
    <row r="60" spans="1:2" x14ac:dyDescent="0.2">
      <c r="A60" s="30" t="s">
        <v>1119</v>
      </c>
      <c r="B60" s="20" t="s">
        <v>3394</v>
      </c>
    </row>
    <row r="61" spans="1:2" x14ac:dyDescent="0.2">
      <c r="A61" s="30" t="s">
        <v>1326</v>
      </c>
      <c r="B61" s="20" t="s">
        <v>3395</v>
      </c>
    </row>
    <row r="62" spans="1:2" x14ac:dyDescent="0.2">
      <c r="A62" s="30" t="s">
        <v>1327</v>
      </c>
      <c r="B62" s="20" t="s">
        <v>3396</v>
      </c>
    </row>
    <row r="63" spans="1:2" x14ac:dyDescent="0.2">
      <c r="A63" s="30" t="s">
        <v>1328</v>
      </c>
      <c r="B63" s="20" t="s">
        <v>3397</v>
      </c>
    </row>
    <row r="64" spans="1:2" x14ac:dyDescent="0.2">
      <c r="A64" s="30" t="s">
        <v>1329</v>
      </c>
      <c r="B64" s="20" t="s">
        <v>3398</v>
      </c>
    </row>
    <row r="65" spans="1:2" x14ac:dyDescent="0.2">
      <c r="A65" s="30" t="s">
        <v>1330</v>
      </c>
      <c r="B65" s="20" t="s">
        <v>3399</v>
      </c>
    </row>
    <row r="66" spans="1:2" x14ac:dyDescent="0.2">
      <c r="A66" s="30" t="s">
        <v>1331</v>
      </c>
      <c r="B66" s="20" t="s">
        <v>3400</v>
      </c>
    </row>
    <row r="67" spans="1:2" x14ac:dyDescent="0.2">
      <c r="A67" s="30" t="s">
        <v>3502</v>
      </c>
      <c r="B67" s="20" t="s">
        <v>3494</v>
      </c>
    </row>
    <row r="68" spans="1:2" x14ac:dyDescent="0.2">
      <c r="A68" s="30" t="s">
        <v>3503</v>
      </c>
      <c r="B68" s="20" t="s">
        <v>3495</v>
      </c>
    </row>
    <row r="69" spans="1:2" x14ac:dyDescent="0.2">
      <c r="A69" s="30" t="s">
        <v>3504</v>
      </c>
      <c r="B69" s="20" t="s">
        <v>3496</v>
      </c>
    </row>
    <row r="70" spans="1:2" x14ac:dyDescent="0.2">
      <c r="A70" s="30" t="s">
        <v>3505</v>
      </c>
      <c r="B70" s="20" t="s">
        <v>3401</v>
      </c>
    </row>
    <row r="71" spans="1:2" x14ac:dyDescent="0.2">
      <c r="A71" s="30" t="s">
        <v>1272</v>
      </c>
      <c r="B71" s="20" t="s">
        <v>3402</v>
      </c>
    </row>
    <row r="72" spans="1:2" x14ac:dyDescent="0.2">
      <c r="A72" s="30" t="s">
        <v>1273</v>
      </c>
      <c r="B72" s="20" t="s">
        <v>3403</v>
      </c>
    </row>
    <row r="73" spans="1:2" x14ac:dyDescent="0.2">
      <c r="A73" s="30" t="s">
        <v>1274</v>
      </c>
      <c r="B73" s="20" t="s">
        <v>3404</v>
      </c>
    </row>
    <row r="74" spans="1:2" x14ac:dyDescent="0.2">
      <c r="A74" s="30" t="s">
        <v>1275</v>
      </c>
      <c r="B74" s="20" t="s">
        <v>3405</v>
      </c>
    </row>
    <row r="75" spans="1:2" x14ac:dyDescent="0.2">
      <c r="A75" s="30" t="s">
        <v>3305</v>
      </c>
      <c r="B75" s="20" t="s">
        <v>3406</v>
      </c>
    </row>
    <row r="76" spans="1:2" x14ac:dyDescent="0.2">
      <c r="A76" s="30" t="s">
        <v>3306</v>
      </c>
      <c r="B76" s="20" t="s">
        <v>3407</v>
      </c>
    </row>
    <row r="77" spans="1:2" x14ac:dyDescent="0.2">
      <c r="A77" s="30" t="s">
        <v>3307</v>
      </c>
      <c r="B77" s="20" t="s">
        <v>3408</v>
      </c>
    </row>
    <row r="78" spans="1:2" x14ac:dyDescent="0.2">
      <c r="A78" s="30" t="s">
        <v>3308</v>
      </c>
      <c r="B78" s="20" t="s">
        <v>3409</v>
      </c>
    </row>
    <row r="79" spans="1:2" x14ac:dyDescent="0.2">
      <c r="A79" s="30" t="s">
        <v>1332</v>
      </c>
      <c r="B79" s="20" t="s">
        <v>3410</v>
      </c>
    </row>
    <row r="80" spans="1:2" x14ac:dyDescent="0.2">
      <c r="A80" s="30" t="s">
        <v>2462</v>
      </c>
      <c r="B80" s="20" t="s">
        <v>3411</v>
      </c>
    </row>
    <row r="81" spans="1:2" x14ac:dyDescent="0.2">
      <c r="A81" s="30" t="s">
        <v>2463</v>
      </c>
      <c r="B81" s="20" t="s">
        <v>3412</v>
      </c>
    </row>
    <row r="82" spans="1:2" x14ac:dyDescent="0.2">
      <c r="A82" s="30" t="s">
        <v>2464</v>
      </c>
      <c r="B82" s="20" t="s">
        <v>3413</v>
      </c>
    </row>
    <row r="83" spans="1:2" x14ac:dyDescent="0.2">
      <c r="A83" s="30" t="s">
        <v>2465</v>
      </c>
      <c r="B83" s="20" t="s">
        <v>3414</v>
      </c>
    </row>
    <row r="84" spans="1:2" x14ac:dyDescent="0.2">
      <c r="A84" s="30" t="s">
        <v>2466</v>
      </c>
      <c r="B84" s="20" t="s">
        <v>3415</v>
      </c>
    </row>
    <row r="85" spans="1:2" x14ac:dyDescent="0.2">
      <c r="A85" s="30" t="s">
        <v>3506</v>
      </c>
      <c r="B85" s="20" t="s">
        <v>3498</v>
      </c>
    </row>
    <row r="86" spans="1:2" x14ac:dyDescent="0.2">
      <c r="A86" s="30" t="s">
        <v>3507</v>
      </c>
      <c r="B86" s="20" t="s">
        <v>3416</v>
      </c>
    </row>
    <row r="87" spans="1:2" x14ac:dyDescent="0.2">
      <c r="A87" s="30" t="s">
        <v>1276</v>
      </c>
      <c r="B87" s="20" t="s">
        <v>3417</v>
      </c>
    </row>
    <row r="88" spans="1:2" x14ac:dyDescent="0.2">
      <c r="A88" s="30" t="s">
        <v>1277</v>
      </c>
      <c r="B88" s="20" t="s">
        <v>3418</v>
      </c>
    </row>
    <row r="89" spans="1:2" x14ac:dyDescent="0.2">
      <c r="A89" s="30" t="s">
        <v>1278</v>
      </c>
      <c r="B89" s="20" t="s">
        <v>3419</v>
      </c>
    </row>
    <row r="90" spans="1:2" x14ac:dyDescent="0.2">
      <c r="A90" s="30" t="s">
        <v>1279</v>
      </c>
      <c r="B90" s="20" t="s">
        <v>3420</v>
      </c>
    </row>
    <row r="91" spans="1:2" x14ac:dyDescent="0.2">
      <c r="A91" s="30" t="s">
        <v>1079</v>
      </c>
      <c r="B91" s="20" t="s">
        <v>3421</v>
      </c>
    </row>
    <row r="92" spans="1:2" x14ac:dyDescent="0.2">
      <c r="A92" s="30" t="s">
        <v>3309</v>
      </c>
      <c r="B92" s="20" t="s">
        <v>3422</v>
      </c>
    </row>
    <row r="93" spans="1:2" x14ac:dyDescent="0.2">
      <c r="A93" s="30" t="s">
        <v>3310</v>
      </c>
      <c r="B93" s="20" t="s">
        <v>3423</v>
      </c>
    </row>
    <row r="94" spans="1:2" x14ac:dyDescent="0.2">
      <c r="A94" s="30" t="s">
        <v>3311</v>
      </c>
      <c r="B94" s="20" t="s">
        <v>3424</v>
      </c>
    </row>
    <row r="95" spans="1:2" x14ac:dyDescent="0.2">
      <c r="A95" s="30" t="s">
        <v>3312</v>
      </c>
      <c r="B95" s="20" t="s">
        <v>3425</v>
      </c>
    </row>
    <row r="96" spans="1:2" x14ac:dyDescent="0.2">
      <c r="A96" s="30" t="s">
        <v>3313</v>
      </c>
      <c r="B96" s="20" t="s">
        <v>3426</v>
      </c>
    </row>
    <row r="97" spans="1:2" x14ac:dyDescent="0.2">
      <c r="A97" s="30" t="s">
        <v>3314</v>
      </c>
      <c r="B97" s="20" t="s">
        <v>3427</v>
      </c>
    </row>
    <row r="98" spans="1:2" x14ac:dyDescent="0.2">
      <c r="A98" s="30" t="s">
        <v>2467</v>
      </c>
      <c r="B98" s="20" t="s">
        <v>3428</v>
      </c>
    </row>
    <row r="99" spans="1:2" x14ac:dyDescent="0.2">
      <c r="A99" s="30" t="s">
        <v>2468</v>
      </c>
      <c r="B99" s="20" t="s">
        <v>3429</v>
      </c>
    </row>
    <row r="100" spans="1:2" x14ac:dyDescent="0.2">
      <c r="A100" s="30" t="s">
        <v>2469</v>
      </c>
      <c r="B100" s="20" t="s">
        <v>3430</v>
      </c>
    </row>
    <row r="101" spans="1:2" x14ac:dyDescent="0.2">
      <c r="A101" s="30" t="s">
        <v>2470</v>
      </c>
      <c r="B101" s="20" t="s">
        <v>3431</v>
      </c>
    </row>
    <row r="102" spans="1:2" x14ac:dyDescent="0.2">
      <c r="A102" s="30" t="s">
        <v>3508</v>
      </c>
      <c r="B102" s="20" t="s">
        <v>3499</v>
      </c>
    </row>
    <row r="103" spans="1:2" x14ac:dyDescent="0.2">
      <c r="A103" s="30" t="s">
        <v>3509</v>
      </c>
      <c r="B103" s="20" t="s">
        <v>3500</v>
      </c>
    </row>
    <row r="104" spans="1:2" x14ac:dyDescent="0.2">
      <c r="A104" s="30" t="s">
        <v>3510</v>
      </c>
      <c r="B104" s="20" t="s">
        <v>3501</v>
      </c>
    </row>
    <row r="105" spans="1:2" x14ac:dyDescent="0.2">
      <c r="A105" s="30" t="s">
        <v>3511</v>
      </c>
      <c r="B105" s="20" t="s">
        <v>3432</v>
      </c>
    </row>
    <row r="106" spans="1:2" x14ac:dyDescent="0.2">
      <c r="A106" s="30" t="s">
        <v>1280</v>
      </c>
      <c r="B106" s="20" t="s">
        <v>3433</v>
      </c>
    </row>
    <row r="107" spans="1:2" x14ac:dyDescent="0.2">
      <c r="A107" s="30" t="s">
        <v>1281</v>
      </c>
      <c r="B107" s="20" t="s">
        <v>3434</v>
      </c>
    </row>
    <row r="108" spans="1:2" x14ac:dyDescent="0.2">
      <c r="A108" s="30" t="s">
        <v>1282</v>
      </c>
      <c r="B108" s="20" t="s">
        <v>3435</v>
      </c>
    </row>
    <row r="109" spans="1:2" x14ac:dyDescent="0.2">
      <c r="A109" s="30" t="s">
        <v>1283</v>
      </c>
      <c r="B109" s="20" t="s">
        <v>3436</v>
      </c>
    </row>
    <row r="110" spans="1:2" x14ac:dyDescent="0.2">
      <c r="A110" s="30" t="s">
        <v>1066</v>
      </c>
      <c r="B110" s="20" t="s">
        <v>3437</v>
      </c>
    </row>
    <row r="111" spans="1:2" x14ac:dyDescent="0.2">
      <c r="A111" s="30" t="s">
        <v>1067</v>
      </c>
      <c r="B111" s="20" t="s">
        <v>3438</v>
      </c>
    </row>
    <row r="112" spans="1:2" x14ac:dyDescent="0.2">
      <c r="A112" s="30" t="s">
        <v>1068</v>
      </c>
      <c r="B112" s="20" t="s">
        <v>3439</v>
      </c>
    </row>
    <row r="113" spans="1:2" x14ac:dyDescent="0.2">
      <c r="A113" s="30" t="s">
        <v>1120</v>
      </c>
      <c r="B113" s="20" t="s">
        <v>3440</v>
      </c>
    </row>
    <row r="114" spans="1:2" x14ac:dyDescent="0.2">
      <c r="A114" s="30" t="s">
        <v>1121</v>
      </c>
      <c r="B114" s="20" t="s">
        <v>3441</v>
      </c>
    </row>
    <row r="115" spans="1:2" x14ac:dyDescent="0.2">
      <c r="A115" s="30" t="s">
        <v>2471</v>
      </c>
      <c r="B115" s="20" t="s">
        <v>3442</v>
      </c>
    </row>
    <row r="116" spans="1:2" x14ac:dyDescent="0.2">
      <c r="A116" s="30" t="s">
        <v>2472</v>
      </c>
      <c r="B116" s="20" t="s">
        <v>3443</v>
      </c>
    </row>
    <row r="117" spans="1:2" x14ac:dyDescent="0.2">
      <c r="A117" s="30" t="s">
        <v>2473</v>
      </c>
      <c r="B117" s="20" t="s">
        <v>3444</v>
      </c>
    </row>
    <row r="118" spans="1:2" x14ac:dyDescent="0.2">
      <c r="A118" s="30" t="s">
        <v>2474</v>
      </c>
      <c r="B118" s="20" t="s">
        <v>3445</v>
      </c>
    </row>
    <row r="119" spans="1:2" x14ac:dyDescent="0.2">
      <c r="A119" s="30" t="s">
        <v>2475</v>
      </c>
      <c r="B119" s="20" t="s">
        <v>3446</v>
      </c>
    </row>
    <row r="120" spans="1:2" x14ac:dyDescent="0.2">
      <c r="A120" s="30" t="s">
        <v>2476</v>
      </c>
      <c r="B120" s="20" t="s">
        <v>3447</v>
      </c>
    </row>
    <row r="121" spans="1:2" x14ac:dyDescent="0.2">
      <c r="A121" s="30" t="s">
        <v>385</v>
      </c>
      <c r="B121" s="20" t="s">
        <v>3448</v>
      </c>
    </row>
    <row r="122" spans="1:2" x14ac:dyDescent="0.2">
      <c r="A122" s="30" t="s">
        <v>386</v>
      </c>
      <c r="B122" s="20" t="s">
        <v>3449</v>
      </c>
    </row>
    <row r="123" spans="1:2" x14ac:dyDescent="0.2">
      <c r="A123" s="30" t="s">
        <v>387</v>
      </c>
      <c r="B123" s="20" t="s">
        <v>3450</v>
      </c>
    </row>
    <row r="124" spans="1:2" x14ac:dyDescent="0.2">
      <c r="A124" s="30" t="s">
        <v>388</v>
      </c>
      <c r="B124" s="20" t="s">
        <v>3451</v>
      </c>
    </row>
    <row r="125" spans="1:2" x14ac:dyDescent="0.2">
      <c r="A125" s="30" t="s">
        <v>396</v>
      </c>
      <c r="B125" s="20" t="s">
        <v>3452</v>
      </c>
    </row>
    <row r="126" spans="1:2" x14ac:dyDescent="0.2">
      <c r="A126" s="30" t="s">
        <v>397</v>
      </c>
      <c r="B126" s="20" t="s">
        <v>3453</v>
      </c>
    </row>
    <row r="127" spans="1:2" x14ac:dyDescent="0.2">
      <c r="A127" s="30" t="s">
        <v>398</v>
      </c>
      <c r="B127" s="20" t="s">
        <v>3454</v>
      </c>
    </row>
    <row r="128" spans="1:2" x14ac:dyDescent="0.2">
      <c r="A128" s="30" t="s">
        <v>399</v>
      </c>
      <c r="B128" s="20" t="s">
        <v>3455</v>
      </c>
    </row>
    <row r="129" spans="1:2" x14ac:dyDescent="0.2">
      <c r="A129" s="30" t="s">
        <v>400</v>
      </c>
      <c r="B129" s="20" t="s">
        <v>3456</v>
      </c>
    </row>
    <row r="130" spans="1:2" x14ac:dyDescent="0.2">
      <c r="A130" s="30" t="s">
        <v>401</v>
      </c>
      <c r="B130" s="20" t="s">
        <v>3457</v>
      </c>
    </row>
    <row r="131" spans="1:2" x14ac:dyDescent="0.2">
      <c r="A131" s="30" t="s">
        <v>402</v>
      </c>
      <c r="B131" s="20" t="s">
        <v>3458</v>
      </c>
    </row>
    <row r="132" spans="1:2" x14ac:dyDescent="0.2">
      <c r="A132" s="30" t="s">
        <v>403</v>
      </c>
      <c r="B132" s="20" t="s">
        <v>3459</v>
      </c>
    </row>
    <row r="133" spans="1:2" x14ac:dyDescent="0.2">
      <c r="A133" s="30" t="s">
        <v>1122</v>
      </c>
      <c r="B133" s="20" t="s">
        <v>3460</v>
      </c>
    </row>
    <row r="134" spans="1:2" x14ac:dyDescent="0.2">
      <c r="A134" s="30" t="s">
        <v>1123</v>
      </c>
      <c r="B134" s="20" t="s">
        <v>3461</v>
      </c>
    </row>
    <row r="135" spans="1:2" x14ac:dyDescent="0.2">
      <c r="A135" s="30" t="s">
        <v>1124</v>
      </c>
      <c r="B135" s="20" t="s">
        <v>3462</v>
      </c>
    </row>
    <row r="136" spans="1:2" x14ac:dyDescent="0.2">
      <c r="A136" s="30" t="s">
        <v>1125</v>
      </c>
      <c r="B136" s="20" t="s">
        <v>3463</v>
      </c>
    </row>
    <row r="137" spans="1:2" x14ac:dyDescent="0.2">
      <c r="A137" s="30" t="s">
        <v>1126</v>
      </c>
      <c r="B137" s="20" t="s">
        <v>3464</v>
      </c>
    </row>
    <row r="138" spans="1:2" x14ac:dyDescent="0.2">
      <c r="A138" s="30" t="s">
        <v>1127</v>
      </c>
      <c r="B138" s="20" t="s">
        <v>3465</v>
      </c>
    </row>
    <row r="139" spans="1:2" x14ac:dyDescent="0.2">
      <c r="A139" s="30" t="s">
        <v>412</v>
      </c>
      <c r="B139" s="20" t="s">
        <v>3466</v>
      </c>
    </row>
    <row r="140" spans="1:2" x14ac:dyDescent="0.2">
      <c r="A140" s="30" t="s">
        <v>413</v>
      </c>
      <c r="B140" s="20" t="s">
        <v>3467</v>
      </c>
    </row>
    <row r="141" spans="1:2" x14ac:dyDescent="0.2">
      <c r="A141" s="30" t="s">
        <v>695</v>
      </c>
      <c r="B141" s="20" t="s">
        <v>3468</v>
      </c>
    </row>
    <row r="142" spans="1:2" x14ac:dyDescent="0.2">
      <c r="A142" s="30" t="s">
        <v>696</v>
      </c>
      <c r="B142" s="20" t="s">
        <v>3469</v>
      </c>
    </row>
    <row r="143" spans="1:2" x14ac:dyDescent="0.2">
      <c r="A143" s="30" t="s">
        <v>697</v>
      </c>
      <c r="B143" s="20" t="s">
        <v>3470</v>
      </c>
    </row>
    <row r="144" spans="1:2" x14ac:dyDescent="0.2">
      <c r="A144" s="30" t="s">
        <v>698</v>
      </c>
      <c r="B144" s="20" t="s">
        <v>3471</v>
      </c>
    </row>
    <row r="145" spans="1:2" x14ac:dyDescent="0.2">
      <c r="A145" s="30" t="s">
        <v>699</v>
      </c>
      <c r="B145" s="20" t="s">
        <v>3472</v>
      </c>
    </row>
    <row r="146" spans="1:2" x14ac:dyDescent="0.2">
      <c r="A146" s="30" t="s">
        <v>700</v>
      </c>
      <c r="B146" s="20" t="s">
        <v>3473</v>
      </c>
    </row>
    <row r="147" spans="1:2" x14ac:dyDescent="0.2">
      <c r="A147" s="30" t="s">
        <v>701</v>
      </c>
      <c r="B147" s="20" t="s">
        <v>3474</v>
      </c>
    </row>
    <row r="148" spans="1:2" x14ac:dyDescent="0.2">
      <c r="A148" s="30" t="s">
        <v>702</v>
      </c>
      <c r="B148" s="20" t="s">
        <v>3475</v>
      </c>
    </row>
    <row r="149" spans="1:2" x14ac:dyDescent="0.2">
      <c r="A149" s="30" t="s">
        <v>703</v>
      </c>
      <c r="B149" s="20" t="s">
        <v>3476</v>
      </c>
    </row>
    <row r="150" spans="1:2" x14ac:dyDescent="0.2">
      <c r="A150" s="30" t="s">
        <v>704</v>
      </c>
      <c r="B150" s="20" t="s">
        <v>3477</v>
      </c>
    </row>
    <row r="151" spans="1:2" x14ac:dyDescent="0.2">
      <c r="A151" s="30" t="s">
        <v>705</v>
      </c>
      <c r="B151" s="20" t="s">
        <v>3478</v>
      </c>
    </row>
    <row r="152" spans="1:2" x14ac:dyDescent="0.2">
      <c r="A152" s="30" t="s">
        <v>1333</v>
      </c>
      <c r="B152" s="20" t="s">
        <v>3479</v>
      </c>
    </row>
    <row r="153" spans="1:2" x14ac:dyDescent="0.2">
      <c r="A153" s="30" t="s">
        <v>3315</v>
      </c>
      <c r="B153" s="20" t="s">
        <v>3480</v>
      </c>
    </row>
    <row r="154" spans="1:2" x14ac:dyDescent="0.2">
      <c r="A154" s="30" t="s">
        <v>3316</v>
      </c>
      <c r="B154" s="20" t="s">
        <v>3481</v>
      </c>
    </row>
    <row r="155" spans="1:2" x14ac:dyDescent="0.2">
      <c r="A155" s="30" t="s">
        <v>3317</v>
      </c>
      <c r="B155" s="20" t="s">
        <v>3482</v>
      </c>
    </row>
    <row r="156" spans="1:2" x14ac:dyDescent="0.2">
      <c r="A156" s="152" t="s">
        <v>3318</v>
      </c>
      <c r="B156" s="20" t="s">
        <v>3483</v>
      </c>
    </row>
    <row r="157" spans="1:2" x14ac:dyDescent="0.2">
      <c r="A157" s="152" t="s">
        <v>3319</v>
      </c>
      <c r="B157" s="20" t="s">
        <v>3484</v>
      </c>
    </row>
    <row r="158" spans="1:2" x14ac:dyDescent="0.2">
      <c r="A158" s="152" t="s">
        <v>3320</v>
      </c>
      <c r="B158" s="20" t="s">
        <v>3485</v>
      </c>
    </row>
    <row r="159" spans="1:2" x14ac:dyDescent="0.2">
      <c r="A159" s="152" t="s">
        <v>3321</v>
      </c>
      <c r="B159" s="20" t="s">
        <v>3486</v>
      </c>
    </row>
    <row r="160" spans="1:2" x14ac:dyDescent="0.2">
      <c r="A160" s="152" t="s">
        <v>3322</v>
      </c>
      <c r="B160" s="20" t="s">
        <v>3487</v>
      </c>
    </row>
    <row r="161" spans="1:2" x14ac:dyDescent="0.2">
      <c r="A161" s="152" t="s">
        <v>3323</v>
      </c>
      <c r="B161" s="20" t="s">
        <v>3488</v>
      </c>
    </row>
    <row r="162" spans="1:2" x14ac:dyDescent="0.2">
      <c r="A162" s="152" t="s">
        <v>3324</v>
      </c>
      <c r="B162" s="20" t="s">
        <v>3489</v>
      </c>
    </row>
    <row r="163" spans="1:2" x14ac:dyDescent="0.2">
      <c r="A163" s="152" t="s">
        <v>3325</v>
      </c>
      <c r="B163" s="20" t="s">
        <v>3490</v>
      </c>
    </row>
    <row r="164" spans="1:2" x14ac:dyDescent="0.2">
      <c r="A164" s="152" t="s">
        <v>3326</v>
      </c>
      <c r="B164" s="20" t="s">
        <v>3491</v>
      </c>
    </row>
    <row r="165" spans="1:2" x14ac:dyDescent="0.2">
      <c r="A165" s="152" t="s">
        <v>3327</v>
      </c>
      <c r="B165" s="20" t="s">
        <v>3492</v>
      </c>
    </row>
    <row r="166" spans="1:2" x14ac:dyDescent="0.2">
      <c r="A166" s="152" t="s">
        <v>3365</v>
      </c>
      <c r="B166" s="20" t="s">
        <v>3493</v>
      </c>
    </row>
    <row r="167" spans="1:2" x14ac:dyDescent="0.2">
      <c r="A167" s="152" t="s">
        <v>3512</v>
      </c>
      <c r="B167" s="20" t="s">
        <v>3497</v>
      </c>
    </row>
    <row r="168" spans="1:2" x14ac:dyDescent="0.2">
      <c r="A168" s="31"/>
      <c r="B168" s="20"/>
    </row>
    <row r="169" spans="1:2" x14ac:dyDescent="0.2">
      <c r="A169" s="31"/>
      <c r="B169" s="20"/>
    </row>
    <row r="170" spans="1:2" x14ac:dyDescent="0.2">
      <c r="A170" s="31"/>
      <c r="B170" s="20"/>
    </row>
    <row r="171" spans="1:2" x14ac:dyDescent="0.2">
      <c r="A171" s="31"/>
      <c r="B171" s="20"/>
    </row>
    <row r="172" spans="1:2" x14ac:dyDescent="0.2">
      <c r="A172" s="31"/>
      <c r="B172" s="20"/>
    </row>
    <row r="173" spans="1:2" x14ac:dyDescent="0.2">
      <c r="A173" s="31"/>
      <c r="B173" s="20"/>
    </row>
    <row r="174" spans="1:2" x14ac:dyDescent="0.2">
      <c r="A174" s="31"/>
      <c r="B174" s="20"/>
    </row>
    <row r="175" spans="1:2" x14ac:dyDescent="0.2">
      <c r="A175" s="31"/>
      <c r="B175" s="20"/>
    </row>
    <row r="176" spans="1:2" x14ac:dyDescent="0.2">
      <c r="A176" s="31"/>
      <c r="B176" s="20"/>
    </row>
    <row r="177" spans="1:2" x14ac:dyDescent="0.2">
      <c r="A177" s="31"/>
      <c r="B177" s="20"/>
    </row>
    <row r="178" spans="1:2" x14ac:dyDescent="0.2">
      <c r="A178" s="31"/>
      <c r="B178" s="20"/>
    </row>
    <row r="179" spans="1:2" x14ac:dyDescent="0.2">
      <c r="A179" s="31"/>
      <c r="B179" s="20"/>
    </row>
    <row r="180" spans="1:2" x14ac:dyDescent="0.2">
      <c r="A180" s="31"/>
      <c r="B180" s="20"/>
    </row>
    <row r="181" spans="1:2" x14ac:dyDescent="0.2">
      <c r="A181" s="31"/>
      <c r="B181" s="20"/>
    </row>
    <row r="182" spans="1:2" x14ac:dyDescent="0.2">
      <c r="A182" s="31"/>
      <c r="B182" s="20"/>
    </row>
    <row r="183" spans="1:2" x14ac:dyDescent="0.2">
      <c r="A183" s="31"/>
      <c r="B183" s="20"/>
    </row>
    <row r="184" spans="1:2" x14ac:dyDescent="0.2">
      <c r="A184" s="31"/>
      <c r="B184" s="20"/>
    </row>
    <row r="185" spans="1:2" x14ac:dyDescent="0.2">
      <c r="A185" s="31"/>
      <c r="B185" s="20"/>
    </row>
    <row r="186" spans="1:2" x14ac:dyDescent="0.2">
      <c r="A186" s="31"/>
      <c r="B186" s="20"/>
    </row>
    <row r="187" spans="1:2" x14ac:dyDescent="0.2">
      <c r="A187" s="31"/>
      <c r="B187" s="20"/>
    </row>
    <row r="188" spans="1:2" x14ac:dyDescent="0.2">
      <c r="A188" s="31"/>
      <c r="B188" s="20"/>
    </row>
    <row r="189" spans="1:2" x14ac:dyDescent="0.2">
      <c r="A189" s="31"/>
      <c r="B189" s="20"/>
    </row>
    <row r="190" spans="1:2" x14ac:dyDescent="0.2">
      <c r="A190" s="31"/>
      <c r="B190" s="20"/>
    </row>
    <row r="191" spans="1:2" x14ac:dyDescent="0.2">
      <c r="A191" s="31"/>
      <c r="B191" s="20"/>
    </row>
    <row r="192" spans="1:2" x14ac:dyDescent="0.2">
      <c r="A192" s="31"/>
      <c r="B192" s="20"/>
    </row>
    <row r="193" spans="1:2" x14ac:dyDescent="0.2">
      <c r="A193" s="31"/>
      <c r="B193" s="20"/>
    </row>
    <row r="194" spans="1:2" x14ac:dyDescent="0.2">
      <c r="A194" s="31"/>
      <c r="B194" s="20"/>
    </row>
    <row r="195" spans="1:2" x14ac:dyDescent="0.2">
      <c r="A195" s="31"/>
      <c r="B195" s="20"/>
    </row>
    <row r="196" spans="1:2" x14ac:dyDescent="0.2">
      <c r="A196" s="31"/>
      <c r="B196" s="20"/>
    </row>
    <row r="197" spans="1:2" x14ac:dyDescent="0.2">
      <c r="A197" s="31"/>
      <c r="B197" s="20"/>
    </row>
    <row r="198" spans="1:2" x14ac:dyDescent="0.2">
      <c r="A198" s="31"/>
      <c r="B198" s="20"/>
    </row>
    <row r="199" spans="1:2" x14ac:dyDescent="0.2">
      <c r="A199" s="31"/>
      <c r="B199" s="20"/>
    </row>
    <row r="200" spans="1:2" x14ac:dyDescent="0.2">
      <c r="A200" s="31"/>
      <c r="B200" s="20"/>
    </row>
    <row r="201" spans="1:2" x14ac:dyDescent="0.2">
      <c r="A201" s="31"/>
      <c r="B201" s="20"/>
    </row>
    <row r="202" spans="1:2" x14ac:dyDescent="0.2">
      <c r="A202" s="31"/>
      <c r="B202" s="20"/>
    </row>
    <row r="203" spans="1:2" x14ac:dyDescent="0.2">
      <c r="A203" s="31"/>
      <c r="B203" s="20"/>
    </row>
    <row r="204" spans="1:2" x14ac:dyDescent="0.2">
      <c r="A204" s="31"/>
      <c r="B204" s="20"/>
    </row>
    <row r="205" spans="1:2" x14ac:dyDescent="0.2">
      <c r="A205" s="31"/>
      <c r="B205" s="20"/>
    </row>
    <row r="206" spans="1:2" x14ac:dyDescent="0.2">
      <c r="A206" s="31"/>
      <c r="B206" s="20"/>
    </row>
    <row r="207" spans="1:2" x14ac:dyDescent="0.2">
      <c r="A207" s="31"/>
      <c r="B207" s="20"/>
    </row>
    <row r="208" spans="1:2" x14ac:dyDescent="0.2">
      <c r="A208" s="31"/>
      <c r="B208" s="20"/>
    </row>
    <row r="209" spans="1:2" x14ac:dyDescent="0.2">
      <c r="A209" s="31"/>
      <c r="B209" s="20"/>
    </row>
    <row r="210" spans="1:2" x14ac:dyDescent="0.2">
      <c r="A210" s="31"/>
      <c r="B210" s="20"/>
    </row>
    <row r="211" spans="1:2" x14ac:dyDescent="0.2">
      <c r="A211" s="31"/>
      <c r="B211" s="20"/>
    </row>
    <row r="212" spans="1:2" x14ac:dyDescent="0.2">
      <c r="A212" s="31"/>
      <c r="B212" s="20"/>
    </row>
    <row r="213" spans="1:2" x14ac:dyDescent="0.2">
      <c r="A213" s="31"/>
      <c r="B213" s="20"/>
    </row>
    <row r="214" spans="1:2" x14ac:dyDescent="0.2">
      <c r="A214" s="31"/>
      <c r="B214" s="20"/>
    </row>
    <row r="215" spans="1:2" x14ac:dyDescent="0.2">
      <c r="A215" s="31"/>
      <c r="B215" s="20"/>
    </row>
    <row r="216" spans="1:2" x14ac:dyDescent="0.2">
      <c r="A216" s="31"/>
      <c r="B216" s="20"/>
    </row>
  </sheetData>
  <hyperlinks>
    <hyperlink ref="B5" location="Start2" display="Tabla 1. Composición del ingreso corriente total trimestral de los hogares en Jalisco y Nacional, 2022" xr:uid="{E9384491-1B17-405F-9CE5-E75201616118}"/>
    <hyperlink ref="B6" location="Start3" display="Tabla 2. Composición del monetario trimestral de los hogares en Jalisco y Nacional, 2022" xr:uid="{A5AAC3E8-03CF-4AA6-85B4-760F691FF731}"/>
    <hyperlink ref="B7" location="Start4" display="Tabla 3. Indicador de Confianza del Consumidor Jalisciense, nivel del indicador y subíndices a junio de 2023" xr:uid="{EF837C23-E492-453B-9B30-D627B1CDFB8E}"/>
    <hyperlink ref="B8" location="Start5" display="Tabla 4. Top 10, municipios de Jalisco con más empleo turístico, junio 2023" xr:uid="{BBEF1629-1076-40E9-8B30-483DFDA25E7D}"/>
    <hyperlink ref="B9" location="Start6" display="Tabla 5. Top 10, municipios de Jalisco con mayor proporción de empleo turístico, junio 2023" xr:uid="{D0FC407E-EB61-4A5B-A95D-479D20D5ACBF}"/>
    <hyperlink ref="B10" location="Start7" display="Tabla 6. Empleo formal del sector turístico por entidad federativa, junio 2023" xr:uid="{36BE27A9-6331-4FC8-8565-9075978AE3C1}"/>
    <hyperlink ref="B11" location="Start8" display="Tabla 7. Empleos en Jalisco por sector de actividad económica, junio 2023 vs mayo 2023" xr:uid="{92D00E07-9EB0-49DA-965E-A862F2549B11}"/>
    <hyperlink ref="B12" location="Start9" display="Tabla 8. Empleos en Jalisco por sector de actividad económica, primer semestre 2023" xr:uid="{101D1962-1FD6-4D12-8866-B42AA4146268}"/>
    <hyperlink ref="B13" location="Start10" display="Tabla 9. Empleos en Jalisco por sector de actividad económica, anual junio 2023 vs junio 2022" xr:uid="{F01103B2-1B2F-48C3-9098-A2C5B55E39B4}"/>
    <hyperlink ref="B14" location="Start11" display="Tabla 10. Trabajadores asegurados en el IMSS en Jalisco por sector de actividad económica y sexo, junio 2023 vs mayo 2023" xr:uid="{F2BCB36E-7EBA-46C7-B20F-404B6A547CC3}"/>
    <hyperlink ref="B15" location="Start12" display="Tabla 11. Empleos en Jalisco por grupos de edad, junio 2023 vs mayo 2023" xr:uid="{6FB09714-ED65-4CF7-A992-97C491489A8B}"/>
    <hyperlink ref="B16" location="Start13" display="Tabla 12. Salario diario base cotización en Jalisco por división económica del IMSS, junio 2023, variaciones en términos reales" xr:uid="{0E4CCB96-F0FF-4BD3-BC7E-CAB2678F712B}"/>
    <hyperlink ref="B17" location="Start14" display="Tabla 13. Patrones registrados en el IMSS en Jalisco por división económica, junio 2023 vs mayo 2023" xr:uid="{DCF21298-3C9B-4AC4-8687-A0CB5D5D334C}"/>
    <hyperlink ref="B18" location="Start15" display="Tabla 14. Patrones registrados en el IMSS en Jalisco por división económica, junio 2023 vs diciembre 2022" xr:uid="{5295B508-0717-443F-8D82-0C306406188C}"/>
    <hyperlink ref="B19" location="Start16" display="Tabla 15. Patrones registrados en el IMSS en Jalisco por división económica, junio 2023 vs junio 2022" xr:uid="{889597ED-7941-46C9-8EDF-F5A13A8CC62A}"/>
    <hyperlink ref="B20" location="Start17" display="Tabla 16. Patrones registrados en el IMSS en Jalisco por tamaño, junio 2023 vs mayo de 2023" xr:uid="{FC242ED3-3721-41EB-A210-C014570001D5}"/>
    <hyperlink ref="B21" location="Start18" display="Tabla 17. Patrones registrados en el IMSS en Jalisco por tamaño, junio 2023 vs junio 2022" xr:uid="{0BE7C2CC-BD5D-4456-A847-45DEFF921115}"/>
    <hyperlink ref="B22" location="Start19" display="Tabla 18. Indicadores de empresas comerciales de Jalisco, variación porcentual anual, últimos doce meses" xr:uid="{9CB48336-693C-4640-8205-866E8E27964A}"/>
    <hyperlink ref="B23" location="Start20" display="Tabla 19. Variación anual del número de cabezas, carne de canal y valor de la producción por especie, mayo 2023" xr:uid="{77E5CBD8-3B93-4CC0-84ED-4E1ED5BA82BA}"/>
    <hyperlink ref="B24" location="Start21" display="Tabla 20. Ganado bovino, distribución por entidad federativa durante mayo 2023" xr:uid="{35B4C2C5-06C3-47A2-8B42-D7B122E4BE74}"/>
    <hyperlink ref="B25" location="Start22" display="Tabla 21. Ganado porcino, distribución por entidad federativa durante mayo 2023" xr:uid="{30B59590-48C4-4419-BBBA-9D8528F15ED5}"/>
    <hyperlink ref="B26" location="Start23" display="Tabla 22. Ganado ovino, distribución por entidad federativa durante mayo 2023" xr:uid="{5E61BAFF-8CAC-4E6C-ACE9-6F32CF14B434}"/>
    <hyperlink ref="B27" location="Start24" display="Tabla 23. Ganado caprino, distribución por entidad federativa durante mayo 2023" xr:uid="{6FECB2A3-F525-4A45-8249-F451EA24ACE3}"/>
    <hyperlink ref="B28" location="Start25" display="Tabla 24. Distribución del total de empleos de municipios, junio 2023" xr:uid="{30F7DDA6-52E7-4B3D-8D16-5EFADF781943}"/>
    <hyperlink ref="B29" location="Start26" display="Figura 1. Ingreso corriente total mensual promedio por hogar, 2018 y 2022, pesos constantes de 2022" xr:uid="{80B58926-BE40-4020-9B5A-6405067835E0}"/>
    <hyperlink ref="B30" location="Start27" display="Figura 2. Variación porcentual real del ingreso corriente total mensual promedio del hogar, de 2018 a 2022" xr:uid="{2B46C50A-C676-4AEB-B549-36413E17CE17}"/>
    <hyperlink ref="B31" location="Start28" display="Figura 3. Ingreso corriente total mensual promedio del hogar de Jalisco por deciles a pesos constantes de 2022, 2016-2022" xr:uid="{E387B63A-8748-4EF4-B452-CE42D0982C5D}"/>
    <hyperlink ref="B32" location="Start29" display="Figura 4. Gasto en alimentos, bebidas y tabaco, como porcentaje del gasto total por deciles de ingreso, Jalisco y nacional 2022" xr:uid="{14FC472E-A868-413C-ABDF-51157E56D2C6}"/>
    <hyperlink ref="B33" location="Start30" display="Figura 5. Gasto en vivienda y servicios de conservación, energía eléctrica y combustibles, como porcentaje del gasto total por deciles de ingreso, Jalisco y nacional 2022" xr:uid="{0917A48E-81F1-481F-A4C6-260A1E7172EB}"/>
    <hyperlink ref="B34" location="Start31" display="Figura 6. Gasto en transporte; adquisición, mantenimiento, accesorios y servicios para vehículos; comunicaciones, como porcentaje del gasto total por deciles de ingreso, Jalisco y nacional 2022" xr:uid="{F170FFB8-6F44-4F9A-947D-243D29FB44CF}"/>
    <hyperlink ref="B35" location="Start32" display="Figura 7. Variación porcentual anual del ITAEE de Jalisco y promedio nacional, 2013 T1 - 2023 T1, cifras originales" xr:uid="{18733A2E-E1CE-48C7-8DD6-65895F78EEB3}"/>
    <hyperlink ref="B36" location="Start33" display="Figura 8. Variación porcentual anual del ITAEE de Jalisco, 2013 T1 - 2023 T1, cifras desestacionalizadas" xr:uid="{C83EDDBE-9672-4AED-8496-67FF962755D6}"/>
    <hyperlink ref="B37" location="Start34" display="Figura 9. Variación porcentual anual del ITAEE por entidad federativa, 2023 T1, cifras originales" xr:uid="{A2696D9C-9B95-4997-82C4-AF96E1987BE4}"/>
    <hyperlink ref="B38" location="Start35" display="Figura 10. Variación porcentual anual del ITAEE por entidad federativa, 2023 T1, cifras desestacionalizadas" xr:uid="{5DB901F4-5D12-41FE-B0D8-7DE4C4995956}"/>
    <hyperlink ref="B39" location="Start36" display="Figura 11. Variación porcentual anual del ITAEE de Jalisco por actividad económica, 2023 T1, cifras originales" xr:uid="{359C507B-E5F4-48B4-B5F1-948B9E0BD8BF}"/>
    <hyperlink ref="B40" location="Start37" display="Figura 12. Variación porcentual anual del ITAEE de Jalisco de las actividades primarias, 2023 T1, cifras originales" xr:uid="{74D40D23-A9F3-413E-9EE6-C4084625C561}"/>
    <hyperlink ref="B41" location="Start38" display="Figura 13. Variación porcentual anual del ITAEE de las actividades primarias por entidad federativa, 2023 T1, cifras originales" xr:uid="{507BB4A6-066C-4743-8C0D-34201E374147}"/>
    <hyperlink ref="B42" location="Start39" display="Figura 14. Variación porcentual anual del ITAEE de Jalisco de las actividades secundarias, 2023 T1, cifras originales" xr:uid="{22461836-D7DC-491A-8999-B682B2B98FD6}"/>
    <hyperlink ref="B43" location="Start40" display="Figura 15. Variación porcentual anual del ITAEE de las actividades secundarias por entidad federativa, 2023 T1, cifras originales" xr:uid="{9F6FA16F-8087-4456-A1B0-0F823E0384B1}"/>
    <hyperlink ref="B44" location="Start41" display="Figura 16. Variación porcentual anual del ITAEE de Jalisco de las actividades terciarias, 2023 T1, cifras originales" xr:uid="{7E8BD086-D866-4955-A1F4-C958958822BE}"/>
    <hyperlink ref="B45" location="Start42" display="Figura 17. Variación porcentual anual del ITAEE de las actividades terciarias por entidad federativa, 2023 T1, cifras originales" xr:uid="{8889B6DE-1D55-46D0-BC99-530F75527036}"/>
    <hyperlink ref="B46" location="Start43" display="Figura 18. Índice y variación anual del indicador del sector construcción de Jalisco, 2023 T1, cifras originales" xr:uid="{A079708A-9E27-4AEF-A656-4A8624FD858F}"/>
    <hyperlink ref="B47" location="Start44" display="Figura 19. Índice y variación anual del indicador de las industrias manufactureras de Jalisco, 2023 T1, cifras originales" xr:uid="{C0AC6067-41C9-471F-946A-F62B6C073BE3}"/>
    <hyperlink ref="B48" location="Start45" display="Figura 20. Índice y variación anual del indicador del sector comercio de Jalisco, 2023 T1, cifras originales" xr:uid="{99C2CD6B-A5AC-40EE-B16C-333232C46BF6}"/>
    <hyperlink ref="B49" location="Start46" display="Figura 21. Indicador de Confianza del Consumidor Jalisciense, febrero – 2020 a junio – 2023" xr:uid="{F2CE4724-7F85-4ABD-A15B-8A835D7FB691}"/>
    <hyperlink ref="B50" location="Start47" display="Figura 22. Porcentaje de cuentas Infonavit en cartera vencida en Jalisco y a nivel nacional, enero 2018 – mayo 2023" xr:uid="{7B50DC52-4F33-4F08-A368-733E17AE7CBF}"/>
    <hyperlink ref="B51" location="Start48" display="Figura 23. Porcentaje de cuentas en cartera vencida de Infonavit por entidad federativa, mayo 2023" xr:uid="{B72F1115-27C4-43BD-B7EC-B12D1DA51FA2}"/>
    <hyperlink ref="B52" location="Start49" display="Figura 24. Porcentaje de saldos en cartera vencida y prórroga, Jalisco y Nacional, enero 2018 – mayo 2023" xr:uid="{C9975CB1-A0A9-446A-80EB-5124FF9AA0DC}"/>
    <hyperlink ref="B53" location="Start50" display="Figura 25. Porcentaje del saldo en cartera vencida de Infonavit por entidad federativa, mayo 2023" xr:uid="{BF00385F-471A-45E0-AD73-66389CCAD546}"/>
    <hyperlink ref="B54" location="Start51" display="Figura 26. Inflación mensual a tasa anual, enero 2013 - junio 2023" xr:uid="{8BF334D1-A215-465D-BE52-28E70E98007E}"/>
    <hyperlink ref="B55" location="Start52" display="Figura 27. Inflación anual por ciudades, junio 2023" xr:uid="{04A75BAE-BBDC-4C03-B0EB-391E2C160BCD}"/>
    <hyperlink ref="B56" location="Start53" display="Figura 28. Inflación mensual a tasa anual por entidad federativa, junio 2023" xr:uid="{389F1E78-DE09-4B3F-B12F-51D022BB2A2A}"/>
    <hyperlink ref="B57" location="Start54" display="Figura 29. Variación anual del índice de precios por objeto de gasto en Jalisco, febrero 2023 - junio 2023" xr:uid="{933449C3-7C98-4A97-8D66-AB65C25890B7}"/>
    <hyperlink ref="B58" location="Start55" display="Figura 30. Inflación anual del rubro de alimentos, bebidas y tabaco por entidad federativa, junio 2023" xr:uid="{E1029684-2617-4323-8B85-99F953423D0F}"/>
    <hyperlink ref="B59" location="Start56" display="Figura 31. Inflación anual del rubro de ropa, calzado y accesorios por entidad federativa, junio 2023" xr:uid="{F01F0314-D8C0-409C-93A3-A2B8F8DC72C8}"/>
    <hyperlink ref="B60" location="Start57" display="Figura 32. Inflación anual del rubro de gasto en vivienda por entidad federativa, junio 2023" xr:uid="{79FC6DBA-474F-4B70-8FAB-DEC8E259EBD7}"/>
    <hyperlink ref="B61" location="Start58" display="Figura 33. Inflación anual del rubro de muebles, aparatos y accesorios domésticos por entidad federativa, junio 2023" xr:uid="{48E25C3E-D8A6-4B36-8111-0AF5A06DDA77}"/>
    <hyperlink ref="B62" location="Start59" display="Figura 34. Inflación anual del rubro de gasto en salud y cuidado personal por entidad federativa, junio 2023" xr:uid="{C5AAC780-1718-41E3-AF22-9E4DC4DC61C0}"/>
    <hyperlink ref="B63" location="Start60" display="Figura 35. Inflación anual del rubro de gasto en transporte por entidad federativa, junio 2023" xr:uid="{8F4FD217-C5C2-4EDF-A097-351B15070EDC}"/>
    <hyperlink ref="B64" location="Start61" display="Figura 36. Inflación anual del rubro de educación y esparcimiento por entidad federativa, junio 2023" xr:uid="{3A2E3C55-D7BF-402C-B4DD-591C9743A7B1}"/>
    <hyperlink ref="B65" location="Start62" display="Figura 37. Inflación anual del rubro de otros servicios por entidad federativa, junio 2023" xr:uid="{5D7C7E41-0611-4DD2-8156-99ABC81EB66E}"/>
    <hyperlink ref="B66" location="Start63" display="Figura 38. Precio promedio mensual de la gasolina regular, premium y diésel en Jalisco, mayo- junio 2023, pesos constantes " xr:uid="{847BEE11-80F0-4ACF-9897-D11C08254FEE}"/>
    <hyperlink ref="B67" location="Start64" display="Figura 39-40. Precio promedio mensual de la gasolina regular en Jalisco y México, enero 2017 - junio 2023, a pesos constantes " xr:uid="{84A4F010-BAB7-45DD-8800-BE13425AB693}"/>
    <hyperlink ref="B68" location="Start65" display="Figura 41-42. Precio promedio mensual de la gasolina premium Jalisco y México, enero 2017 a junio 2023, a pesos constantes " xr:uid="{F35ADEC7-8CB2-407C-AAAF-3AA9CB8F6768}"/>
    <hyperlink ref="B69" location="Start66" display="Figura 43-44. Precio promedio mensual de diésel en Jalisco y México, enero 2017 - junio 2023, a pesos constantes " xr:uid="{2BD2A001-F9E5-49DE-99A9-5CD82995B7B4}"/>
    <hyperlink ref="B70" location="Start67" display="Figura 45. Precio promedio gasolina regular, premium, diésel, junio 2023 " xr:uid="{0236732B-995D-440B-AEB1-FB1B7BC73BF7}"/>
    <hyperlink ref="B71" location="Start68" display="Figura 46. Tasa de desocupación en Jalisco en junio, 2006-2023" xr:uid="{9E8B8F06-F47E-4447-88F6-EC13F4063780}"/>
    <hyperlink ref="B72" location="Start69" display="Figura 47. Tasa de desocupación mensual por entidad federativa, junio 2023" xr:uid="{27DEA0B3-576E-46F0-B4EC-B7F33A12D3AE}"/>
    <hyperlink ref="B73" location="Start70" display="Figura 48. Variación mensual en puntos porcentuales de la tasa de desocupación por entidad federativa, junio de 2023" xr:uid="{636DC357-7E06-44B9-8A4B-80591F3EBB0F}"/>
    <hyperlink ref="B74" location="Start71" display="Figura 49. Empleos formales totales en Jalisco, enero 2013 - junio 2023" xr:uid="{42EFF7CA-55E8-484F-8477-6D47A81C93C9}"/>
    <hyperlink ref="B75" location="Start72" display="Figura 50. Empleos formales generados en junio en Jalisco, 2000-2023" xr:uid="{6EDA04B0-364E-4235-9665-2805D90C4420}"/>
    <hyperlink ref="B76" location="Start73" display="Figura 51. Empleos formales acumulados, diciembre 2018 a junio de 2023" xr:uid="{C6E17B2E-BFB5-4565-B730-7A57F6E1869B}"/>
    <hyperlink ref="B77" location="Start74" display="Figura 52. Empleos formales generados en junio 2023 por entidad federativa" xr:uid="{D4CFE466-4E1F-4C3E-B664-92E11D7B5D4A}"/>
    <hyperlink ref="B78" location="Start75" display="Figura 53. Variación porcentual mensual de empleos generados por entidad federativa, junio 2023" xr:uid="{E37EF490-F790-4658-BF90-30DC3326E4D4}"/>
    <hyperlink ref="B79" location="Start76" display="Figura 54. Variación absoluta anual de empleo formal, junio 2023" xr:uid="{DA586E84-ABCC-43E4-862F-2E4076371D71}"/>
    <hyperlink ref="B80" location="Start77" display="Figura 55. Variación porcentual anual de empleo formal, junio 2023" xr:uid="{32A4CC8E-9743-43A5-A9C3-8147BE63614B}"/>
    <hyperlink ref="B81" location="Start78" display="Figura 56. Empleos nuevos formales en Jalisco, primer semestre 2000 - 2023" xr:uid="{5653139B-FBF7-4E71-B06F-6D55E0200D04}"/>
    <hyperlink ref="B82" location="Start79" display="Figura 57. Empleos generados por entidad federativa, primer semestre 2023" xr:uid="{16C20BC4-239A-44E9-ABE5-237FDE3A3307}"/>
    <hyperlink ref="B83" location="Start80" display="Figura 58. Variación porcentual por entidad federativa, primer semestre 2023" xr:uid="{7AF191BA-FF2C-4B13-9920-C64B88DCE7CD}"/>
    <hyperlink ref="B84" location="Start81" display="Figura 59. Empleos formales temporales y permanentes por entidad federativa, junio 2023" xr:uid="{48DC4E8F-6D09-445A-94FE-F09ADB18DC64}"/>
    <hyperlink ref="B85" location="Start82" display="Figura 60-63. Los 20 municipios de Jalisco con mayor generación de empleo formal en junio de 2023" xr:uid="{C520676C-4E5B-4AC8-86FC-163BF32B4F54}"/>
    <hyperlink ref="B86" location="Start83" display="Figura 64. Empleo formal total en el IMSS del sector turístico de Jalisco, enero 2015 – junio 2023" xr:uid="{3DB067EF-0D29-4F69-8F5E-B4F2A54E5793}"/>
    <hyperlink ref="B87" location="Start84" display="Figura 65. Variación absoluta y porcentual mensual del empleo en el sector turístico de Jalisco, enero 2016 – junio 2023" xr:uid="{E5C1FB0D-B019-4150-8CCF-F4475B6E919B}"/>
    <hyperlink ref="B88" location="Start85" display="Figura 66. Variación absoluta y porcentual anual del empleo en el sector turístico de Jalisco, enero 2016 – junio 2023" xr:uid="{2A0E99AB-9160-4071-B9BD-6436BB89CD91}"/>
    <hyperlink ref="B89" location="Start86" display="Figura 67. Trabajadores asegurados en Jalisco por sector, 2015-junio 2023" xr:uid="{05B2332A-89A8-4615-B822-11B91CE38470}"/>
    <hyperlink ref="B90" location="Start87" display="Figura 68. Porcentaje de participación de trabajadores asegurados por división de actividad económica en Jalisco, junio 2023" xr:uid="{F7F93634-D064-45DC-844F-9245ADE45FA2}"/>
    <hyperlink ref="B91" location="Start88" display="Figura 69. Serie histórica de trabajadores asegurados del sector agricultura, ganadería, silvicultura, pesca y caza de Jalisco, 2013-junio 2023" xr:uid="{2B5C4D26-35C8-4C69-A24E-E49502530DA7}"/>
    <hyperlink ref="B92" location="Start89" display="Figura 70. Distribución porcentual de los trabajadores asegurados del sector agropecuario de Jalisco por subsector, junio 2023" xr:uid="{4A369BF9-F06D-4742-9CA7-92C5F0CED9FD}"/>
    <hyperlink ref="B93" location="Start90" display="Figura 71. Serie histórica del empleo formal en el sector industria de la transformación de Jalisco, cierre 2013-junio 2023" xr:uid="{5F22C925-BAF2-4C3D-9004-08286364BA90}"/>
    <hyperlink ref="B94" location="Start91" display="Figura 72. Distribución porcentual de los trabajadores asegurados del sector industria de la transformación de Jalisco por subsector, junio 2023" xr:uid="{CB3E2739-C704-4D43-BDDD-1A73168E770E}"/>
    <hyperlink ref="B95" location="Start92" display="Figura 73. Serie histórica de los trabajadores asegurados en el IMSS del sector comercio de Jalisco, cierre 2013-junio 2023" xr:uid="{3C35DCD9-4D0B-4BBC-ABDD-E8BCDEFF56C9}"/>
    <hyperlink ref="B96" location="Start93" display="Figura 74. Distribución porcentual de los trabajadores asegurados del sector comercio de Jalisco por subsector, junio 2023" xr:uid="{3CFA1C7C-3221-40D0-9F0F-7184897648A5}"/>
    <hyperlink ref="B97" location="Start94" display="Figura 75. Serie histórica de los trabajadores asegurados al IMSS del sector servicios de Jalisco, cierre 2013-junio 2023" xr:uid="{9FD374D5-8B26-4ED5-8102-94B6954D1DC1}"/>
    <hyperlink ref="B98" location="Start95" display="Figura 76. Porcentaje de participación de los trabajadores asegurados del sector servicios, junio 2023" xr:uid="{AB799392-B4AE-4C38-A648-30BFA5042543}"/>
    <hyperlink ref="B99" location="Start96" display="Figura 77. Distribución porcentual de trabajadores asegurados en el IMSS por sector de actividad económica, junio 2023 (hombres)" xr:uid="{379A3234-20BF-43F4-9CEA-323EB4460A0D}"/>
    <hyperlink ref="B100" location="Start97" display="Figura 78. Distribución porcentual de trabajadores asegurados en el IMSS por sector de actividad económica, junio 2023 (mujeres)" xr:uid="{31471A31-5D6C-4140-8932-E41A649905BB}"/>
    <hyperlink ref="B101" location="Start98" display="Figura 79. Distribución porcentual de trabajadores asegurados en el IMSS grupo de edad, junio 2023" xr:uid="{3F293F1C-81B6-46B7-A7FA-C6B8CD3F32D1}"/>
    <hyperlink ref="B102" location="Start99" display="Figura 80-81. Salario diario base de cotización, Jalisco y nacional, junio 2001-2023, pesos constantes" xr:uid="{9B5120F0-0C09-4A74-A630-545058EC3B0E}"/>
    <hyperlink ref="B103" location="Start100" display="Figura 82-83. Salario diario base de cotización por entidad federativa, junio 2023, pesos diarios" xr:uid="{FA7A467B-44AC-41F6-8F19-0C62958260E9}"/>
    <hyperlink ref="B104" location="Start101" display="Figura 84-85. Salario diario base de cotización, Jalisco y nacional por sexo, junio 2000-2023, a pesos constantes" xr:uid="{1D1ABB4F-CA8D-4F43-A76C-BE4A59402CC8}"/>
    <hyperlink ref="B105" location="Start102" display="Figura 86. Patrones registrados en el IMSS en Jalisco, enero 2013-junio 2023" xr:uid="{C3DE1BA5-FF48-4B9C-97CC-E2949DF1AC09}"/>
    <hyperlink ref="B106" location="Start103" display="Figura 87. Patrones registrados en el IMSS en Jalisco, 2013-junio 2023" xr:uid="{0D65E54B-D267-48F5-B515-D0AE394ED8B2}"/>
    <hyperlink ref="B107" location="Start104" display="Figura 88. Patrones de Jalisco registrados en el IMSS, por división económica, junio 2023" xr:uid="{12BA608E-CE31-4097-94C1-AD9ED8DD545F}"/>
    <hyperlink ref="B108" location="Start105" display="Figura 89. Patrones nuevos registrados ante el IMSS, por delegación estatal, junio de 2023" xr:uid="{9C646954-B958-40E8-911B-71DEE5BE881B}"/>
    <hyperlink ref="B109" location="Start106" display="Figura 90. Variación mensual de patrones nuevos registrados ante el IMSS, por delegación estatal, junio 2023" xr:uid="{27EFF32D-AB37-4078-A8D9-5B7B450A0F84}"/>
    <hyperlink ref="B110" location="Start107" display="Figura 91. Variación anual absoluta de patrones nuevos registrados ante el IMSS, por delegación estatal, junio 2023" xr:uid="{5EA94AA3-8EAF-4BA5-9CDE-5A2B576824FE}"/>
    <hyperlink ref="B111" location="Start108" display="Figura 92. Variación porcentual anual de patrones nuevos registrados ante el IMSS, por delegación estatal, junio 2023" xr:uid="{0B10FED5-D0E8-4747-9047-D5DCDE28B9E1}"/>
    <hyperlink ref="B112" location="Start109" display="Figura 93. Patrones nuevos registrados ante el IMSS, por delegación estatal, acumulado 2023" xr:uid="{C19BC0A1-8F81-414D-B004-BEC08E31508C}"/>
    <hyperlink ref="B113" location="Start110" display="Figura 94. Variación porcentual acumulada de patrones nuevos registrados ante el IMSS, por delegación estatal, acumulado 2023" xr:uid="{3AD29C18-70BB-470D-978D-6F53D31E43DC}"/>
    <hyperlink ref="B114" location="Start111" display="Figura 95. Indicador Mensual de la Actividad Industrial de Jalisco. Variación porcentual anual y variación promedio anual con cifras originales, enero 2013-marzo 2023" xr:uid="{592F1C9A-B7E9-41A1-B906-A07C78293802}"/>
    <hyperlink ref="B115" location="Start112" display="Figura 96. Variación porcentual anual del IMAIEF por entidad federativa con cifras originales, marzo 2023" xr:uid="{5622BF76-8C77-4959-9D43-F3F832BB998B}"/>
    <hyperlink ref="B116" location="Start113" display="Figura 97. Indicador Mensual de la Actividad Industrial de Jalisco. Serie desestacionalizadas y de tendencia-ciclo, marzo 2023" xr:uid="{E9550F6D-A095-4D78-9278-897A019A21C4}"/>
    <hyperlink ref="B117" location="Start114" display="Figura 98. Variación porcentual anual del IMAIEF por entidad federativa con cifras desestacionalizadas, marzo 2023" xr:uid="{7ED90DAD-71AD-423D-A7C8-7DF880B06F3B}"/>
    <hyperlink ref="B118" location="Start115" display="Figura 99. Variación porcentual mensual del IMAIEF por entidad federativa con cifras desestacionalizadas, marzo 2023" xr:uid="{08100423-392B-47B0-97BF-93E699E3C1EC}"/>
    <hyperlink ref="B119" location="Start116" display="Figura 100. Variación porcentual anual del IMAIEF de actividades secundarias, industria de la construcción, industrias manufactureras, minería y servicios públicos de Jalisco, marzo 2023" xr:uid="{AFC51F5A-EF75-464E-B214-F3AE70EAA899}"/>
    <hyperlink ref="B120" location="Start117" display="Figura 101. Variación porcentual anual del IMAIEF de construcción de Jalisco y su promedio de últimos doce meses, enero 2013-marzo 2023" xr:uid="{3F8A2DBD-5181-44A8-BE4A-0A2560728438}"/>
    <hyperlink ref="B121" location="Start118" display="Figura 102. Variación porcentual anual del IMAIEF de construcción por entidad federativa, marzo 2023" xr:uid="{92918FB7-1EDA-4EE3-A4AB-16EAB8A13F25}"/>
    <hyperlink ref="B122" location="Start119" display="Figura 103. Variación porcentual anual del IMAIEF de industrias manufactureras de Jalisco y su promedio de últimos doce meses, enero 2013-marzo 2023" xr:uid="{AC9EC78F-3846-4393-9384-059644C3957E}"/>
    <hyperlink ref="B123" location="Start120" display="Figura 104. Variación porcentual anual del IMAIEF de industrias manufactureras por entidad federativa, marzo 2023" xr:uid="{91795452-4C15-4A05-AF9C-518ADC5D99A2}"/>
    <hyperlink ref="B124" location="Start121" display="Figura 105. Valor de la producción de la industria de la construcción en Jalisco, cifras de mayo en millones de pesos corrientes, mayo 2018-mayo 2023" xr:uid="{4778A9BF-24CF-4A2D-A54E-30DDD0E209F6}"/>
    <hyperlink ref="B125" location="Start122" display="Figura 106. Valor de la producción de la industria de la construcción en Jalisco, cifras mensuales en millones de pesos corrientes, enero 2018-mayo 2023" xr:uid="{46E7192C-C134-4358-811E-0C7718C39225}"/>
    <hyperlink ref="B126" location="Start123" display="Figura 107. Distribución porcentual de la producción de la industria de la construcción por entidad federativa, mayo 2023" xr:uid="{D2ED02FA-0E31-4352-8F5E-858B39A1241A}"/>
    <hyperlink ref="B127" location="Start124" display="Figura 108. Variación porcentual anual de la producción de la industria de la construcción por entidad federativa, mayo 2023" xr:uid="{70A805FD-7D57-4BA6-9DED-E903B5318C5C}"/>
    <hyperlink ref="B128" location="Start125" display="Figura 109. Variación porcentual mensual de la producción de la industria de la construcción por entidad federativa, mayo 2023" xr:uid="{E0FAC9C1-393C-4A6A-8296-AE2CA7EDD5B2}"/>
    <hyperlink ref="B129" location="Start126" display="Figura 110. Valor de la producción por sector contratante en millones de pesos corrientes y porcentaje que representa el sector público respecto al valor generado en Jalisco, mayo 2023" xr:uid="{60997D5B-72B6-4EBA-8C76-4FCD110D2C98}"/>
    <hyperlink ref="B130" location="Start127" display="Figura 111. Valor de la producción por tipo de obra en millones de pesos corrientes, mayo 2023" xr:uid="{7D1C8FC7-3B2E-4D8F-966E-F097D9FE87F1}"/>
    <hyperlink ref="B131" location="Start128" display="Figura 112. Personal ocupado de la industria manufacturera en Jalisco, cifras mensuales, enero 2019-mayo 2023" xr:uid="{90FAA836-F778-4A1F-A7BF-1C43F6CA336B}"/>
    <hyperlink ref="B132" location="Start129" display="Figura 113. Variación porcentual anual del personal ocupado de la industria manufacturera por entidad federativa, mayo 2023" xr:uid="{DA808DED-04E7-4918-B6EB-D1D584F64874}"/>
    <hyperlink ref="B133" location="Start130" display="Figura 114. Horas trabajadas por el personal ocupado de la industria manufacturera en Jalisco, cifras mensuales en miles de horas, enero 2019-enero 2019-mayo 2023" xr:uid="{02B33949-3485-4DD0-AE78-4E86183354B6}"/>
    <hyperlink ref="B134" location="Start131" display="Figura 115. Variación porcentual anual de las horas trabajadas por el personal ocupado de la industria manufacturera por entidad federativa, mayo 2023" xr:uid="{089801D8-4527-4C42-83BF-E6BA5714A7E2}"/>
    <hyperlink ref="B135" location="Start132" display="Figura 116. Valor de la producción de la industria manufacturera en Jalisco, cifras mensuales en millones de pesos constantes, enero 2019-enero 2019-mayo 2023" xr:uid="{D0BDC908-A213-4945-B1C4-7BEFC506E500}"/>
    <hyperlink ref="B136" location="Start133" display="Figura 117. Variación porcentual anual del valor de la producción de la industria manufacturera en términos reales por entidad federativa, mayo 2023" xr:uid="{813A01D5-7CB4-4E83-A68A-C5F37A7777E0}"/>
    <hyperlink ref="B137" location="Start134" display="Figura 118. Ingresos provenientes del mercado extranjero que obtuvieron los establecimientos manufactureros del programa IMMEX en Jalisco. Cifras mensuales en millones de pesos, enero 2013-mayo 2023" xr:uid="{10C09082-8F0F-4576-8AA3-CFB19E1C1419}"/>
    <hyperlink ref="B138" location="Start135" display="Figura 119. Ingresos provenientes del mercado extranjero que obtuvieron los establecimientos no manufactureros en el programa IMMEX en Jalisco. Cifras mensuales en millones de pesos, enero 2013-mayo 2023" xr:uid="{098EE385-2911-4B0A-A140-5FFA96264052}"/>
    <hyperlink ref="B139" location="Start136" display="Figura 120. Ingresos provenientes del mercado extranjero que obtuvieron los establecimientos manufactureros y no manufactureros en el programa IMMEX en Jalisco. Cifras acumuladas anuales en millones de pesos y su variación anual, enero 2013-mayo 2023" xr:uid="{715D51CB-4597-4D1C-8289-CAA8568A5A5D}"/>
    <hyperlink ref="B140" location="Start137" display="Figura 121. Número de establecimientos manufactureros y no manufactureros en el programa IMMEX en Jalisco, enero 2013-mayo 2023" xr:uid="{345926F3-E147-4816-AAE1-C199EF88A82D}"/>
    <hyperlink ref="B141" location="Start138" display="Figura 122. Distribución porcentual de los establecimientos manufactureros y no manufactureros con programa IMMEX por entidad federativa, mayo 2023" xr:uid="{1F3B37FD-D514-4561-BE58-A31D54AB2FEB}"/>
    <hyperlink ref="B142" location="Start139" display="Figura 123. Personal ocupado en establecimientos manufactureros y no manufactureros en el programa IMMEX en Jalisco, enero 2013-mayo 2023" xr:uid="{F9654794-9325-463F-BF15-F6A0FA33BF69}"/>
    <hyperlink ref="B143" location="Start140" display="Figura 124. Variación porcentual anual de personal ocupado en establecimientos manufactureros y no manufactureros en el programa IMMEX en Jalisco, enero 2013-mayo 2023" xr:uid="{583D6EA0-1B64-4896-9A79-8CD56B954117}"/>
    <hyperlink ref="B144" location="Start141" display="Figura 125. Distribución porcentual del personal ocupado de los establecimientos manufactureros y no manufactureros con programa IMMEX por entidad federativa, mayo 2023" xr:uid="{B6F8356A-3552-418B-A5EA-B3DB7011370F}"/>
    <hyperlink ref="B145" location="Start142" display="Figura 126. Índice de los Ingresos totales y variación mensual del comercio al por mayor, enero 2017 – mayo 2023" xr:uid="{9D6B25EE-811B-45BA-82C1-9C7465C1185A}"/>
    <hyperlink ref="B146" location="Start143" display="Figura 127. Variación porcentual anual de los ingresos por suministro de bienes y servicios de empresas de comercio al por mayor por entidad federativa, mayo de 2023" xr:uid="{2D13090B-D3AE-4FD8-9BC3-B7CD2E2B9405}"/>
    <hyperlink ref="B147" location="Start144" display="Figura 128. Variación porcentual anual del personal ocupado de las empresas de comercio al por mayor, mayo de 2023" xr:uid="{7CD896CE-4910-4A9A-BADD-C4968558D4DC}"/>
    <hyperlink ref="B148" location="Start145" display="Figura 129. Índice de los Ingresos totales y variación mensual del comercio al por menor, enero 2017 – mayo 2023" xr:uid="{D2AA156A-2B2C-471D-8387-1761951B6435}"/>
    <hyperlink ref="B149" location="Start146" display="Figura 130. Variación porcentual anual de los ingresos por suministro de bienes y servicios de empresas de comercio al por menor por entidad federativa, mayo de 2023" xr:uid="{2BB40039-520A-4F3E-A890-DA653277870D}"/>
    <hyperlink ref="B150" location="Start147" display="Figura 131. Variación porcentual anual del personal ocupado de las empresas de comercio al por menor, mayo de 2023" xr:uid="{9B830A1A-26EB-4C9F-8476-4D6E51E2B127}"/>
    <hyperlink ref="B151" location="Start148" display="Figura 132. Índice de los ingresos totales y variación anual en términos reales, sector 51, enero 2019 – mayo 2023" xr:uid="{15258D3B-BA38-47F7-B1B0-274D51F71CC9}"/>
    <hyperlink ref="B152" location="Start149" display="Figura 133. Variación porcentual anual en términos reales de los ingresos por suministro de bienes y servicios, sector 51 por entidad federativa, mayo de 2023" xr:uid="{A0C79CB9-EFDE-4D9A-AC02-FCF9AB5B8BD6}"/>
    <hyperlink ref="B153" location="Start150" display="Figura 134. Índice de personal ocupado y variación anual, sector 51, enero 2019 – mayo 2023" xr:uid="{D9518789-F765-4C5F-9F91-F9ACAAE01C75}"/>
    <hyperlink ref="B154" location="Start151" display="Figura 135. Variación porcentual anual del personal ocupado, sector 51 por entidad federativa, mayo de 2023" xr:uid="{9A92CFC1-87F1-4922-A6A0-7FB1410B391F}"/>
    <hyperlink ref="B155" location="Start152" display="Figura 136. Índice de los ingresos totales y variación anual en términos reales, sector 72, enero 2019 – mayo 2023" xr:uid="{5910F38C-2B39-4407-849D-9428221A061A}"/>
    <hyperlink ref="B156" location="Start153" display="Figura 137. Variación porcentual anual en términos reales de los ingresos por suministro de bienes y servicios, sector 72 por entidad federativa, mayo de 2023" xr:uid="{3EEE53A4-372D-4451-8FBA-61F1665DB607}"/>
    <hyperlink ref="B157" location="Start154" display="Figura 138. Índice de personal ocupado y variación anual, sector 72, enero 2019 – mayo 2023" xr:uid="{D0011ECA-9917-476B-80CF-C492B2E3F3DF}"/>
    <hyperlink ref="B158" location="Start155" display="Figura 139. Variación porcentual anual del personal ocupado, sector 72 por entidad federativa, mayo de 2023" xr:uid="{45BFAF5A-2CDD-4A09-96E7-45A6E71AFE99}"/>
    <hyperlink ref="B159" location="Start156" display="Figura 140. Unidades vendidas eléctricas e hibridas (conectables y no conectables) en Jalisco, mensual, enero 2017- abril 2023" xr:uid="{07EE567A-0F91-4557-8B20-97F33295935C}"/>
    <hyperlink ref="B160" location="Start157" display="Figura 141. Distribución porcentual de unidades vendidas de vehículos híbridos (conectables y no conectables) en Jalisco en abril 2023" xr:uid="{B76339F7-4A37-4C9F-81FD-6248543D03D8}"/>
    <hyperlink ref="B161" location="Start158" display="Figura 142. Vehículos híbridos y eléctricos vendidos por entidad federativa, abril 2023" xr:uid="{BF6309B4-65FE-4E2A-93BF-77F39246F65B}"/>
    <hyperlink ref="B162" location="Start159" display="Figura 143. Vehículos híbridos y eléctricos vendidos por cada millón de habitantes por entidad federativa, abril 2023" xr:uid="{95ACDBD5-EC0C-4F92-9760-F53496A2B7DA}"/>
    <hyperlink ref="B163" location="Start160" display="Figura 144. Número de cabezas sacrificadas en Jalisco en enero 2008 - mayo 2023 " xr:uid="{90B94DAB-0C20-447D-A285-F4A01851AF57}"/>
    <hyperlink ref="B164" location="Start161" display="Figura 145. Producción de carne en canal en Jalisco en enero 2008 - mayo 2023, toneladas " xr:uid="{E4AF7F0B-E40E-482A-B2FC-155BEE0A8D90}"/>
    <hyperlink ref="B165" location="Start162" display="Figura 146. Valor de la producción de carne en canal en Jalisco en enero 2008 – mayo 2023, miles de pesos corrientes " xr:uid="{C13EEDD2-5DB8-4E16-A13B-0F22B402F07C}"/>
    <hyperlink ref="B166" location="Start163" display="Figura 147. Distribución del valor de la producción, producción de carne y número de cabezas sacrificadas por especie, mayo 2023 " xr:uid="{1239D005-7F1E-45AC-93B7-634C7DA2A1F8}"/>
    <hyperlink ref="B167" location="Start164" display="Figura 148-159. Mapa del total de trabajadores asegurados al IMSS por municipio de Jalisco, junio 2023" xr:uid="{B4E5F2B9-6B98-4E55-A943-3B0134C6FB06}"/>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85D21-6747-4071-ACF8-1852AC29B07D}">
  <sheetPr codeName="Hoja2"/>
  <dimension ref="A1:T216"/>
  <sheetViews>
    <sheetView zoomScaleNormal="100" workbookViewId="0"/>
  </sheetViews>
  <sheetFormatPr baseColWidth="10" defaultColWidth="11.42578125" defaultRowHeight="12.75" x14ac:dyDescent="0.2"/>
  <cols>
    <col min="1" max="1" width="27.140625" style="382" customWidth="1"/>
    <col min="2" max="2" width="16" style="109" customWidth="1"/>
    <col min="3" max="3" width="13.42578125" style="382" customWidth="1"/>
    <col min="4" max="4" width="11.85546875" style="382" customWidth="1"/>
    <col min="5" max="5" width="12.85546875" style="382" customWidth="1"/>
    <col min="6" max="16384" width="11.42578125" style="382"/>
  </cols>
  <sheetData>
    <row r="1" spans="1:20" x14ac:dyDescent="0.2">
      <c r="A1" s="31" t="s">
        <v>3338</v>
      </c>
      <c r="G1" s="85"/>
      <c r="H1" s="280" t="s">
        <v>1346</v>
      </c>
      <c r="I1" s="280"/>
      <c r="J1" s="85"/>
      <c r="K1" s="85"/>
      <c r="L1" s="85"/>
      <c r="M1" s="85"/>
      <c r="N1" s="85"/>
      <c r="O1" s="85"/>
      <c r="P1" s="85"/>
      <c r="Q1" s="85"/>
      <c r="R1" s="85"/>
      <c r="S1" s="85"/>
      <c r="T1" s="85"/>
    </row>
    <row r="2" spans="1:20" x14ac:dyDescent="0.2">
      <c r="A2" s="382" t="s">
        <v>1284</v>
      </c>
    </row>
    <row r="4" spans="1:20" ht="15" customHeight="1" x14ac:dyDescent="0.2"/>
    <row r="5" spans="1:20" ht="13.5" thickBot="1" x14ac:dyDescent="0.25">
      <c r="A5" s="383"/>
      <c r="B5" s="125"/>
      <c r="C5" s="383"/>
      <c r="D5" s="383"/>
      <c r="E5" s="383"/>
    </row>
    <row r="6" spans="1:20" x14ac:dyDescent="0.2">
      <c r="A6" s="285" t="s">
        <v>276</v>
      </c>
      <c r="B6" s="130" t="s">
        <v>43</v>
      </c>
      <c r="C6" s="130" t="s">
        <v>43</v>
      </c>
      <c r="D6" s="285" t="s">
        <v>34</v>
      </c>
      <c r="E6" s="130" t="s">
        <v>51</v>
      </c>
    </row>
    <row r="7" spans="1:20" x14ac:dyDescent="0.2">
      <c r="A7" s="285"/>
      <c r="B7" s="130">
        <v>2022</v>
      </c>
      <c r="C7" s="130">
        <v>2023</v>
      </c>
      <c r="D7" s="285"/>
      <c r="E7" s="130" t="s">
        <v>292</v>
      </c>
    </row>
    <row r="8" spans="1:20" ht="13.5" thickBot="1" x14ac:dyDescent="0.25">
      <c r="A8" s="286"/>
      <c r="B8" s="249"/>
      <c r="C8" s="249"/>
      <c r="D8" s="286"/>
      <c r="E8" s="130" t="s">
        <v>3253</v>
      </c>
    </row>
    <row r="9" spans="1:20" ht="26.25" thickBot="1" x14ac:dyDescent="0.25">
      <c r="A9" s="250" t="s">
        <v>278</v>
      </c>
      <c r="B9" s="132">
        <v>114765</v>
      </c>
      <c r="C9" s="132">
        <v>118854</v>
      </c>
      <c r="D9" s="132">
        <v>4089</v>
      </c>
      <c r="E9" s="240">
        <v>3.56E-2</v>
      </c>
    </row>
    <row r="10" spans="1:20" ht="13.5" thickBot="1" x14ac:dyDescent="0.25">
      <c r="A10" s="134" t="s">
        <v>279</v>
      </c>
      <c r="B10" s="135">
        <v>393243</v>
      </c>
      <c r="C10" s="135">
        <v>409197</v>
      </c>
      <c r="D10" s="135">
        <v>15954</v>
      </c>
      <c r="E10" s="247">
        <v>4.0599999999999997E-2</v>
      </c>
    </row>
    <row r="11" spans="1:20" ht="13.5" thickBot="1" x14ac:dyDescent="0.25">
      <c r="A11" s="134" t="s">
        <v>280</v>
      </c>
      <c r="B11" s="135">
        <v>140587</v>
      </c>
      <c r="C11" s="251">
        <v>152849</v>
      </c>
      <c r="D11" s="135">
        <v>12262</v>
      </c>
      <c r="E11" s="247">
        <v>8.72E-2</v>
      </c>
    </row>
    <row r="12" spans="1:20" ht="26.25" thickBot="1" x14ac:dyDescent="0.25">
      <c r="A12" s="131" t="s">
        <v>281</v>
      </c>
      <c r="B12" s="251">
        <v>9738</v>
      </c>
      <c r="C12" s="135">
        <v>10060</v>
      </c>
      <c r="D12" s="136">
        <v>322</v>
      </c>
      <c r="E12" s="247">
        <v>3.3099999999999997E-2</v>
      </c>
    </row>
    <row r="13" spans="1:20" ht="13.5" thickBot="1" x14ac:dyDescent="0.25">
      <c r="A13" s="134" t="s">
        <v>282</v>
      </c>
      <c r="B13" s="135">
        <v>499541</v>
      </c>
      <c r="C13" s="135">
        <v>520206</v>
      </c>
      <c r="D13" s="135">
        <v>20665</v>
      </c>
      <c r="E13" s="247">
        <v>4.1399999999999999E-2</v>
      </c>
    </row>
    <row r="14" spans="1:20" ht="13.5" thickBot="1" x14ac:dyDescent="0.25">
      <c r="A14" s="134" t="s">
        <v>283</v>
      </c>
      <c r="B14" s="135">
        <v>2538</v>
      </c>
      <c r="C14" s="135">
        <v>2593</v>
      </c>
      <c r="D14" s="136">
        <v>55</v>
      </c>
      <c r="E14" s="247">
        <v>2.1700000000000001E-2</v>
      </c>
    </row>
    <row r="15" spans="1:20" ht="13.5" thickBot="1" x14ac:dyDescent="0.25">
      <c r="A15" s="134" t="s">
        <v>284</v>
      </c>
      <c r="B15" s="135">
        <v>634764</v>
      </c>
      <c r="C15" s="135">
        <v>660628</v>
      </c>
      <c r="D15" s="135">
        <v>25864</v>
      </c>
      <c r="E15" s="247">
        <v>4.07E-2</v>
      </c>
    </row>
    <row r="16" spans="1:20" ht="13.5" thickBot="1" x14ac:dyDescent="0.25">
      <c r="A16" s="134" t="s">
        <v>285</v>
      </c>
      <c r="B16" s="135">
        <v>101579</v>
      </c>
      <c r="C16" s="135">
        <v>106403</v>
      </c>
      <c r="D16" s="135">
        <v>4824</v>
      </c>
      <c r="E16" s="247">
        <v>4.7500000000000001E-2</v>
      </c>
    </row>
    <row r="17" spans="1:10" ht="13.5" thickBot="1" x14ac:dyDescent="0.25">
      <c r="A17" s="137" t="s">
        <v>52</v>
      </c>
      <c r="B17" s="138">
        <v>1896755</v>
      </c>
      <c r="C17" s="138">
        <v>1980790</v>
      </c>
      <c r="D17" s="138">
        <v>84035</v>
      </c>
      <c r="E17" s="245">
        <v>4.4299999999999999E-2</v>
      </c>
    </row>
    <row r="19" spans="1:10" x14ac:dyDescent="0.2">
      <c r="B19" s="5"/>
    </row>
    <row r="20" spans="1:10" x14ac:dyDescent="0.2">
      <c r="A20" s="108"/>
      <c r="B20" s="108"/>
      <c r="C20" s="108"/>
      <c r="D20" s="108"/>
      <c r="E20" s="108"/>
      <c r="F20" s="108"/>
      <c r="G20" s="108"/>
      <c r="H20" s="108"/>
      <c r="I20" s="108"/>
      <c r="J20" s="108"/>
    </row>
    <row r="21" spans="1:10" x14ac:dyDescent="0.2">
      <c r="A21" s="108"/>
      <c r="B21" s="108"/>
      <c r="C21" s="108"/>
      <c r="D21" s="108"/>
      <c r="E21" s="108"/>
      <c r="F21" s="108"/>
      <c r="G21" s="108"/>
      <c r="H21" s="108"/>
      <c r="I21" s="108"/>
      <c r="J21" s="108"/>
    </row>
    <row r="22" spans="1:10" x14ac:dyDescent="0.2">
      <c r="A22" s="108"/>
      <c r="B22" s="108"/>
      <c r="C22" s="108"/>
      <c r="D22" s="108"/>
      <c r="E22" s="108"/>
      <c r="F22" s="108"/>
      <c r="G22" s="108"/>
      <c r="H22" s="108"/>
      <c r="I22" s="108"/>
      <c r="J22" s="108"/>
    </row>
    <row r="23" spans="1:10" x14ac:dyDescent="0.2">
      <c r="A23" s="108"/>
      <c r="B23" s="108"/>
      <c r="C23" s="108"/>
      <c r="D23" s="108"/>
      <c r="E23" s="108"/>
      <c r="F23" s="108"/>
      <c r="G23" s="108"/>
      <c r="H23" s="108"/>
      <c r="I23" s="108"/>
      <c r="J23" s="108"/>
    </row>
    <row r="24" spans="1:10" x14ac:dyDescent="0.2">
      <c r="A24" s="108"/>
      <c r="B24" s="108"/>
      <c r="C24" s="108"/>
      <c r="D24" s="108"/>
      <c r="E24" s="108"/>
      <c r="F24" s="108"/>
      <c r="G24" s="108"/>
      <c r="H24" s="108"/>
      <c r="I24" s="108"/>
      <c r="J24" s="108"/>
    </row>
    <row r="25" spans="1:10" x14ac:dyDescent="0.2">
      <c r="A25" s="108"/>
      <c r="B25" s="108"/>
      <c r="C25" s="108"/>
      <c r="D25" s="108"/>
      <c r="E25" s="108"/>
      <c r="F25" s="108"/>
      <c r="G25" s="108"/>
      <c r="H25" s="108"/>
      <c r="I25" s="108"/>
      <c r="J25" s="108"/>
    </row>
    <row r="26" spans="1:10" x14ac:dyDescent="0.2">
      <c r="A26" s="108"/>
      <c r="B26" s="108"/>
      <c r="C26" s="108"/>
      <c r="D26" s="108"/>
      <c r="E26" s="108"/>
      <c r="F26" s="108"/>
      <c r="G26" s="108"/>
      <c r="H26" s="108"/>
      <c r="I26" s="108"/>
      <c r="J26" s="108"/>
    </row>
    <row r="27" spans="1:10" x14ac:dyDescent="0.2">
      <c r="A27" s="108"/>
      <c r="B27" s="108"/>
      <c r="C27" s="108"/>
      <c r="D27" s="108"/>
      <c r="E27" s="108"/>
      <c r="F27" s="108"/>
      <c r="G27" s="108"/>
      <c r="H27" s="108"/>
      <c r="I27" s="108"/>
      <c r="J27" s="108"/>
    </row>
    <row r="28" spans="1:10" x14ac:dyDescent="0.2">
      <c r="A28" s="108"/>
      <c r="B28" s="108"/>
      <c r="C28" s="108"/>
      <c r="D28" s="108"/>
      <c r="E28" s="108"/>
      <c r="F28" s="108"/>
      <c r="G28" s="108"/>
      <c r="H28" s="108"/>
      <c r="I28" s="108"/>
      <c r="J28" s="108"/>
    </row>
    <row r="29" spans="1:10" x14ac:dyDescent="0.2">
      <c r="A29" s="108"/>
      <c r="B29" s="108"/>
      <c r="C29" s="108"/>
      <c r="D29" s="108"/>
      <c r="E29" s="108"/>
      <c r="F29" s="108"/>
      <c r="G29" s="108"/>
      <c r="H29" s="108"/>
      <c r="I29" s="108"/>
      <c r="J29" s="108"/>
    </row>
    <row r="30" spans="1:10" x14ac:dyDescent="0.2">
      <c r="A30" s="108"/>
      <c r="B30" s="108"/>
      <c r="C30" s="108"/>
      <c r="D30" s="108"/>
      <c r="E30" s="108"/>
      <c r="F30" s="108"/>
      <c r="G30" s="108"/>
      <c r="H30" s="108"/>
      <c r="I30" s="108"/>
      <c r="J30" s="108"/>
    </row>
    <row r="31" spans="1:10" x14ac:dyDescent="0.2">
      <c r="A31" s="108"/>
      <c r="B31" s="108"/>
      <c r="C31" s="108"/>
      <c r="D31" s="108"/>
      <c r="E31" s="108"/>
      <c r="F31" s="108"/>
      <c r="G31" s="108"/>
      <c r="H31" s="108"/>
      <c r="I31" s="108"/>
      <c r="J31" s="108"/>
    </row>
    <row r="32" spans="1:10" x14ac:dyDescent="0.2">
      <c r="A32" s="108"/>
      <c r="B32" s="108"/>
      <c r="C32" s="108"/>
      <c r="D32" s="108"/>
      <c r="E32" s="108"/>
      <c r="F32" s="108"/>
      <c r="G32" s="108"/>
      <c r="H32" s="108"/>
      <c r="I32" s="108"/>
      <c r="J32" s="108"/>
    </row>
    <row r="33" spans="1:10" x14ac:dyDescent="0.2">
      <c r="A33" s="108"/>
      <c r="B33" s="108"/>
      <c r="C33" s="108"/>
      <c r="D33" s="108"/>
      <c r="E33" s="108"/>
      <c r="F33" s="108"/>
      <c r="G33" s="108"/>
      <c r="H33" s="108"/>
      <c r="I33" s="108"/>
      <c r="J33" s="108"/>
    </row>
    <row r="34" spans="1:10" x14ac:dyDescent="0.2">
      <c r="A34" s="108"/>
      <c r="B34" s="108"/>
      <c r="C34" s="108"/>
      <c r="D34" s="108"/>
      <c r="E34" s="108"/>
      <c r="F34" s="108"/>
      <c r="G34" s="108"/>
      <c r="H34" s="108"/>
      <c r="I34" s="108"/>
      <c r="J34" s="108"/>
    </row>
    <row r="35" spans="1:10" x14ac:dyDescent="0.2">
      <c r="A35" s="108"/>
      <c r="B35" s="108"/>
      <c r="C35" s="108"/>
      <c r="D35" s="108"/>
      <c r="E35" s="108"/>
      <c r="F35" s="108"/>
      <c r="G35" s="108"/>
      <c r="H35" s="108"/>
      <c r="I35" s="108"/>
      <c r="J35" s="108"/>
    </row>
    <row r="36" spans="1:10" x14ac:dyDescent="0.2">
      <c r="A36" s="108"/>
      <c r="B36" s="108"/>
      <c r="C36" s="108"/>
      <c r="D36" s="108"/>
      <c r="E36" s="108"/>
      <c r="F36" s="108"/>
      <c r="G36" s="108"/>
      <c r="H36" s="108"/>
      <c r="I36" s="108"/>
      <c r="J36" s="108"/>
    </row>
    <row r="37" spans="1:10" x14ac:dyDescent="0.2">
      <c r="A37" s="108"/>
      <c r="B37" s="108"/>
      <c r="C37" s="108"/>
      <c r="D37" s="108"/>
      <c r="E37" s="108"/>
      <c r="F37" s="108"/>
      <c r="G37" s="108"/>
      <c r="H37" s="108"/>
      <c r="I37" s="108"/>
      <c r="J37" s="108"/>
    </row>
    <row r="38" spans="1:10" x14ac:dyDescent="0.2">
      <c r="A38" s="108"/>
      <c r="B38" s="108"/>
      <c r="C38" s="108"/>
      <c r="D38" s="108"/>
      <c r="E38" s="108"/>
      <c r="F38" s="108"/>
      <c r="G38" s="108"/>
      <c r="H38" s="108"/>
      <c r="I38" s="108"/>
      <c r="J38" s="108"/>
    </row>
    <row r="39" spans="1:10" x14ac:dyDescent="0.2">
      <c r="A39" s="108"/>
      <c r="B39" s="108"/>
      <c r="C39" s="108"/>
      <c r="D39" s="108"/>
      <c r="E39" s="108"/>
      <c r="F39" s="108"/>
      <c r="G39" s="108"/>
      <c r="H39" s="108"/>
      <c r="I39" s="108"/>
      <c r="J39" s="108"/>
    </row>
    <row r="40" spans="1:10" x14ac:dyDescent="0.2">
      <c r="A40" s="108"/>
      <c r="B40" s="108"/>
      <c r="C40" s="108"/>
      <c r="D40" s="108"/>
      <c r="E40" s="108"/>
      <c r="F40" s="108"/>
      <c r="G40" s="108"/>
      <c r="H40" s="108"/>
      <c r="I40" s="108"/>
      <c r="J40" s="108"/>
    </row>
    <row r="41" spans="1:10" x14ac:dyDescent="0.2">
      <c r="A41" s="108"/>
      <c r="B41" s="108"/>
      <c r="C41" s="108"/>
      <c r="D41" s="108"/>
      <c r="E41" s="108"/>
      <c r="F41" s="108"/>
      <c r="G41" s="108"/>
      <c r="H41" s="108"/>
      <c r="I41" s="108"/>
      <c r="J41" s="108"/>
    </row>
    <row r="42" spans="1:10" x14ac:dyDescent="0.2">
      <c r="A42" s="108"/>
      <c r="B42" s="108"/>
      <c r="C42" s="108"/>
      <c r="D42" s="108"/>
      <c r="E42" s="108"/>
      <c r="F42" s="108"/>
      <c r="G42" s="108"/>
      <c r="H42" s="108"/>
      <c r="I42" s="108"/>
      <c r="J42" s="108"/>
    </row>
    <row r="43" spans="1:10" x14ac:dyDescent="0.2">
      <c r="A43" s="108"/>
      <c r="B43" s="108"/>
      <c r="C43" s="108"/>
      <c r="D43" s="108"/>
      <c r="E43" s="108"/>
      <c r="F43" s="108"/>
      <c r="G43" s="108"/>
      <c r="H43" s="108"/>
      <c r="I43" s="108"/>
      <c r="J43" s="108"/>
    </row>
    <row r="44" spans="1:10" x14ac:dyDescent="0.2">
      <c r="A44" s="108"/>
      <c r="B44" s="108"/>
      <c r="C44" s="108"/>
      <c r="D44" s="108"/>
      <c r="E44" s="108"/>
      <c r="F44" s="108"/>
      <c r="G44" s="108"/>
      <c r="H44" s="108"/>
      <c r="I44" s="108"/>
      <c r="J44" s="108"/>
    </row>
    <row r="45" spans="1:10" x14ac:dyDescent="0.2">
      <c r="A45" s="108"/>
      <c r="B45" s="108"/>
      <c r="C45" s="108"/>
      <c r="D45" s="108"/>
      <c r="E45" s="108"/>
      <c r="F45" s="108"/>
      <c r="G45" s="108"/>
      <c r="H45" s="108"/>
      <c r="I45" s="108"/>
      <c r="J45" s="108"/>
    </row>
    <row r="46" spans="1:10" x14ac:dyDescent="0.2">
      <c r="A46" s="108"/>
      <c r="B46" s="108"/>
      <c r="C46" s="108"/>
      <c r="D46" s="108"/>
      <c r="E46" s="108"/>
      <c r="F46" s="108"/>
      <c r="G46" s="108"/>
      <c r="H46" s="108"/>
      <c r="I46" s="108"/>
      <c r="J46" s="108"/>
    </row>
    <row r="47" spans="1:10" x14ac:dyDescent="0.2">
      <c r="A47" s="108"/>
      <c r="B47" s="108"/>
      <c r="C47" s="108"/>
      <c r="D47" s="108"/>
      <c r="E47" s="108"/>
      <c r="F47" s="108"/>
      <c r="G47" s="108"/>
      <c r="H47" s="108"/>
      <c r="I47" s="108"/>
      <c r="J47" s="108"/>
    </row>
    <row r="48" spans="1:10" x14ac:dyDescent="0.2">
      <c r="A48" s="108"/>
      <c r="B48" s="108"/>
      <c r="C48" s="108"/>
      <c r="D48" s="108"/>
      <c r="E48" s="108"/>
      <c r="F48" s="108"/>
      <c r="G48" s="108"/>
      <c r="H48" s="108"/>
      <c r="I48" s="108"/>
      <c r="J48" s="108"/>
    </row>
    <row r="49" spans="1:10" x14ac:dyDescent="0.2">
      <c r="A49" s="108"/>
      <c r="B49" s="108"/>
      <c r="C49" s="108"/>
      <c r="D49" s="108"/>
      <c r="E49" s="108"/>
      <c r="F49" s="108"/>
      <c r="G49" s="108"/>
      <c r="H49" s="108"/>
      <c r="I49" s="108"/>
      <c r="J49" s="108"/>
    </row>
    <row r="50" spans="1:10" x14ac:dyDescent="0.2">
      <c r="A50" s="108"/>
      <c r="B50" s="108"/>
      <c r="C50" s="108"/>
      <c r="D50" s="108"/>
      <c r="E50" s="108"/>
      <c r="F50" s="108"/>
      <c r="G50" s="108"/>
      <c r="H50" s="108"/>
      <c r="I50" s="108"/>
      <c r="J50" s="108"/>
    </row>
    <row r="51" spans="1:10" x14ac:dyDescent="0.2">
      <c r="A51" s="108"/>
      <c r="B51" s="108"/>
      <c r="C51" s="108"/>
      <c r="D51" s="108"/>
      <c r="E51" s="108"/>
      <c r="F51" s="108"/>
      <c r="G51" s="108"/>
      <c r="H51" s="108"/>
      <c r="I51" s="108"/>
      <c r="J51" s="108"/>
    </row>
    <row r="52" spans="1:10" x14ac:dyDescent="0.2">
      <c r="A52" s="108"/>
      <c r="B52" s="108"/>
      <c r="C52" s="108"/>
      <c r="D52" s="108"/>
      <c r="E52" s="108"/>
      <c r="F52" s="108"/>
      <c r="G52" s="108"/>
      <c r="H52" s="108"/>
      <c r="I52" s="108"/>
      <c r="J52" s="108"/>
    </row>
    <row r="53" spans="1:10" x14ac:dyDescent="0.2">
      <c r="A53" s="108"/>
      <c r="B53" s="108"/>
      <c r="C53" s="108"/>
      <c r="D53" s="108"/>
      <c r="E53" s="108"/>
      <c r="F53" s="108"/>
      <c r="G53" s="108"/>
      <c r="H53" s="108"/>
      <c r="I53" s="108"/>
      <c r="J53" s="108"/>
    </row>
    <row r="54" spans="1:10" x14ac:dyDescent="0.2">
      <c r="A54" s="108"/>
      <c r="B54" s="108"/>
      <c r="C54" s="108"/>
      <c r="D54" s="108"/>
      <c r="E54" s="108"/>
      <c r="F54" s="108"/>
      <c r="G54" s="108"/>
      <c r="H54" s="108"/>
      <c r="I54" s="108"/>
      <c r="J54" s="108"/>
    </row>
    <row r="55" spans="1:10" x14ac:dyDescent="0.2">
      <c r="A55" s="108"/>
      <c r="B55" s="108"/>
      <c r="C55" s="108"/>
      <c r="D55" s="108"/>
      <c r="E55" s="108"/>
      <c r="F55" s="108"/>
      <c r="G55" s="108"/>
      <c r="H55" s="108"/>
      <c r="I55" s="108"/>
      <c r="J55" s="108"/>
    </row>
    <row r="56" spans="1:10" x14ac:dyDescent="0.2">
      <c r="A56" s="108"/>
      <c r="B56" s="108"/>
      <c r="C56" s="108"/>
      <c r="D56" s="108"/>
      <c r="E56" s="108"/>
      <c r="F56" s="108"/>
      <c r="G56" s="108"/>
      <c r="H56" s="108"/>
      <c r="I56" s="108"/>
      <c r="J56" s="108"/>
    </row>
    <row r="57" spans="1:10" x14ac:dyDescent="0.2">
      <c r="A57" s="108"/>
      <c r="B57" s="108"/>
      <c r="C57" s="108"/>
      <c r="D57" s="108"/>
      <c r="E57" s="108"/>
      <c r="F57" s="108"/>
      <c r="G57" s="108"/>
      <c r="H57" s="108"/>
      <c r="I57" s="108"/>
      <c r="J57" s="108"/>
    </row>
    <row r="58" spans="1:10" x14ac:dyDescent="0.2">
      <c r="A58" s="108"/>
      <c r="B58" s="108"/>
      <c r="C58" s="108"/>
      <c r="D58" s="108"/>
      <c r="E58" s="108"/>
      <c r="F58" s="108"/>
      <c r="G58" s="108"/>
      <c r="H58" s="108"/>
      <c r="I58" s="108"/>
      <c r="J58" s="108"/>
    </row>
    <row r="59" spans="1:10" x14ac:dyDescent="0.2">
      <c r="A59" s="108"/>
      <c r="B59" s="108"/>
      <c r="C59" s="108"/>
      <c r="D59" s="108"/>
      <c r="E59" s="108"/>
      <c r="F59" s="108"/>
      <c r="G59" s="108"/>
      <c r="H59" s="108"/>
      <c r="I59" s="108"/>
      <c r="J59" s="108"/>
    </row>
    <row r="60" spans="1:10" x14ac:dyDescent="0.2">
      <c r="A60" s="108"/>
      <c r="B60" s="108"/>
      <c r="C60" s="108"/>
      <c r="D60" s="108"/>
      <c r="E60" s="108"/>
      <c r="F60" s="108"/>
      <c r="G60" s="108"/>
      <c r="H60" s="108"/>
      <c r="I60" s="108"/>
      <c r="J60" s="108"/>
    </row>
    <row r="61" spans="1:10" x14ac:dyDescent="0.2">
      <c r="A61" s="108"/>
      <c r="B61" s="108"/>
      <c r="C61" s="108"/>
      <c r="D61" s="108"/>
      <c r="E61" s="108"/>
      <c r="F61" s="108"/>
      <c r="G61" s="108"/>
      <c r="H61" s="108"/>
      <c r="I61" s="108"/>
      <c r="J61" s="108"/>
    </row>
    <row r="62" spans="1:10" x14ac:dyDescent="0.2">
      <c r="A62" s="108"/>
      <c r="B62" s="108"/>
      <c r="C62" s="108"/>
      <c r="D62" s="108"/>
      <c r="E62" s="108"/>
      <c r="F62" s="108"/>
      <c r="G62" s="108"/>
      <c r="H62" s="108"/>
      <c r="I62" s="108"/>
      <c r="J62" s="108"/>
    </row>
    <row r="63" spans="1:10" x14ac:dyDescent="0.2">
      <c r="A63" s="108"/>
      <c r="B63" s="108"/>
      <c r="C63" s="108"/>
      <c r="D63" s="108"/>
      <c r="E63" s="108"/>
      <c r="F63" s="108"/>
      <c r="G63" s="108"/>
      <c r="H63" s="108"/>
      <c r="I63" s="108"/>
      <c r="J63" s="108"/>
    </row>
    <row r="64" spans="1:10" x14ac:dyDescent="0.2">
      <c r="A64" s="108"/>
      <c r="B64" s="108"/>
      <c r="C64" s="108"/>
      <c r="D64" s="108"/>
      <c r="E64" s="108"/>
      <c r="F64" s="108"/>
      <c r="G64" s="108"/>
      <c r="H64" s="108"/>
      <c r="I64" s="108"/>
      <c r="J64" s="108"/>
    </row>
    <row r="65" spans="1:10" x14ac:dyDescent="0.2">
      <c r="A65" s="108"/>
      <c r="B65" s="108"/>
      <c r="C65" s="108"/>
      <c r="D65" s="108"/>
      <c r="E65" s="108"/>
      <c r="F65" s="108"/>
      <c r="G65" s="108"/>
      <c r="H65" s="108"/>
      <c r="I65" s="108"/>
      <c r="J65" s="108"/>
    </row>
    <row r="66" spans="1:10" x14ac:dyDescent="0.2">
      <c r="A66" s="108"/>
      <c r="B66" s="108"/>
      <c r="C66" s="108"/>
      <c r="D66" s="108"/>
      <c r="E66" s="108"/>
      <c r="F66" s="108"/>
      <c r="G66" s="108"/>
      <c r="H66" s="108"/>
      <c r="I66" s="108"/>
      <c r="J66" s="108"/>
    </row>
    <row r="67" spans="1:10" x14ac:dyDescent="0.2">
      <c r="A67" s="108"/>
      <c r="B67" s="108"/>
      <c r="C67" s="108"/>
      <c r="D67" s="108"/>
      <c r="E67" s="108"/>
      <c r="F67" s="108"/>
      <c r="G67" s="108"/>
      <c r="H67" s="108"/>
      <c r="I67" s="108"/>
      <c r="J67" s="108"/>
    </row>
    <row r="68" spans="1:10" x14ac:dyDescent="0.2">
      <c r="A68" s="108"/>
      <c r="B68" s="108"/>
      <c r="C68" s="108"/>
      <c r="D68" s="108"/>
      <c r="E68" s="108"/>
      <c r="F68" s="108"/>
      <c r="G68" s="108"/>
      <c r="H68" s="108"/>
      <c r="I68" s="108"/>
      <c r="J68" s="108"/>
    </row>
    <row r="69" spans="1:10" x14ac:dyDescent="0.2">
      <c r="A69" s="108"/>
      <c r="B69" s="108"/>
      <c r="C69" s="108"/>
      <c r="D69" s="108"/>
      <c r="E69" s="108"/>
      <c r="F69" s="108"/>
      <c r="G69" s="108"/>
      <c r="H69" s="108"/>
      <c r="I69" s="108"/>
      <c r="J69" s="108"/>
    </row>
    <row r="70" spans="1:10" x14ac:dyDescent="0.2">
      <c r="A70" s="108"/>
      <c r="B70" s="108"/>
      <c r="C70" s="108"/>
      <c r="D70" s="108"/>
      <c r="E70" s="108"/>
      <c r="F70" s="108"/>
      <c r="G70" s="108"/>
      <c r="H70" s="108"/>
      <c r="I70" s="108"/>
      <c r="J70" s="108"/>
    </row>
    <row r="71" spans="1:10" x14ac:dyDescent="0.2">
      <c r="A71" s="108"/>
      <c r="B71" s="108"/>
      <c r="C71" s="108"/>
      <c r="D71" s="108"/>
      <c r="E71" s="108"/>
      <c r="F71" s="108"/>
      <c r="G71" s="108"/>
      <c r="H71" s="108"/>
      <c r="I71" s="108"/>
      <c r="J71" s="108"/>
    </row>
    <row r="72" spans="1:10" x14ac:dyDescent="0.2">
      <c r="A72" s="108"/>
      <c r="B72" s="108"/>
      <c r="C72" s="108"/>
      <c r="D72" s="108"/>
      <c r="E72" s="108"/>
      <c r="F72" s="108"/>
      <c r="G72" s="108"/>
      <c r="H72" s="108"/>
      <c r="I72" s="108"/>
      <c r="J72" s="108"/>
    </row>
    <row r="73" spans="1:10" x14ac:dyDescent="0.2">
      <c r="A73" s="108"/>
      <c r="B73" s="108"/>
      <c r="C73" s="108"/>
      <c r="D73" s="108"/>
      <c r="E73" s="108"/>
      <c r="F73" s="108"/>
      <c r="G73" s="108"/>
      <c r="H73" s="108"/>
      <c r="I73" s="108"/>
      <c r="J73" s="108"/>
    </row>
    <row r="74" spans="1:10" x14ac:dyDescent="0.2">
      <c r="A74" s="108"/>
      <c r="B74" s="108"/>
      <c r="C74" s="108"/>
      <c r="D74" s="108"/>
      <c r="E74" s="108"/>
      <c r="F74" s="108"/>
      <c r="G74" s="108"/>
      <c r="H74" s="108"/>
      <c r="I74" s="108"/>
      <c r="J74" s="108"/>
    </row>
    <row r="75" spans="1:10" x14ac:dyDescent="0.2">
      <c r="A75" s="108"/>
      <c r="B75" s="108"/>
      <c r="C75" s="108"/>
      <c r="D75" s="108"/>
      <c r="E75" s="108"/>
      <c r="F75" s="108"/>
      <c r="G75" s="108"/>
      <c r="H75" s="108"/>
      <c r="I75" s="108"/>
      <c r="J75" s="108"/>
    </row>
    <row r="76" spans="1:10" x14ac:dyDescent="0.2">
      <c r="A76" s="108"/>
      <c r="B76" s="108"/>
      <c r="C76" s="108"/>
      <c r="D76" s="108"/>
      <c r="E76" s="108"/>
      <c r="F76" s="108"/>
      <c r="G76" s="108"/>
      <c r="H76" s="108"/>
      <c r="I76" s="108"/>
      <c r="J76" s="108"/>
    </row>
    <row r="77" spans="1:10" x14ac:dyDescent="0.2">
      <c r="A77" s="108"/>
      <c r="B77" s="108"/>
      <c r="C77" s="108"/>
      <c r="D77" s="108"/>
      <c r="E77" s="108"/>
      <c r="F77" s="108"/>
      <c r="G77" s="108"/>
      <c r="H77" s="108"/>
      <c r="I77" s="108"/>
      <c r="J77" s="108"/>
    </row>
    <row r="78" spans="1:10" x14ac:dyDescent="0.2">
      <c r="A78" s="108"/>
      <c r="B78" s="108"/>
      <c r="C78" s="108"/>
      <c r="D78" s="108"/>
      <c r="E78" s="108"/>
      <c r="F78" s="108"/>
      <c r="G78" s="108"/>
      <c r="H78" s="108"/>
      <c r="I78" s="108"/>
      <c r="J78" s="108"/>
    </row>
    <row r="79" spans="1:10" x14ac:dyDescent="0.2">
      <c r="A79" s="108"/>
      <c r="B79" s="108"/>
      <c r="C79" s="108"/>
      <c r="D79" s="108"/>
      <c r="E79" s="108"/>
      <c r="F79" s="108"/>
      <c r="G79" s="108"/>
      <c r="H79" s="108"/>
      <c r="I79" s="108"/>
      <c r="J79" s="108"/>
    </row>
    <row r="80" spans="1:10" x14ac:dyDescent="0.2">
      <c r="A80" s="108"/>
      <c r="B80" s="108"/>
      <c r="C80" s="108"/>
      <c r="D80" s="108"/>
      <c r="E80" s="108"/>
      <c r="F80" s="108"/>
      <c r="G80" s="108"/>
      <c r="H80" s="108"/>
      <c r="I80" s="108"/>
      <c r="J80" s="108"/>
    </row>
    <row r="81" spans="1:10" x14ac:dyDescent="0.2">
      <c r="A81" s="108"/>
      <c r="B81" s="108"/>
      <c r="C81" s="108"/>
      <c r="D81" s="108"/>
      <c r="E81" s="108"/>
      <c r="F81" s="108"/>
      <c r="G81" s="108"/>
      <c r="H81" s="108"/>
      <c r="I81" s="108"/>
      <c r="J81" s="108"/>
    </row>
    <row r="82" spans="1:10" x14ac:dyDescent="0.2">
      <c r="A82" s="108"/>
      <c r="B82" s="108"/>
      <c r="C82" s="108"/>
      <c r="D82" s="108"/>
      <c r="E82" s="108"/>
      <c r="F82" s="108"/>
      <c r="G82" s="108"/>
      <c r="H82" s="108"/>
      <c r="I82" s="108"/>
      <c r="J82" s="108"/>
    </row>
    <row r="83" spans="1:10" x14ac:dyDescent="0.2">
      <c r="A83" s="108"/>
      <c r="B83" s="108"/>
      <c r="C83" s="108"/>
      <c r="D83" s="108"/>
      <c r="E83" s="108"/>
      <c r="F83" s="108"/>
      <c r="G83" s="108"/>
      <c r="H83" s="108"/>
      <c r="I83" s="108"/>
      <c r="J83" s="108"/>
    </row>
    <row r="84" spans="1:10" x14ac:dyDescent="0.2">
      <c r="A84" s="108"/>
      <c r="B84" s="108"/>
      <c r="C84" s="108"/>
      <c r="D84" s="108"/>
      <c r="E84" s="108"/>
      <c r="F84" s="108"/>
      <c r="G84" s="108"/>
      <c r="H84" s="108"/>
      <c r="I84" s="108"/>
      <c r="J84" s="108"/>
    </row>
    <row r="85" spans="1:10" x14ac:dyDescent="0.2">
      <c r="A85" s="108"/>
      <c r="B85" s="108"/>
      <c r="C85" s="108"/>
      <c r="D85" s="108"/>
      <c r="E85" s="108"/>
      <c r="F85" s="108"/>
      <c r="G85" s="108"/>
      <c r="H85" s="108"/>
      <c r="I85" s="108"/>
      <c r="J85" s="108"/>
    </row>
    <row r="86" spans="1:10" x14ac:dyDescent="0.2">
      <c r="A86" s="108"/>
      <c r="B86" s="108"/>
      <c r="C86" s="108"/>
      <c r="D86" s="108"/>
      <c r="E86" s="108"/>
      <c r="F86" s="108"/>
      <c r="G86" s="108"/>
      <c r="H86" s="108"/>
      <c r="I86" s="108"/>
      <c r="J86" s="108"/>
    </row>
    <row r="87" spans="1:10" x14ac:dyDescent="0.2">
      <c r="A87" s="108"/>
      <c r="B87" s="108"/>
      <c r="C87" s="108"/>
      <c r="D87" s="108"/>
      <c r="E87" s="108"/>
      <c r="F87" s="108"/>
      <c r="G87" s="108"/>
      <c r="H87" s="108"/>
      <c r="I87" s="108"/>
      <c r="J87" s="108"/>
    </row>
    <row r="88" spans="1:10" x14ac:dyDescent="0.2">
      <c r="A88" s="108"/>
      <c r="B88" s="108"/>
      <c r="C88" s="108"/>
      <c r="D88" s="108"/>
      <c r="E88" s="108"/>
      <c r="F88" s="108"/>
      <c r="G88" s="108"/>
      <c r="H88" s="108"/>
      <c r="I88" s="108"/>
      <c r="J88" s="108"/>
    </row>
    <row r="89" spans="1:10" x14ac:dyDescent="0.2">
      <c r="A89" s="108"/>
      <c r="B89" s="108"/>
      <c r="C89" s="108"/>
      <c r="D89" s="108"/>
      <c r="E89" s="108"/>
      <c r="F89" s="108"/>
      <c r="G89" s="108"/>
      <c r="H89" s="108"/>
      <c r="I89" s="108"/>
      <c r="J89" s="108"/>
    </row>
    <row r="90" spans="1:10" x14ac:dyDescent="0.2">
      <c r="A90" s="108"/>
      <c r="B90" s="108"/>
      <c r="C90" s="108"/>
      <c r="D90" s="108"/>
      <c r="E90" s="108"/>
      <c r="F90" s="108"/>
      <c r="G90" s="108"/>
      <c r="H90" s="108"/>
      <c r="I90" s="108"/>
      <c r="J90" s="108"/>
    </row>
    <row r="91" spans="1:10" x14ac:dyDescent="0.2">
      <c r="A91" s="108"/>
      <c r="B91" s="108"/>
      <c r="C91" s="108"/>
      <c r="D91" s="108"/>
      <c r="E91" s="108"/>
      <c r="F91" s="108"/>
      <c r="G91" s="108"/>
      <c r="H91" s="108"/>
      <c r="I91" s="108"/>
      <c r="J91" s="108"/>
    </row>
    <row r="92" spans="1:10" x14ac:dyDescent="0.2">
      <c r="A92" s="108"/>
      <c r="B92" s="108"/>
      <c r="C92" s="108"/>
      <c r="D92" s="108"/>
      <c r="E92" s="108"/>
      <c r="F92" s="108"/>
      <c r="G92" s="108"/>
      <c r="H92" s="108"/>
      <c r="I92" s="108"/>
      <c r="J92" s="108"/>
    </row>
    <row r="93" spans="1:10" x14ac:dyDescent="0.2">
      <c r="A93" s="108"/>
      <c r="B93" s="108"/>
      <c r="C93" s="108"/>
      <c r="D93" s="108"/>
      <c r="E93" s="108"/>
      <c r="F93" s="108"/>
      <c r="G93" s="108"/>
      <c r="H93" s="108"/>
      <c r="I93" s="108"/>
      <c r="J93" s="108"/>
    </row>
    <row r="94" spans="1:10" x14ac:dyDescent="0.2">
      <c r="A94" s="108"/>
      <c r="B94" s="108"/>
      <c r="C94" s="108"/>
      <c r="D94" s="108"/>
      <c r="E94" s="108"/>
      <c r="F94" s="108"/>
      <c r="G94" s="108"/>
      <c r="H94" s="108"/>
      <c r="I94" s="108"/>
      <c r="J94" s="108"/>
    </row>
    <row r="95" spans="1:10" x14ac:dyDescent="0.2">
      <c r="A95" s="108"/>
      <c r="B95" s="108"/>
      <c r="C95" s="108"/>
      <c r="D95" s="108"/>
      <c r="E95" s="108"/>
      <c r="F95" s="108"/>
      <c r="G95" s="108"/>
      <c r="H95" s="108"/>
      <c r="I95" s="108"/>
      <c r="J95" s="108"/>
    </row>
    <row r="96" spans="1:10" x14ac:dyDescent="0.2">
      <c r="A96" s="108"/>
      <c r="B96" s="108"/>
      <c r="C96" s="108"/>
      <c r="D96" s="108"/>
      <c r="E96" s="108"/>
      <c r="F96" s="108"/>
      <c r="G96" s="108"/>
      <c r="H96" s="108"/>
      <c r="I96" s="108"/>
      <c r="J96" s="108"/>
    </row>
    <row r="97" spans="1:10" x14ac:dyDescent="0.2">
      <c r="A97" s="108"/>
      <c r="B97" s="108"/>
      <c r="C97" s="108"/>
      <c r="D97" s="108"/>
      <c r="E97" s="108"/>
      <c r="F97" s="108"/>
      <c r="G97" s="108"/>
      <c r="H97" s="108"/>
      <c r="I97" s="108"/>
      <c r="J97" s="108"/>
    </row>
    <row r="98" spans="1:10" x14ac:dyDescent="0.2">
      <c r="A98" s="108"/>
      <c r="B98" s="108"/>
      <c r="C98" s="108"/>
      <c r="D98" s="108"/>
      <c r="E98" s="108"/>
      <c r="F98" s="108"/>
      <c r="G98" s="108"/>
      <c r="H98" s="108"/>
      <c r="I98" s="108"/>
      <c r="J98" s="108"/>
    </row>
    <row r="99" spans="1:10" x14ac:dyDescent="0.2">
      <c r="A99" s="108"/>
      <c r="B99" s="108"/>
      <c r="C99" s="108"/>
      <c r="D99" s="108"/>
      <c r="E99" s="108"/>
      <c r="F99" s="108"/>
      <c r="G99" s="108"/>
      <c r="H99" s="108"/>
      <c r="I99" s="108"/>
      <c r="J99" s="108"/>
    </row>
    <row r="100" spans="1:10" x14ac:dyDescent="0.2">
      <c r="A100" s="108"/>
      <c r="B100" s="108"/>
      <c r="C100" s="108"/>
      <c r="D100" s="108"/>
      <c r="E100" s="108"/>
      <c r="F100" s="108"/>
      <c r="G100" s="108"/>
      <c r="H100" s="108"/>
      <c r="I100" s="108"/>
      <c r="J100" s="108"/>
    </row>
    <row r="101" spans="1:10" x14ac:dyDescent="0.2">
      <c r="A101" s="108"/>
      <c r="B101" s="108"/>
      <c r="C101" s="108"/>
      <c r="D101" s="108"/>
      <c r="E101" s="108"/>
      <c r="F101" s="108"/>
      <c r="G101" s="108"/>
      <c r="H101" s="108"/>
      <c r="I101" s="108"/>
      <c r="J101" s="108"/>
    </row>
    <row r="102" spans="1:10" x14ac:dyDescent="0.2">
      <c r="A102" s="108"/>
      <c r="B102" s="108"/>
      <c r="C102" s="108"/>
      <c r="D102" s="108"/>
      <c r="E102" s="108"/>
      <c r="F102" s="108"/>
      <c r="G102" s="108"/>
      <c r="H102" s="108"/>
      <c r="I102" s="108"/>
      <c r="J102" s="108"/>
    </row>
    <row r="103" spans="1:10" x14ac:dyDescent="0.2">
      <c r="A103" s="108"/>
      <c r="B103" s="108"/>
      <c r="C103" s="108"/>
      <c r="D103" s="108"/>
      <c r="E103" s="108"/>
      <c r="F103" s="108"/>
      <c r="G103" s="108"/>
      <c r="H103" s="108"/>
      <c r="I103" s="108"/>
      <c r="J103" s="108"/>
    </row>
    <row r="104" spans="1:10" x14ac:dyDescent="0.2">
      <c r="A104" s="108"/>
      <c r="B104" s="108"/>
      <c r="C104" s="108"/>
      <c r="D104" s="108"/>
      <c r="E104" s="108"/>
      <c r="F104" s="108"/>
      <c r="G104" s="108"/>
      <c r="H104" s="108"/>
      <c r="I104" s="108"/>
      <c r="J104" s="108"/>
    </row>
    <row r="105" spans="1:10" x14ac:dyDescent="0.2">
      <c r="A105" s="108"/>
      <c r="B105" s="108"/>
      <c r="C105" s="108"/>
      <c r="D105" s="108"/>
      <c r="E105" s="108"/>
      <c r="F105" s="108"/>
      <c r="G105" s="108"/>
      <c r="H105" s="108"/>
      <c r="I105" s="108"/>
      <c r="J105" s="108"/>
    </row>
    <row r="106" spans="1:10" x14ac:dyDescent="0.2">
      <c r="A106" s="108"/>
      <c r="B106" s="108"/>
      <c r="C106" s="108"/>
      <c r="D106" s="108"/>
      <c r="E106" s="108"/>
      <c r="F106" s="108"/>
      <c r="G106" s="108"/>
      <c r="H106" s="108"/>
      <c r="I106" s="108"/>
      <c r="J106" s="108"/>
    </row>
    <row r="107" spans="1:10" x14ac:dyDescent="0.2">
      <c r="A107" s="108"/>
      <c r="B107" s="108"/>
      <c r="C107" s="108"/>
      <c r="D107" s="108"/>
      <c r="E107" s="108"/>
      <c r="F107" s="108"/>
      <c r="G107" s="108"/>
      <c r="H107" s="108"/>
      <c r="I107" s="108"/>
      <c r="J107" s="108"/>
    </row>
    <row r="108" spans="1:10" x14ac:dyDescent="0.2">
      <c r="A108" s="108"/>
      <c r="B108" s="108"/>
      <c r="C108" s="108"/>
      <c r="D108" s="108"/>
      <c r="E108" s="108"/>
      <c r="F108" s="108"/>
      <c r="G108" s="108"/>
      <c r="H108" s="108"/>
      <c r="I108" s="108"/>
      <c r="J108" s="108"/>
    </row>
    <row r="109" spans="1:10" x14ac:dyDescent="0.2">
      <c r="A109" s="108"/>
      <c r="B109" s="108"/>
      <c r="C109" s="108"/>
      <c r="D109" s="108"/>
      <c r="E109" s="108"/>
      <c r="F109" s="108"/>
      <c r="G109" s="108"/>
      <c r="H109" s="108"/>
      <c r="I109" s="108"/>
      <c r="J109" s="108"/>
    </row>
    <row r="110" spans="1:10" x14ac:dyDescent="0.2">
      <c r="A110" s="108"/>
      <c r="B110" s="108"/>
      <c r="C110" s="108"/>
      <c r="D110" s="108"/>
      <c r="E110" s="108"/>
      <c r="F110" s="108"/>
      <c r="G110" s="108"/>
      <c r="H110" s="108"/>
      <c r="I110" s="108"/>
      <c r="J110" s="108"/>
    </row>
    <row r="111" spans="1:10" x14ac:dyDescent="0.2">
      <c r="A111" s="108"/>
      <c r="B111" s="108"/>
      <c r="C111" s="108"/>
      <c r="D111" s="108"/>
      <c r="E111" s="108"/>
      <c r="F111" s="108"/>
      <c r="G111" s="108"/>
      <c r="H111" s="108"/>
      <c r="I111" s="108"/>
      <c r="J111" s="108"/>
    </row>
    <row r="112" spans="1:10" x14ac:dyDescent="0.2">
      <c r="A112" s="108"/>
      <c r="B112" s="108"/>
      <c r="C112" s="108"/>
      <c r="D112" s="108"/>
      <c r="E112" s="108"/>
      <c r="F112" s="108"/>
      <c r="G112" s="108"/>
      <c r="H112" s="108"/>
      <c r="I112" s="108"/>
      <c r="J112" s="108"/>
    </row>
    <row r="113" spans="1:10" x14ac:dyDescent="0.2">
      <c r="A113" s="108"/>
      <c r="B113" s="108"/>
      <c r="C113" s="108"/>
      <c r="D113" s="108"/>
      <c r="E113" s="108"/>
      <c r="F113" s="108"/>
      <c r="G113" s="108"/>
      <c r="H113" s="108"/>
      <c r="I113" s="108"/>
      <c r="J113" s="108"/>
    </row>
    <row r="114" spans="1:10" x14ac:dyDescent="0.2">
      <c r="A114" s="108"/>
      <c r="B114" s="108"/>
      <c r="C114" s="108"/>
      <c r="D114" s="108"/>
      <c r="E114" s="108"/>
      <c r="F114" s="108"/>
      <c r="G114" s="108"/>
      <c r="H114" s="108"/>
      <c r="I114" s="108"/>
      <c r="J114" s="108"/>
    </row>
    <row r="115" spans="1:10" x14ac:dyDescent="0.2">
      <c r="A115" s="108"/>
      <c r="B115" s="108"/>
      <c r="C115" s="108"/>
      <c r="D115" s="108"/>
      <c r="E115" s="108"/>
      <c r="F115" s="108"/>
      <c r="G115" s="108"/>
      <c r="H115" s="108"/>
      <c r="I115" s="108"/>
      <c r="J115" s="108"/>
    </row>
    <row r="116" spans="1:10" x14ac:dyDescent="0.2">
      <c r="A116" s="108"/>
      <c r="B116" s="108"/>
      <c r="C116" s="108"/>
      <c r="D116" s="108"/>
      <c r="E116" s="108"/>
      <c r="F116" s="108"/>
      <c r="G116" s="108"/>
      <c r="H116" s="108"/>
      <c r="I116" s="108"/>
      <c r="J116" s="108"/>
    </row>
    <row r="117" spans="1:10" x14ac:dyDescent="0.2">
      <c r="A117" s="108"/>
      <c r="B117" s="108"/>
      <c r="C117" s="108"/>
      <c r="D117" s="108"/>
      <c r="E117" s="108"/>
      <c r="F117" s="108"/>
      <c r="G117" s="108"/>
      <c r="H117" s="108"/>
      <c r="I117" s="108"/>
      <c r="J117" s="108"/>
    </row>
    <row r="118" spans="1:10" x14ac:dyDescent="0.2">
      <c r="A118" s="108"/>
      <c r="B118" s="108"/>
      <c r="C118" s="108"/>
      <c r="D118" s="108"/>
      <c r="E118" s="108"/>
      <c r="F118" s="108"/>
      <c r="G118" s="108"/>
      <c r="H118" s="108"/>
      <c r="I118" s="108"/>
      <c r="J118" s="108"/>
    </row>
    <row r="119" spans="1:10" x14ac:dyDescent="0.2">
      <c r="A119" s="108"/>
      <c r="B119" s="108"/>
      <c r="C119" s="108"/>
      <c r="D119" s="108"/>
      <c r="E119" s="108"/>
      <c r="F119" s="108"/>
      <c r="G119" s="108"/>
      <c r="H119" s="108"/>
      <c r="I119" s="108"/>
      <c r="J119" s="108"/>
    </row>
    <row r="120" spans="1:10" x14ac:dyDescent="0.2">
      <c r="A120" s="108"/>
      <c r="B120" s="108"/>
      <c r="C120" s="108"/>
      <c r="D120" s="108"/>
      <c r="E120" s="108"/>
      <c r="F120" s="108"/>
      <c r="G120" s="108"/>
      <c r="H120" s="108"/>
      <c r="I120" s="108"/>
      <c r="J120" s="108"/>
    </row>
    <row r="121" spans="1:10" x14ac:dyDescent="0.2">
      <c r="A121" s="108"/>
      <c r="B121" s="108"/>
      <c r="C121" s="108"/>
      <c r="D121" s="108"/>
      <c r="E121" s="108"/>
      <c r="F121" s="108"/>
      <c r="G121" s="108"/>
      <c r="H121" s="108"/>
      <c r="I121" s="108"/>
      <c r="J121" s="108"/>
    </row>
    <row r="122" spans="1:10" x14ac:dyDescent="0.2">
      <c r="A122" s="108"/>
      <c r="B122" s="108"/>
      <c r="C122" s="108"/>
      <c r="D122" s="108"/>
      <c r="E122" s="108"/>
      <c r="F122" s="108"/>
      <c r="G122" s="108"/>
      <c r="H122" s="108"/>
      <c r="I122" s="108"/>
      <c r="J122" s="108"/>
    </row>
    <row r="123" spans="1:10" x14ac:dyDescent="0.2">
      <c r="A123" s="108"/>
      <c r="B123" s="108"/>
      <c r="C123" s="108"/>
      <c r="D123" s="108"/>
      <c r="E123" s="108"/>
      <c r="F123" s="108"/>
      <c r="G123" s="108"/>
      <c r="H123" s="108"/>
      <c r="I123" s="108"/>
      <c r="J123" s="108"/>
    </row>
    <row r="124" spans="1:10" x14ac:dyDescent="0.2">
      <c r="A124" s="108"/>
      <c r="B124" s="108"/>
      <c r="C124" s="108"/>
      <c r="D124" s="108"/>
      <c r="E124" s="108"/>
      <c r="F124" s="108"/>
      <c r="G124" s="108"/>
      <c r="H124" s="108"/>
      <c r="I124" s="108"/>
      <c r="J124" s="108"/>
    </row>
    <row r="125" spans="1:10" x14ac:dyDescent="0.2">
      <c r="A125" s="108"/>
      <c r="B125" s="108"/>
      <c r="C125" s="108"/>
      <c r="D125" s="108"/>
      <c r="E125" s="108"/>
      <c r="F125" s="108"/>
      <c r="G125" s="108"/>
      <c r="H125" s="108"/>
      <c r="I125" s="108"/>
      <c r="J125" s="108"/>
    </row>
    <row r="126" spans="1:10" x14ac:dyDescent="0.2">
      <c r="A126" s="108"/>
      <c r="B126" s="108"/>
      <c r="C126" s="108"/>
      <c r="D126" s="108"/>
      <c r="E126" s="108"/>
      <c r="F126" s="108"/>
      <c r="G126" s="108"/>
      <c r="H126" s="108"/>
      <c r="I126" s="108"/>
      <c r="J126" s="108"/>
    </row>
    <row r="127" spans="1:10" x14ac:dyDescent="0.2">
      <c r="A127" s="108"/>
      <c r="B127" s="108"/>
      <c r="C127" s="108"/>
      <c r="D127" s="108"/>
      <c r="E127" s="108"/>
      <c r="F127" s="108"/>
      <c r="G127" s="108"/>
      <c r="H127" s="108"/>
      <c r="I127" s="108"/>
      <c r="J127" s="108"/>
    </row>
    <row r="128" spans="1:10" x14ac:dyDescent="0.2">
      <c r="A128" s="108"/>
      <c r="B128" s="108"/>
      <c r="C128" s="108"/>
      <c r="D128" s="108"/>
      <c r="E128" s="108"/>
      <c r="F128" s="108"/>
      <c r="G128" s="108"/>
      <c r="H128" s="108"/>
      <c r="I128" s="108"/>
      <c r="J128" s="108"/>
    </row>
    <row r="129" spans="1:10" x14ac:dyDescent="0.2">
      <c r="A129" s="108"/>
      <c r="B129" s="108"/>
      <c r="C129" s="108"/>
      <c r="D129" s="108"/>
      <c r="E129" s="108"/>
      <c r="F129" s="108"/>
      <c r="G129" s="108"/>
      <c r="H129" s="108"/>
      <c r="I129" s="108"/>
      <c r="J129" s="108"/>
    </row>
    <row r="130" spans="1:10" x14ac:dyDescent="0.2">
      <c r="A130" s="108"/>
      <c r="B130" s="108"/>
      <c r="C130" s="108"/>
      <c r="D130" s="108"/>
      <c r="E130" s="108"/>
      <c r="F130" s="108"/>
      <c r="G130" s="108"/>
      <c r="H130" s="108"/>
      <c r="I130" s="108"/>
      <c r="J130" s="108"/>
    </row>
    <row r="131" spans="1:10" x14ac:dyDescent="0.2">
      <c r="A131" s="108"/>
      <c r="B131" s="108"/>
      <c r="C131" s="108"/>
      <c r="D131" s="108"/>
      <c r="E131" s="108"/>
      <c r="F131" s="108"/>
      <c r="G131" s="108"/>
      <c r="H131" s="108"/>
      <c r="I131" s="108"/>
      <c r="J131" s="108"/>
    </row>
    <row r="132" spans="1:10" x14ac:dyDescent="0.2">
      <c r="A132" s="108"/>
      <c r="B132" s="108"/>
      <c r="C132" s="108"/>
      <c r="D132" s="108"/>
      <c r="E132" s="108"/>
      <c r="F132" s="108"/>
      <c r="G132" s="108"/>
      <c r="H132" s="108"/>
      <c r="I132" s="108"/>
      <c r="J132" s="108"/>
    </row>
    <row r="133" spans="1:10" x14ac:dyDescent="0.2">
      <c r="A133" s="108"/>
      <c r="B133" s="108"/>
      <c r="C133" s="108"/>
      <c r="D133" s="108"/>
      <c r="E133" s="108"/>
      <c r="F133" s="108"/>
      <c r="G133" s="108"/>
      <c r="H133" s="108"/>
      <c r="I133" s="108"/>
      <c r="J133" s="108"/>
    </row>
    <row r="134" spans="1:10" x14ac:dyDescent="0.2">
      <c r="A134" s="108"/>
      <c r="B134" s="108"/>
      <c r="C134" s="108"/>
      <c r="D134" s="108"/>
      <c r="E134" s="108"/>
      <c r="F134" s="108"/>
      <c r="G134" s="108"/>
      <c r="H134" s="108"/>
      <c r="I134" s="108"/>
      <c r="J134" s="108"/>
    </row>
    <row r="135" spans="1:10" x14ac:dyDescent="0.2">
      <c r="A135" s="108"/>
      <c r="B135" s="108"/>
      <c r="C135" s="108"/>
      <c r="D135" s="108"/>
      <c r="E135" s="108"/>
      <c r="F135" s="108"/>
      <c r="G135" s="108"/>
      <c r="H135" s="108"/>
      <c r="I135" s="108"/>
      <c r="J135" s="108"/>
    </row>
    <row r="136" spans="1:10" x14ac:dyDescent="0.2">
      <c r="A136" s="108"/>
      <c r="B136" s="108"/>
      <c r="C136" s="108"/>
      <c r="D136" s="108"/>
      <c r="E136" s="108"/>
      <c r="F136" s="108"/>
      <c r="G136" s="108"/>
      <c r="H136" s="108"/>
      <c r="I136" s="108"/>
      <c r="J136" s="108"/>
    </row>
    <row r="137" spans="1:10" x14ac:dyDescent="0.2">
      <c r="A137" s="108"/>
      <c r="B137" s="108"/>
      <c r="C137" s="108"/>
      <c r="D137" s="108"/>
      <c r="E137" s="108"/>
      <c r="F137" s="108"/>
      <c r="G137" s="108"/>
      <c r="H137" s="108"/>
      <c r="I137" s="108"/>
      <c r="J137" s="108"/>
    </row>
    <row r="138" spans="1:10" x14ac:dyDescent="0.2">
      <c r="A138" s="108"/>
      <c r="B138" s="108"/>
      <c r="C138" s="108"/>
      <c r="D138" s="108"/>
      <c r="E138" s="108"/>
      <c r="F138" s="108"/>
      <c r="G138" s="108"/>
      <c r="H138" s="108"/>
      <c r="I138" s="108"/>
      <c r="J138" s="108"/>
    </row>
    <row r="139" spans="1:10" x14ac:dyDescent="0.2">
      <c r="A139" s="108"/>
      <c r="B139" s="108"/>
      <c r="C139" s="108"/>
      <c r="D139" s="108"/>
      <c r="E139" s="108"/>
      <c r="F139" s="108"/>
      <c r="G139" s="108"/>
      <c r="H139" s="108"/>
      <c r="I139" s="108"/>
      <c r="J139" s="108"/>
    </row>
    <row r="140" spans="1:10" x14ac:dyDescent="0.2">
      <c r="A140" s="108"/>
      <c r="B140" s="108"/>
      <c r="C140" s="108"/>
      <c r="D140" s="108"/>
      <c r="E140" s="108"/>
      <c r="F140" s="108"/>
      <c r="G140" s="108"/>
      <c r="H140" s="108"/>
      <c r="I140" s="108"/>
      <c r="J140" s="108"/>
    </row>
    <row r="141" spans="1:10" x14ac:dyDescent="0.2">
      <c r="A141" s="108"/>
      <c r="B141" s="108"/>
      <c r="C141" s="108"/>
      <c r="D141" s="108"/>
      <c r="E141" s="108"/>
      <c r="F141" s="108"/>
      <c r="G141" s="108"/>
      <c r="H141" s="108"/>
      <c r="I141" s="108"/>
      <c r="J141" s="108"/>
    </row>
    <row r="142" spans="1:10" x14ac:dyDescent="0.2">
      <c r="A142" s="108"/>
      <c r="B142" s="108"/>
      <c r="C142" s="108"/>
      <c r="D142" s="108"/>
      <c r="E142" s="108"/>
      <c r="F142" s="108"/>
      <c r="G142" s="108"/>
      <c r="H142" s="108"/>
      <c r="I142" s="108"/>
      <c r="J142" s="108"/>
    </row>
    <row r="143" spans="1:10" x14ac:dyDescent="0.2">
      <c r="A143" s="108"/>
      <c r="B143" s="108"/>
      <c r="C143" s="108"/>
      <c r="D143" s="108"/>
      <c r="E143" s="108"/>
      <c r="F143" s="108"/>
      <c r="G143" s="108"/>
      <c r="H143" s="108"/>
      <c r="I143" s="108"/>
      <c r="J143" s="108"/>
    </row>
    <row r="144" spans="1:10" x14ac:dyDescent="0.2">
      <c r="A144" s="108"/>
      <c r="B144" s="108"/>
      <c r="C144" s="108"/>
      <c r="D144" s="108"/>
      <c r="E144" s="108"/>
      <c r="F144" s="108"/>
      <c r="G144" s="108"/>
      <c r="H144" s="108"/>
      <c r="I144" s="108"/>
      <c r="J144" s="108"/>
    </row>
    <row r="145" spans="1:10" x14ac:dyDescent="0.2">
      <c r="A145" s="108"/>
      <c r="B145" s="108"/>
      <c r="C145" s="108"/>
      <c r="D145" s="108"/>
      <c r="E145" s="108"/>
      <c r="F145" s="108"/>
      <c r="G145" s="108"/>
      <c r="H145" s="108"/>
      <c r="I145" s="108"/>
      <c r="J145" s="108"/>
    </row>
    <row r="146" spans="1:10" x14ac:dyDescent="0.2">
      <c r="A146" s="108"/>
      <c r="B146" s="108"/>
      <c r="C146" s="108"/>
      <c r="D146" s="108"/>
      <c r="E146" s="108"/>
      <c r="F146" s="108"/>
      <c r="G146" s="108"/>
      <c r="H146" s="108"/>
      <c r="I146" s="108"/>
      <c r="J146" s="108"/>
    </row>
    <row r="147" spans="1:10" x14ac:dyDescent="0.2">
      <c r="A147" s="108"/>
      <c r="B147" s="108"/>
      <c r="C147" s="108"/>
      <c r="D147" s="108"/>
      <c r="E147" s="108"/>
      <c r="F147" s="108"/>
      <c r="G147" s="108"/>
      <c r="H147" s="108"/>
      <c r="I147" s="108"/>
      <c r="J147" s="108"/>
    </row>
    <row r="148" spans="1:10" x14ac:dyDescent="0.2">
      <c r="A148" s="108"/>
      <c r="B148" s="108"/>
      <c r="C148" s="108"/>
      <c r="D148" s="108"/>
      <c r="E148" s="108"/>
      <c r="F148" s="108"/>
      <c r="G148" s="108"/>
      <c r="H148" s="108"/>
      <c r="I148" s="108"/>
      <c r="J148" s="108"/>
    </row>
    <row r="149" spans="1:10" x14ac:dyDescent="0.2">
      <c r="A149" s="108"/>
      <c r="B149" s="108"/>
      <c r="C149" s="108"/>
      <c r="D149" s="108"/>
      <c r="E149" s="108"/>
      <c r="F149" s="108"/>
      <c r="G149" s="108"/>
      <c r="H149" s="108"/>
      <c r="I149" s="108"/>
      <c r="J149" s="108"/>
    </row>
    <row r="150" spans="1:10" x14ac:dyDescent="0.2">
      <c r="A150" s="108"/>
      <c r="B150" s="108"/>
      <c r="C150" s="108"/>
      <c r="D150" s="108"/>
      <c r="E150" s="108"/>
      <c r="F150" s="108"/>
      <c r="G150" s="108"/>
      <c r="H150" s="108"/>
      <c r="I150" s="108"/>
      <c r="J150" s="108"/>
    </row>
    <row r="151" spans="1:10" x14ac:dyDescent="0.2">
      <c r="A151" s="108"/>
      <c r="B151" s="108"/>
      <c r="C151" s="108"/>
      <c r="D151" s="108"/>
      <c r="E151" s="108"/>
      <c r="F151" s="108"/>
      <c r="G151" s="108"/>
      <c r="H151" s="108"/>
      <c r="I151" s="108"/>
      <c r="J151" s="108"/>
    </row>
    <row r="152" spans="1:10" x14ac:dyDescent="0.2">
      <c r="A152" s="108"/>
      <c r="B152" s="108"/>
      <c r="C152" s="108"/>
      <c r="D152" s="108"/>
      <c r="E152" s="108"/>
      <c r="F152" s="108"/>
      <c r="G152" s="108"/>
      <c r="H152" s="108"/>
      <c r="I152" s="108"/>
      <c r="J152" s="108"/>
    </row>
    <row r="153" spans="1:10" x14ac:dyDescent="0.2">
      <c r="A153" s="108"/>
      <c r="B153" s="108"/>
      <c r="C153" s="108"/>
      <c r="D153" s="108"/>
      <c r="E153" s="108"/>
      <c r="F153" s="108"/>
      <c r="G153" s="108"/>
      <c r="H153" s="108"/>
      <c r="I153" s="108"/>
      <c r="J153" s="108"/>
    </row>
    <row r="154" spans="1:10" x14ac:dyDescent="0.2">
      <c r="A154" s="108"/>
      <c r="B154" s="108"/>
      <c r="C154" s="108"/>
      <c r="D154" s="108"/>
      <c r="E154" s="108"/>
      <c r="F154" s="108"/>
      <c r="G154" s="108"/>
      <c r="H154" s="108"/>
      <c r="I154" s="108"/>
      <c r="J154" s="108"/>
    </row>
    <row r="155" spans="1:10" x14ac:dyDescent="0.2">
      <c r="A155" s="108"/>
      <c r="B155" s="108"/>
      <c r="C155" s="108"/>
      <c r="D155" s="108"/>
      <c r="E155" s="108"/>
      <c r="F155" s="108"/>
      <c r="G155" s="108"/>
      <c r="H155" s="108"/>
      <c r="I155" s="108"/>
      <c r="J155" s="108"/>
    </row>
    <row r="156" spans="1:10" x14ac:dyDescent="0.2">
      <c r="A156" s="108"/>
      <c r="B156" s="108"/>
      <c r="C156" s="108"/>
      <c r="D156" s="108"/>
      <c r="E156" s="108"/>
      <c r="F156" s="108"/>
      <c r="G156" s="108"/>
      <c r="H156" s="108"/>
      <c r="I156" s="108"/>
      <c r="J156" s="108"/>
    </row>
    <row r="157" spans="1:10" x14ac:dyDescent="0.2">
      <c r="A157" s="108"/>
      <c r="B157" s="108"/>
      <c r="C157" s="108"/>
      <c r="D157" s="108"/>
      <c r="E157" s="108"/>
      <c r="F157" s="108"/>
      <c r="G157" s="108"/>
      <c r="H157" s="108"/>
      <c r="I157" s="108"/>
      <c r="J157" s="108"/>
    </row>
    <row r="158" spans="1:10" x14ac:dyDescent="0.2">
      <c r="A158" s="108"/>
      <c r="B158" s="108"/>
      <c r="C158" s="108"/>
      <c r="D158" s="108"/>
      <c r="E158" s="108"/>
      <c r="F158" s="108"/>
      <c r="G158" s="108"/>
      <c r="H158" s="108"/>
      <c r="I158" s="108"/>
      <c r="J158" s="108"/>
    </row>
    <row r="159" spans="1:10" x14ac:dyDescent="0.2">
      <c r="A159" s="108"/>
      <c r="B159" s="108"/>
      <c r="C159" s="108"/>
      <c r="D159" s="108"/>
      <c r="E159" s="108"/>
      <c r="F159" s="108"/>
      <c r="G159" s="108"/>
      <c r="H159" s="108"/>
      <c r="I159" s="108"/>
      <c r="J159" s="108"/>
    </row>
    <row r="160" spans="1:10" x14ac:dyDescent="0.2">
      <c r="A160" s="108"/>
      <c r="B160" s="108"/>
      <c r="C160" s="108"/>
      <c r="D160" s="108"/>
      <c r="E160" s="108"/>
      <c r="F160" s="108"/>
      <c r="G160" s="108"/>
      <c r="H160" s="108"/>
      <c r="I160" s="108"/>
      <c r="J160" s="108"/>
    </row>
    <row r="161" spans="1:10" x14ac:dyDescent="0.2">
      <c r="A161" s="108"/>
      <c r="B161" s="108"/>
      <c r="C161" s="108"/>
      <c r="D161" s="108"/>
      <c r="E161" s="108"/>
      <c r="F161" s="108"/>
      <c r="G161" s="108"/>
      <c r="H161" s="108"/>
      <c r="I161" s="108"/>
      <c r="J161" s="108"/>
    </row>
    <row r="162" spans="1:10" x14ac:dyDescent="0.2">
      <c r="A162" s="108"/>
      <c r="B162" s="108"/>
      <c r="C162" s="108"/>
      <c r="D162" s="108"/>
      <c r="E162" s="108"/>
      <c r="F162" s="108"/>
      <c r="G162" s="108"/>
      <c r="H162" s="108"/>
      <c r="I162" s="108"/>
      <c r="J162" s="108"/>
    </row>
    <row r="163" spans="1:10" x14ac:dyDescent="0.2">
      <c r="A163" s="108"/>
      <c r="B163" s="108"/>
      <c r="C163" s="108"/>
      <c r="D163" s="108"/>
      <c r="E163" s="108"/>
      <c r="F163" s="108"/>
      <c r="G163" s="108"/>
      <c r="H163" s="108"/>
      <c r="I163" s="108"/>
      <c r="J163" s="108"/>
    </row>
    <row r="164" spans="1:10" x14ac:dyDescent="0.2">
      <c r="A164" s="108"/>
      <c r="B164" s="108"/>
      <c r="C164" s="108"/>
      <c r="D164" s="108"/>
      <c r="E164" s="108"/>
      <c r="F164" s="108"/>
      <c r="G164" s="108"/>
      <c r="H164" s="108"/>
      <c r="I164" s="108"/>
      <c r="J164" s="108"/>
    </row>
    <row r="165" spans="1:10" x14ac:dyDescent="0.2">
      <c r="A165" s="108"/>
      <c r="B165" s="108"/>
      <c r="C165" s="108"/>
      <c r="D165" s="108"/>
      <c r="E165" s="108"/>
      <c r="F165" s="108"/>
      <c r="G165" s="108"/>
      <c r="H165" s="108"/>
      <c r="I165" s="108"/>
      <c r="J165" s="108"/>
    </row>
    <row r="166" spans="1:10" x14ac:dyDescent="0.2">
      <c r="A166" s="108"/>
      <c r="B166" s="108"/>
      <c r="C166" s="108"/>
      <c r="D166" s="108"/>
      <c r="E166" s="108"/>
      <c r="F166" s="108"/>
      <c r="G166" s="108"/>
      <c r="H166" s="108"/>
      <c r="I166" s="108"/>
      <c r="J166" s="108"/>
    </row>
    <row r="167" spans="1:10" x14ac:dyDescent="0.2">
      <c r="A167" s="108"/>
      <c r="B167" s="108"/>
      <c r="C167" s="108"/>
      <c r="D167" s="108"/>
      <c r="E167" s="108"/>
      <c r="F167" s="108"/>
      <c r="G167" s="108"/>
      <c r="H167" s="108"/>
      <c r="I167" s="108"/>
      <c r="J167" s="108"/>
    </row>
    <row r="168" spans="1:10" x14ac:dyDescent="0.2">
      <c r="A168" s="108"/>
      <c r="B168" s="108"/>
      <c r="C168" s="108"/>
      <c r="D168" s="108"/>
      <c r="E168" s="108"/>
      <c r="F168" s="108"/>
      <c r="G168" s="108"/>
      <c r="H168" s="108"/>
      <c r="I168" s="108"/>
      <c r="J168" s="108"/>
    </row>
    <row r="169" spans="1:10" x14ac:dyDescent="0.2">
      <c r="A169" s="108"/>
      <c r="B169" s="108"/>
      <c r="C169" s="108"/>
      <c r="D169" s="108"/>
      <c r="E169" s="108"/>
      <c r="F169" s="108"/>
      <c r="G169" s="108"/>
      <c r="H169" s="108"/>
      <c r="I169" s="108"/>
      <c r="J169" s="108"/>
    </row>
    <row r="170" spans="1:10" x14ac:dyDescent="0.2">
      <c r="A170" s="108"/>
      <c r="B170" s="108"/>
      <c r="C170" s="108"/>
      <c r="D170" s="108"/>
      <c r="E170" s="108"/>
      <c r="F170" s="108"/>
      <c r="G170" s="108"/>
      <c r="H170" s="108"/>
      <c r="I170" s="108"/>
      <c r="J170" s="108"/>
    </row>
    <row r="171" spans="1:10" x14ac:dyDescent="0.2">
      <c r="B171" s="5"/>
    </row>
    <row r="172" spans="1:10" x14ac:dyDescent="0.2">
      <c r="B172" s="5"/>
    </row>
    <row r="173" spans="1:10" x14ac:dyDescent="0.2">
      <c r="B173" s="5"/>
    </row>
    <row r="174" spans="1:10" x14ac:dyDescent="0.2">
      <c r="B174" s="5"/>
    </row>
    <row r="175" spans="1:10" x14ac:dyDescent="0.2">
      <c r="B175" s="5"/>
    </row>
    <row r="176" spans="1:10"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3">
    <mergeCell ref="H1:I1"/>
    <mergeCell ref="A6:A8"/>
    <mergeCell ref="D6:D8"/>
  </mergeCells>
  <hyperlinks>
    <hyperlink ref="H1:I1" location="Index!A1" display="Regresar al Índice" xr:uid="{A398E8BC-F7EE-442D-975D-B4334F58DE7B}"/>
  </hyperlinks>
  <pageMargins left="0.7" right="0.7" top="0.75" bottom="0.75" header="0.3" footer="0.3"/>
  <pageSetup orientation="portrait" horizontalDpi="4294967295" verticalDpi="4294967295"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F7D45-17D7-4613-8CD5-5C584EACF6A2}">
  <sheetPr codeName="Hoja119"/>
  <dimension ref="A1:I40"/>
  <sheetViews>
    <sheetView workbookViewId="0"/>
  </sheetViews>
  <sheetFormatPr baseColWidth="10" defaultRowHeight="12.75" x14ac:dyDescent="0.2"/>
  <cols>
    <col min="1" max="16384" width="11.42578125" style="170"/>
  </cols>
  <sheetData>
    <row r="1" spans="1:9" x14ac:dyDescent="0.2">
      <c r="A1" s="31" t="s">
        <v>3500</v>
      </c>
      <c r="B1" s="170" t="s">
        <v>53</v>
      </c>
      <c r="C1" s="170" t="s">
        <v>53</v>
      </c>
      <c r="D1" s="170" t="s">
        <v>53</v>
      </c>
      <c r="E1" s="170" t="s">
        <v>53</v>
      </c>
      <c r="F1" s="170" t="s">
        <v>53</v>
      </c>
      <c r="G1" s="170" t="s">
        <v>53</v>
      </c>
      <c r="H1" s="280" t="s">
        <v>1346</v>
      </c>
      <c r="I1" s="280"/>
    </row>
    <row r="2" spans="1:9" x14ac:dyDescent="0.2">
      <c r="A2" s="170" t="s">
        <v>150</v>
      </c>
      <c r="B2" s="170" t="s">
        <v>53</v>
      </c>
      <c r="C2" s="170" t="s">
        <v>53</v>
      </c>
      <c r="D2" s="170" t="s">
        <v>53</v>
      </c>
      <c r="E2" s="170" t="s">
        <v>53</v>
      </c>
      <c r="F2" s="170" t="s">
        <v>53</v>
      </c>
      <c r="G2" s="170" t="s">
        <v>53</v>
      </c>
      <c r="H2" s="170" t="s">
        <v>53</v>
      </c>
    </row>
    <row r="6" spans="1:9" x14ac:dyDescent="0.2">
      <c r="A6" s="170" t="s">
        <v>2</v>
      </c>
      <c r="B6" s="170" t="s">
        <v>1044</v>
      </c>
      <c r="C6" s="170" t="s">
        <v>1045</v>
      </c>
      <c r="D6" s="170" t="s">
        <v>1046</v>
      </c>
    </row>
    <row r="7" spans="1:9" x14ac:dyDescent="0.2">
      <c r="A7" s="170" t="s">
        <v>26</v>
      </c>
      <c r="B7" s="186">
        <v>406.91</v>
      </c>
      <c r="C7" s="186">
        <v>0.21878696541277601</v>
      </c>
      <c r="D7" s="186">
        <v>6.6139290906734196</v>
      </c>
    </row>
    <row r="8" spans="1:9" x14ac:dyDescent="0.2">
      <c r="A8" s="170" t="s">
        <v>21</v>
      </c>
      <c r="B8" s="186">
        <v>419.12</v>
      </c>
      <c r="C8" s="186">
        <v>-2.7448788922779199E-2</v>
      </c>
      <c r="D8" s="186">
        <v>6.4606998417036303</v>
      </c>
    </row>
    <row r="9" spans="1:9" x14ac:dyDescent="0.2">
      <c r="A9" s="170" t="s">
        <v>19</v>
      </c>
      <c r="B9" s="186">
        <v>421.47</v>
      </c>
      <c r="C9" s="186">
        <v>-0.51917139400865497</v>
      </c>
      <c r="D9" s="186">
        <v>4.8418278138579396</v>
      </c>
    </row>
    <row r="10" spans="1:9" x14ac:dyDescent="0.2">
      <c r="A10" s="170" t="s">
        <v>12</v>
      </c>
      <c r="B10" s="186">
        <v>422.82</v>
      </c>
      <c r="C10" s="186">
        <v>1.92489372070614E-2</v>
      </c>
      <c r="D10" s="186">
        <v>7.7830729514819099</v>
      </c>
    </row>
    <row r="11" spans="1:9" x14ac:dyDescent="0.2">
      <c r="A11" s="170" t="s">
        <v>30</v>
      </c>
      <c r="B11" s="186">
        <v>426.58</v>
      </c>
      <c r="C11" s="186">
        <v>-0.66723903626126901</v>
      </c>
      <c r="D11" s="186">
        <v>5.5996648989031304</v>
      </c>
    </row>
    <row r="12" spans="1:9" x14ac:dyDescent="0.2">
      <c r="A12" s="170" t="s">
        <v>15</v>
      </c>
      <c r="B12" s="186">
        <v>426.89</v>
      </c>
      <c r="C12" s="186">
        <v>-0.69227499422808103</v>
      </c>
      <c r="D12" s="186">
        <v>5.4515268182877099</v>
      </c>
    </row>
    <row r="13" spans="1:9" x14ac:dyDescent="0.2">
      <c r="A13" s="170" t="s">
        <v>17</v>
      </c>
      <c r="B13" s="186">
        <v>430.97</v>
      </c>
      <c r="C13" s="186">
        <v>4.0205097721735E-2</v>
      </c>
      <c r="D13" s="186">
        <v>5.0930121553354599</v>
      </c>
    </row>
    <row r="14" spans="1:9" x14ac:dyDescent="0.2">
      <c r="A14" s="170" t="s">
        <v>7</v>
      </c>
      <c r="B14" s="186">
        <v>443.55</v>
      </c>
      <c r="C14" s="186">
        <v>-0.53419425760580197</v>
      </c>
      <c r="D14" s="186">
        <v>6.1937697471876403</v>
      </c>
    </row>
    <row r="15" spans="1:9" x14ac:dyDescent="0.2">
      <c r="A15" s="170" t="s">
        <v>32</v>
      </c>
      <c r="B15" s="186">
        <v>444.32</v>
      </c>
      <c r="C15" s="186">
        <v>-0.177778371060167</v>
      </c>
      <c r="D15" s="186">
        <v>5.5919846469857797</v>
      </c>
    </row>
    <row r="16" spans="1:9" x14ac:dyDescent="0.2">
      <c r="A16" s="170" t="s">
        <v>16</v>
      </c>
      <c r="B16" s="186">
        <v>444.43</v>
      </c>
      <c r="C16" s="186">
        <v>-0.206927587556305</v>
      </c>
      <c r="D16" s="186">
        <v>6.0124901168642202</v>
      </c>
    </row>
    <row r="17" spans="1:4" x14ac:dyDescent="0.2">
      <c r="A17" s="170" t="s">
        <v>14</v>
      </c>
      <c r="B17" s="186">
        <v>457.36</v>
      </c>
      <c r="C17" s="186">
        <v>-0.45616047186611802</v>
      </c>
      <c r="D17" s="186">
        <v>6.6173476573835499</v>
      </c>
    </row>
    <row r="18" spans="1:4" x14ac:dyDescent="0.2">
      <c r="A18" s="170" t="s">
        <v>24</v>
      </c>
      <c r="B18" s="186">
        <v>459.22</v>
      </c>
      <c r="C18" s="186">
        <v>-0.67241520359271301</v>
      </c>
      <c r="D18" s="186">
        <v>8.4075957351717108</v>
      </c>
    </row>
    <row r="19" spans="1:4" x14ac:dyDescent="0.2">
      <c r="A19" s="170" t="s">
        <v>11</v>
      </c>
      <c r="B19" s="186">
        <v>461.28</v>
      </c>
      <c r="C19" s="186">
        <v>-0.241964270511907</v>
      </c>
      <c r="D19" s="186">
        <v>4.3966748670539504</v>
      </c>
    </row>
    <row r="20" spans="1:4" x14ac:dyDescent="0.2">
      <c r="A20" s="170" t="s">
        <v>22</v>
      </c>
      <c r="B20" s="186">
        <v>461.28</v>
      </c>
      <c r="C20" s="186">
        <v>-0.19010711836418001</v>
      </c>
      <c r="D20" s="186">
        <v>5.9509615422378603</v>
      </c>
    </row>
    <row r="21" spans="1:4" x14ac:dyDescent="0.2">
      <c r="A21" s="170" t="s">
        <v>18</v>
      </c>
      <c r="B21" s="186">
        <v>476.92</v>
      </c>
      <c r="C21" s="186">
        <v>-0.40628024110780397</v>
      </c>
      <c r="D21" s="186">
        <v>4.6060501096664401</v>
      </c>
    </row>
    <row r="22" spans="1:4" x14ac:dyDescent="0.2">
      <c r="A22" s="170" t="s">
        <v>33</v>
      </c>
      <c r="B22" s="186">
        <v>477.64</v>
      </c>
      <c r="C22" s="186">
        <v>1.60680278382201</v>
      </c>
      <c r="D22" s="186">
        <v>6.8167202198088104</v>
      </c>
    </row>
    <row r="23" spans="1:4" x14ac:dyDescent="0.2">
      <c r="A23" s="170" t="s">
        <v>31</v>
      </c>
      <c r="B23" s="186">
        <v>491.085134464406</v>
      </c>
      <c r="C23" s="186">
        <v>-0.28427557235933798</v>
      </c>
      <c r="D23" s="186">
        <v>4.5795315561152599</v>
      </c>
    </row>
    <row r="24" spans="1:4" x14ac:dyDescent="0.2">
      <c r="A24" s="170" t="s">
        <v>13</v>
      </c>
      <c r="B24" s="186">
        <v>492.06239129148702</v>
      </c>
      <c r="C24" s="186">
        <v>-0.17175124365352801</v>
      </c>
      <c r="D24" s="186">
        <v>5.7302393747560103</v>
      </c>
    </row>
    <row r="25" spans="1:4" x14ac:dyDescent="0.2">
      <c r="A25" s="170" t="s">
        <v>27</v>
      </c>
      <c r="B25" s="186">
        <v>492.84</v>
      </c>
      <c r="C25" s="186">
        <v>-0.75785228389467796</v>
      </c>
      <c r="D25" s="186">
        <v>8.5782584272886506</v>
      </c>
    </row>
    <row r="26" spans="1:4" x14ac:dyDescent="0.2">
      <c r="A26" s="170" t="s">
        <v>5</v>
      </c>
      <c r="B26" s="186">
        <v>509.95</v>
      </c>
      <c r="C26" s="186">
        <v>-0.33981914429572802</v>
      </c>
      <c r="D26" s="186">
        <v>4.7790369501073098</v>
      </c>
    </row>
    <row r="27" spans="1:4" x14ac:dyDescent="0.2">
      <c r="A27" s="170" t="s">
        <v>3</v>
      </c>
      <c r="B27" s="186">
        <v>514.46</v>
      </c>
      <c r="C27" s="186">
        <v>-0.24875322065466299</v>
      </c>
      <c r="D27" s="186">
        <v>6.4895427385426796</v>
      </c>
    </row>
    <row r="28" spans="1:4" x14ac:dyDescent="0.2">
      <c r="A28" s="170" t="s">
        <v>28</v>
      </c>
      <c r="B28" s="186">
        <v>518.45000000000005</v>
      </c>
      <c r="C28" s="186">
        <v>-1.2311056721276199</v>
      </c>
      <c r="D28" s="186">
        <v>7.4252382038173499</v>
      </c>
    </row>
    <row r="29" spans="1:4" x14ac:dyDescent="0.2">
      <c r="A29" s="170" t="s">
        <v>0</v>
      </c>
      <c r="B29" s="186">
        <v>518.89</v>
      </c>
      <c r="C29" s="186">
        <v>-0.30888667666034703</v>
      </c>
      <c r="D29" s="186">
        <v>5.6648185456434197</v>
      </c>
    </row>
    <row r="30" spans="1:4" x14ac:dyDescent="0.2">
      <c r="A30" s="170" t="s">
        <v>10</v>
      </c>
      <c r="B30" s="186">
        <v>526.07000000000005</v>
      </c>
      <c r="C30" s="186">
        <v>-0.19435545215237299</v>
      </c>
      <c r="D30" s="186">
        <v>5.9348650390930597</v>
      </c>
    </row>
    <row r="31" spans="1:4" x14ac:dyDescent="0.2">
      <c r="A31" s="170" t="s">
        <v>1</v>
      </c>
      <c r="B31" s="186">
        <v>534.04999999999995</v>
      </c>
      <c r="C31" s="186">
        <v>-0.22096714525154901</v>
      </c>
      <c r="D31" s="186">
        <v>5.8952376073119703</v>
      </c>
    </row>
    <row r="32" spans="1:4" x14ac:dyDescent="0.2">
      <c r="A32" s="170" t="s">
        <v>25</v>
      </c>
      <c r="B32" s="186">
        <v>539.84</v>
      </c>
      <c r="C32" s="186">
        <v>-1.06350018904466E-2</v>
      </c>
      <c r="D32" s="186">
        <v>5.0132748605470798</v>
      </c>
    </row>
    <row r="33" spans="1:4" x14ac:dyDescent="0.2">
      <c r="A33" s="170" t="s">
        <v>29</v>
      </c>
      <c r="B33" s="186">
        <v>540.17999999999995</v>
      </c>
      <c r="C33" s="186">
        <v>-0.13651842604890399</v>
      </c>
      <c r="D33" s="186">
        <v>7.3903709622692402</v>
      </c>
    </row>
    <row r="34" spans="1:4" x14ac:dyDescent="0.2">
      <c r="A34" s="170" t="s">
        <v>8</v>
      </c>
      <c r="B34" s="186">
        <v>544.15</v>
      </c>
      <c r="C34" s="186">
        <v>-0.33400497236798499</v>
      </c>
      <c r="D34" s="186">
        <v>7.84851212188926</v>
      </c>
    </row>
    <row r="35" spans="1:4" x14ac:dyDescent="0.2">
      <c r="A35" s="170" t="s">
        <v>23</v>
      </c>
      <c r="B35" s="186">
        <v>583.41999999999996</v>
      </c>
      <c r="C35" s="186">
        <v>-0.139049233251898</v>
      </c>
      <c r="D35" s="186">
        <v>5.9655533354417303</v>
      </c>
    </row>
    <row r="36" spans="1:4" x14ac:dyDescent="0.2">
      <c r="A36" s="170" t="s">
        <v>20</v>
      </c>
      <c r="B36" s="186">
        <v>585.83000000000004</v>
      </c>
      <c r="C36" s="186">
        <v>-0.12526076690891899</v>
      </c>
      <c r="D36" s="186">
        <v>6.16222062670571</v>
      </c>
    </row>
    <row r="37" spans="1:4" x14ac:dyDescent="0.2">
      <c r="A37" s="170" t="s">
        <v>4</v>
      </c>
      <c r="B37" s="186">
        <v>588.05999999999995</v>
      </c>
      <c r="C37" s="186">
        <v>-0.218471605841319</v>
      </c>
      <c r="D37" s="186">
        <v>7.9535953737551104</v>
      </c>
    </row>
    <row r="38" spans="1:4" x14ac:dyDescent="0.2">
      <c r="A38" s="170" t="s">
        <v>6</v>
      </c>
      <c r="B38" s="186">
        <v>601.38</v>
      </c>
      <c r="C38" s="186">
        <v>-0.54954677693836995</v>
      </c>
      <c r="D38" s="186">
        <v>5.45668707283762</v>
      </c>
    </row>
    <row r="39" spans="1:4" x14ac:dyDescent="0.2">
      <c r="A39" s="170" t="s">
        <v>9</v>
      </c>
      <c r="B39" s="186">
        <v>674.02370947352404</v>
      </c>
      <c r="C39" s="186">
        <v>-0.15418444149820601</v>
      </c>
      <c r="D39" s="186">
        <v>4.4742345882815799</v>
      </c>
    </row>
    <row r="40" spans="1:4" x14ac:dyDescent="0.2">
      <c r="B40" s="187"/>
    </row>
  </sheetData>
  <autoFilter ref="A6:D40" xr:uid="{3B72392A-7B89-4125-921E-A243B56C5814}">
    <sortState ref="A7:D40">
      <sortCondition ref="B6:B40"/>
    </sortState>
  </autoFilter>
  <mergeCells count="1">
    <mergeCell ref="H1:I1"/>
  </mergeCells>
  <hyperlinks>
    <hyperlink ref="H1:I1" location="Index!A1" display="Regresar al Índice" xr:uid="{731D23B8-F255-4E86-BC17-D178BD2D70AA}"/>
  </hyperlink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A01A8-BDC8-41B4-9F42-FD8F34F93B0F}">
  <sheetPr codeName="Hoja121"/>
  <dimension ref="A1:W289"/>
  <sheetViews>
    <sheetView workbookViewId="0"/>
  </sheetViews>
  <sheetFormatPr baseColWidth="10" defaultRowHeight="12.75" x14ac:dyDescent="0.2"/>
  <cols>
    <col min="1" max="16384" width="11.42578125" style="170"/>
  </cols>
  <sheetData>
    <row r="1" spans="1:23" x14ac:dyDescent="0.2">
      <c r="A1" s="31" t="s">
        <v>3501</v>
      </c>
      <c r="B1" s="170" t="s">
        <v>53</v>
      </c>
      <c r="C1" s="170" t="s">
        <v>53</v>
      </c>
      <c r="D1" s="170" t="s">
        <v>53</v>
      </c>
      <c r="E1" s="170" t="s">
        <v>53</v>
      </c>
      <c r="F1" s="170" t="s">
        <v>53</v>
      </c>
      <c r="G1" s="170" t="s">
        <v>53</v>
      </c>
      <c r="H1" s="280" t="s">
        <v>1346</v>
      </c>
      <c r="I1" s="280"/>
    </row>
    <row r="2" spans="1:23" x14ac:dyDescent="0.2">
      <c r="A2" s="170" t="s">
        <v>150</v>
      </c>
      <c r="B2" s="170" t="s">
        <v>53</v>
      </c>
      <c r="C2" s="170" t="s">
        <v>53</v>
      </c>
      <c r="D2" s="170" t="s">
        <v>53</v>
      </c>
      <c r="E2" s="170" t="s">
        <v>53</v>
      </c>
      <c r="F2" s="170" t="s">
        <v>53</v>
      </c>
      <c r="G2" s="170" t="s">
        <v>53</v>
      </c>
      <c r="H2" s="170" t="s">
        <v>53</v>
      </c>
    </row>
    <row r="6" spans="1:23" x14ac:dyDescent="0.2">
      <c r="A6" s="170" t="s">
        <v>1021</v>
      </c>
      <c r="B6" s="170" t="s">
        <v>625</v>
      </c>
      <c r="C6" s="170" t="s">
        <v>1026</v>
      </c>
      <c r="D6" s="170" t="s">
        <v>544</v>
      </c>
      <c r="E6" s="170" t="s">
        <v>1047</v>
      </c>
      <c r="F6" s="170" t="s">
        <v>1048</v>
      </c>
      <c r="G6" s="170" t="s">
        <v>1049</v>
      </c>
      <c r="H6" s="170" t="s">
        <v>1050</v>
      </c>
      <c r="I6" s="170" t="s">
        <v>1043</v>
      </c>
      <c r="J6" s="170" t="s">
        <v>1088</v>
      </c>
      <c r="K6" s="170" t="s">
        <v>1089</v>
      </c>
      <c r="L6" s="170" t="s">
        <v>1090</v>
      </c>
      <c r="M6" s="170" t="s">
        <v>1091</v>
      </c>
      <c r="N6" s="170" t="s">
        <v>1051</v>
      </c>
      <c r="O6" s="170" t="s">
        <v>1052</v>
      </c>
      <c r="P6" s="170" t="s">
        <v>1053</v>
      </c>
      <c r="Q6" s="170" t="s">
        <v>1054</v>
      </c>
      <c r="R6" s="170" t="s">
        <v>1055</v>
      </c>
      <c r="S6" s="170" t="s">
        <v>1056</v>
      </c>
      <c r="T6" s="170" t="s">
        <v>1057</v>
      </c>
      <c r="U6" s="170" t="s">
        <v>1058</v>
      </c>
      <c r="V6" s="170" t="s">
        <v>0</v>
      </c>
      <c r="W6" s="170" t="s">
        <v>1</v>
      </c>
    </row>
    <row r="7" spans="1:23" x14ac:dyDescent="0.2">
      <c r="A7" s="184">
        <v>36495</v>
      </c>
      <c r="B7" s="170" t="s">
        <v>736</v>
      </c>
      <c r="C7" s="170" t="s">
        <v>1022</v>
      </c>
      <c r="D7" s="170">
        <v>44.335516388565999</v>
      </c>
      <c r="E7" s="170">
        <v>114.74</v>
      </c>
      <c r="F7" s="170">
        <v>90.25</v>
      </c>
      <c r="G7" s="170">
        <v>130.49</v>
      </c>
      <c r="H7" s="170">
        <v>106.11</v>
      </c>
      <c r="I7" s="170">
        <v>0.34579309894836802</v>
      </c>
      <c r="J7" s="185">
        <v>331.81691696262698</v>
      </c>
      <c r="K7" s="185">
        <v>260.99421959105001</v>
      </c>
      <c r="L7" s="185">
        <v>377.36438464749199</v>
      </c>
      <c r="M7" s="185">
        <v>306.85979657403101</v>
      </c>
      <c r="V7" s="183">
        <v>0.271357340720221</v>
      </c>
      <c r="W7" s="183">
        <v>0.22976156818396001</v>
      </c>
    </row>
    <row r="8" spans="1:23" x14ac:dyDescent="0.2">
      <c r="A8" s="184">
        <v>36526</v>
      </c>
      <c r="B8" s="170" t="s">
        <v>983</v>
      </c>
      <c r="C8" s="170" t="s">
        <v>1023</v>
      </c>
      <c r="D8" s="170">
        <v>44.930830116377898</v>
      </c>
      <c r="E8" s="170">
        <v>123.88</v>
      </c>
      <c r="F8" s="170">
        <v>94.86</v>
      </c>
      <c r="G8" s="170">
        <v>139.56</v>
      </c>
      <c r="H8" s="170">
        <v>112.17</v>
      </c>
      <c r="I8" s="170">
        <v>0.350436224720997</v>
      </c>
      <c r="J8" s="185">
        <v>353.50226734872598</v>
      </c>
      <c r="K8" s="185">
        <v>270.69119374152501</v>
      </c>
      <c r="L8" s="185">
        <v>398.24650009031501</v>
      </c>
      <c r="M8" s="185">
        <v>320.08677210612302</v>
      </c>
      <c r="N8" s="170">
        <v>6.5353359872670804</v>
      </c>
      <c r="O8" s="170">
        <v>3.7153980519832901</v>
      </c>
      <c r="P8" s="170">
        <v>5.5336741601434802</v>
      </c>
      <c r="Q8" s="170">
        <v>4.31042960979768</v>
      </c>
      <c r="V8" s="183">
        <v>0.305924520345773</v>
      </c>
      <c r="W8" s="183">
        <v>0.24418293661406801</v>
      </c>
    </row>
    <row r="9" spans="1:23" x14ac:dyDescent="0.2">
      <c r="A9" s="184">
        <v>36557</v>
      </c>
      <c r="B9" s="170" t="s">
        <v>737</v>
      </c>
      <c r="C9" s="170" t="s">
        <v>61</v>
      </c>
      <c r="D9" s="170">
        <v>45.3293803145216</v>
      </c>
      <c r="E9" s="170">
        <v>124.73</v>
      </c>
      <c r="F9" s="170">
        <v>99.14</v>
      </c>
      <c r="G9" s="170">
        <v>137.63999999999999</v>
      </c>
      <c r="H9" s="170">
        <v>112.56</v>
      </c>
      <c r="I9" s="170">
        <v>0.35354470115994802</v>
      </c>
      <c r="J9" s="185">
        <v>352.79838614685002</v>
      </c>
      <c r="K9" s="185">
        <v>280.41715708008201</v>
      </c>
      <c r="L9" s="185">
        <v>389.31427779405402</v>
      </c>
      <c r="M9" s="185">
        <v>318.37558201466697</v>
      </c>
      <c r="N9" s="170">
        <v>-0.199116460314441</v>
      </c>
      <c r="O9" s="170">
        <v>3.5930106200072101</v>
      </c>
      <c r="P9" s="170">
        <v>-2.2428878330970199</v>
      </c>
      <c r="Q9" s="170">
        <v>-0.53460193940448897</v>
      </c>
      <c r="V9" s="183">
        <v>0.25811983054266702</v>
      </c>
      <c r="W9" s="183">
        <v>0.22281449893390201</v>
      </c>
    </row>
    <row r="10" spans="1:23" x14ac:dyDescent="0.2">
      <c r="A10" s="184">
        <v>36586</v>
      </c>
      <c r="B10" s="170" t="s">
        <v>738</v>
      </c>
      <c r="C10" s="170" t="s">
        <v>62</v>
      </c>
      <c r="D10" s="170">
        <v>45.580680782035401</v>
      </c>
      <c r="E10" s="170">
        <v>125.76</v>
      </c>
      <c r="F10" s="170">
        <v>98.9</v>
      </c>
      <c r="G10" s="170">
        <v>139.72999999999999</v>
      </c>
      <c r="H10" s="170">
        <v>113.65</v>
      </c>
      <c r="I10" s="170">
        <v>0.35550470917400101</v>
      </c>
      <c r="J10" s="185">
        <v>353.75058826139798</v>
      </c>
      <c r="K10" s="185">
        <v>278.19603354844298</v>
      </c>
      <c r="L10" s="185">
        <v>393.04683283846299</v>
      </c>
      <c r="M10" s="185">
        <v>319.68634188857999</v>
      </c>
      <c r="N10" s="170">
        <v>0.26989979317859603</v>
      </c>
      <c r="O10" s="170">
        <v>-0.79207832886091201</v>
      </c>
      <c r="P10" s="170">
        <v>0.95875113174837001</v>
      </c>
      <c r="Q10" s="170">
        <v>0.41170238798427</v>
      </c>
      <c r="V10" s="183">
        <v>0.27158746208291201</v>
      </c>
      <c r="W10" s="183">
        <v>0.22947646282446099</v>
      </c>
    </row>
    <row r="11" spans="1:23" x14ac:dyDescent="0.2">
      <c r="A11" s="184">
        <v>36617</v>
      </c>
      <c r="B11" s="170" t="s">
        <v>739</v>
      </c>
      <c r="C11" s="170" t="s">
        <v>1024</v>
      </c>
      <c r="D11" s="170">
        <v>45.840018271641902</v>
      </c>
      <c r="E11" s="170">
        <v>128</v>
      </c>
      <c r="F11" s="170">
        <v>100.03</v>
      </c>
      <c r="G11" s="170">
        <v>141.6</v>
      </c>
      <c r="H11" s="170">
        <v>114.55</v>
      </c>
      <c r="I11" s="170">
        <v>0.35752740162261498</v>
      </c>
      <c r="J11" s="185">
        <v>358.0145169827</v>
      </c>
      <c r="K11" s="185">
        <v>279.782751045152</v>
      </c>
      <c r="L11" s="185">
        <v>396.05355941211099</v>
      </c>
      <c r="M11" s="185">
        <v>320.39502281537699</v>
      </c>
      <c r="N11" s="170">
        <v>1.2053488708692499</v>
      </c>
      <c r="O11" s="170">
        <v>0.57035949667210195</v>
      </c>
      <c r="P11" s="170">
        <v>0.76497921429237203</v>
      </c>
      <c r="Q11" s="170">
        <v>0.221680076355524</v>
      </c>
      <c r="V11" s="183">
        <v>0.27961611516544999</v>
      </c>
      <c r="W11" s="183">
        <v>0.23614142295940599</v>
      </c>
    </row>
    <row r="12" spans="1:23" x14ac:dyDescent="0.2">
      <c r="A12" s="184">
        <v>36647</v>
      </c>
      <c r="B12" s="170" t="s">
        <v>740</v>
      </c>
      <c r="C12" s="170" t="s">
        <v>64</v>
      </c>
      <c r="D12" s="170">
        <v>46.011379073728897</v>
      </c>
      <c r="E12" s="170">
        <v>130.11000000000001</v>
      </c>
      <c r="F12" s="170">
        <v>101.66</v>
      </c>
      <c r="G12" s="170">
        <v>144.24</v>
      </c>
      <c r="H12" s="170">
        <v>115.86</v>
      </c>
      <c r="I12" s="170">
        <v>0.35886392339158701</v>
      </c>
      <c r="J12" s="185">
        <v>362.56082464446001</v>
      </c>
      <c r="K12" s="185">
        <v>283.28286398705598</v>
      </c>
      <c r="L12" s="185">
        <v>401.93508067571202</v>
      </c>
      <c r="M12" s="185">
        <v>322.85218002695501</v>
      </c>
      <c r="N12" s="170">
        <v>1.2698668478798401</v>
      </c>
      <c r="O12" s="170">
        <v>1.2510109822098801</v>
      </c>
      <c r="P12" s="170">
        <v>1.4850317902283601</v>
      </c>
      <c r="Q12" s="170">
        <v>0.76691491334253103</v>
      </c>
      <c r="V12" s="183">
        <v>0.27985441668306099</v>
      </c>
      <c r="W12" s="183">
        <v>0.24495080269290501</v>
      </c>
    </row>
    <row r="13" spans="1:23" x14ac:dyDescent="0.2">
      <c r="A13" s="184">
        <v>36678</v>
      </c>
      <c r="B13" s="170" t="s">
        <v>741</v>
      </c>
      <c r="C13" s="170" t="s">
        <v>65</v>
      </c>
      <c r="D13" s="170">
        <v>46.283920241006101</v>
      </c>
      <c r="E13" s="170">
        <v>132.41</v>
      </c>
      <c r="F13" s="170">
        <v>103.02</v>
      </c>
      <c r="G13" s="170">
        <v>145.44999999999999</v>
      </c>
      <c r="H13" s="170">
        <v>117.04</v>
      </c>
      <c r="I13" s="170">
        <v>0.36098959739970798</v>
      </c>
      <c r="J13" s="185">
        <v>366.79727325601698</v>
      </c>
      <c r="K13" s="185">
        <v>285.38218481107799</v>
      </c>
      <c r="L13" s="185">
        <v>402.92019783315197</v>
      </c>
      <c r="M13" s="185">
        <v>324.219869057354</v>
      </c>
      <c r="N13" s="170">
        <v>1.1684794174084101</v>
      </c>
      <c r="O13" s="170">
        <v>0.74106876585318104</v>
      </c>
      <c r="P13" s="170">
        <v>0.24509359963888999</v>
      </c>
      <c r="Q13" s="170">
        <v>0.423627007965166</v>
      </c>
      <c r="V13" s="183">
        <v>0.285284410794021</v>
      </c>
      <c r="W13" s="183">
        <v>0.242737525632262</v>
      </c>
    </row>
    <row r="14" spans="1:23" x14ac:dyDescent="0.2">
      <c r="A14" s="184">
        <v>36708</v>
      </c>
      <c r="B14" s="170" t="s">
        <v>742</v>
      </c>
      <c r="C14" s="170" t="s">
        <v>66</v>
      </c>
      <c r="D14" s="170">
        <v>46.464466209718097</v>
      </c>
      <c r="E14" s="170">
        <v>132.01</v>
      </c>
      <c r="F14" s="170">
        <v>107.18</v>
      </c>
      <c r="G14" s="170">
        <v>144.33000000000001</v>
      </c>
      <c r="H14" s="170">
        <v>116.4</v>
      </c>
      <c r="I14" s="170">
        <v>0.36239775851091199</v>
      </c>
      <c r="J14" s="185">
        <v>364.26825745950401</v>
      </c>
      <c r="K14" s="185">
        <v>295.75238114165302</v>
      </c>
      <c r="L14" s="185">
        <v>398.26405271668898</v>
      </c>
      <c r="M14" s="185">
        <v>321.19403960522902</v>
      </c>
      <c r="N14" s="170">
        <v>-0.68948598610435496</v>
      </c>
      <c r="O14" s="170">
        <v>3.6337924658611298</v>
      </c>
      <c r="P14" s="170">
        <v>-1.15559982882529</v>
      </c>
      <c r="Q14" s="170">
        <v>-0.93326465799968805</v>
      </c>
      <c r="V14" s="183">
        <v>0.23166635566336999</v>
      </c>
      <c r="W14" s="183">
        <v>0.23994845360824699</v>
      </c>
    </row>
    <row r="15" spans="1:23" x14ac:dyDescent="0.2">
      <c r="A15" s="184">
        <v>36739</v>
      </c>
      <c r="B15" s="170" t="s">
        <v>743</v>
      </c>
      <c r="C15" s="170" t="s">
        <v>1025</v>
      </c>
      <c r="D15" s="170">
        <v>46.719785188278301</v>
      </c>
      <c r="E15" s="170">
        <v>132.13999999999999</v>
      </c>
      <c r="F15" s="170">
        <v>107.47</v>
      </c>
      <c r="G15" s="170">
        <v>144.46</v>
      </c>
      <c r="H15" s="170">
        <v>116.44</v>
      </c>
      <c r="I15" s="170">
        <v>0.364389108742246</v>
      </c>
      <c r="J15" s="185">
        <v>362.63432915463602</v>
      </c>
      <c r="K15" s="185">
        <v>294.93197634515502</v>
      </c>
      <c r="L15" s="185">
        <v>396.44434077250401</v>
      </c>
      <c r="M15" s="185">
        <v>319.54851889485298</v>
      </c>
      <c r="N15" s="170">
        <v>-0.44855083346078101</v>
      </c>
      <c r="O15" s="170">
        <v>-0.277395838143846</v>
      </c>
      <c r="P15" s="170">
        <v>-0.4569109192186</v>
      </c>
      <c r="Q15" s="170">
        <v>-0.51231358850821795</v>
      </c>
      <c r="V15" s="183">
        <v>0.229552433237182</v>
      </c>
      <c r="W15" s="183">
        <v>0.240638955685332</v>
      </c>
    </row>
    <row r="16" spans="1:23" x14ac:dyDescent="0.2">
      <c r="A16" s="184">
        <v>36770</v>
      </c>
      <c r="B16" s="170" t="s">
        <v>744</v>
      </c>
      <c r="C16" s="170" t="s">
        <v>68</v>
      </c>
      <c r="D16" s="170">
        <v>47.0610716040147</v>
      </c>
      <c r="E16" s="170">
        <v>132.94999999999999</v>
      </c>
      <c r="F16" s="170">
        <v>108.1</v>
      </c>
      <c r="G16" s="170">
        <v>145.34</v>
      </c>
      <c r="H16" s="170">
        <v>117.32</v>
      </c>
      <c r="I16" s="170">
        <v>0.36705095858498099</v>
      </c>
      <c r="J16" s="185">
        <v>362.211286717615</v>
      </c>
      <c r="K16" s="185">
        <v>294.50951556355199</v>
      </c>
      <c r="L16" s="185">
        <v>395.96681768738802</v>
      </c>
      <c r="M16" s="185">
        <v>319.62864353298698</v>
      </c>
      <c r="N16" s="170">
        <v>-0.116658132727465</v>
      </c>
      <c r="O16" s="170">
        <v>-0.14324007414791001</v>
      </c>
      <c r="P16" s="170">
        <v>-0.120451482340711</v>
      </c>
      <c r="Q16" s="170">
        <v>2.50743262437014E-2</v>
      </c>
      <c r="V16" s="183">
        <v>0.22987974098057301</v>
      </c>
      <c r="W16" s="183">
        <v>0.238833958404364</v>
      </c>
    </row>
    <row r="17" spans="1:23" x14ac:dyDescent="0.2">
      <c r="A17" s="184">
        <v>36800</v>
      </c>
      <c r="B17" s="170" t="s">
        <v>745</v>
      </c>
      <c r="C17" s="170" t="s">
        <v>69</v>
      </c>
      <c r="D17" s="170">
        <v>47.385135825853403</v>
      </c>
      <c r="E17" s="170">
        <v>135.02000000000001</v>
      </c>
      <c r="F17" s="170">
        <v>110.2</v>
      </c>
      <c r="G17" s="170">
        <v>146.65</v>
      </c>
      <c r="H17" s="170">
        <v>118.84</v>
      </c>
      <c r="I17" s="170">
        <v>0.36957848461052201</v>
      </c>
      <c r="J17" s="185">
        <v>365.33511993342898</v>
      </c>
      <c r="K17" s="185">
        <v>298.17753085960499</v>
      </c>
      <c r="L17" s="185">
        <v>396.80340200146202</v>
      </c>
      <c r="M17" s="185">
        <v>321.55551513026802</v>
      </c>
      <c r="N17" s="170">
        <v>0.86243397993544002</v>
      </c>
      <c r="O17" s="170">
        <v>1.24546580066682</v>
      </c>
      <c r="P17" s="170">
        <v>0.211276368802915</v>
      </c>
      <c r="Q17" s="170">
        <v>0.60284697140475796</v>
      </c>
      <c r="V17" s="183">
        <v>0.22522686025408301</v>
      </c>
      <c r="W17" s="183">
        <v>0.23401211713227901</v>
      </c>
    </row>
    <row r="18" spans="1:23" x14ac:dyDescent="0.2">
      <c r="A18" s="184">
        <v>36831</v>
      </c>
      <c r="B18" s="170" t="s">
        <v>746</v>
      </c>
      <c r="C18" s="170" t="s">
        <v>70</v>
      </c>
      <c r="D18" s="170">
        <v>47.790287862832798</v>
      </c>
      <c r="E18" s="170">
        <v>134.84</v>
      </c>
      <c r="F18" s="170">
        <v>110.16</v>
      </c>
      <c r="G18" s="170">
        <v>147.1</v>
      </c>
      <c r="H18" s="170">
        <v>119.41</v>
      </c>
      <c r="I18" s="170">
        <v>0.37273845182922899</v>
      </c>
      <c r="J18" s="185">
        <v>361.75500364469298</v>
      </c>
      <c r="K18" s="185">
        <v>295.542355395279</v>
      </c>
      <c r="L18" s="185">
        <v>394.646700060326</v>
      </c>
      <c r="M18" s="185">
        <v>320.35868425699198</v>
      </c>
      <c r="N18" s="170">
        <v>-0.97995404586040902</v>
      </c>
      <c r="O18" s="170">
        <v>-0.88376057603337699</v>
      </c>
      <c r="P18" s="170">
        <v>-0.54351901477112097</v>
      </c>
      <c r="Q18" s="170">
        <v>-0.37220038747936002</v>
      </c>
      <c r="V18" s="183">
        <v>0.22403776325345001</v>
      </c>
      <c r="W18" s="183">
        <v>0.23189012645507101</v>
      </c>
    </row>
    <row r="19" spans="1:23" x14ac:dyDescent="0.2">
      <c r="A19" s="184">
        <v>36861</v>
      </c>
      <c r="B19" s="170" t="s">
        <v>747</v>
      </c>
      <c r="C19" s="170" t="s">
        <v>1022</v>
      </c>
      <c r="D19" s="170">
        <v>48.307671180741004</v>
      </c>
      <c r="E19" s="170">
        <v>137.52000000000001</v>
      </c>
      <c r="F19" s="170">
        <v>112.03</v>
      </c>
      <c r="G19" s="170">
        <v>150.38999999999999</v>
      </c>
      <c r="H19" s="170">
        <v>121.8</v>
      </c>
      <c r="I19" s="170">
        <v>0.37677376246541699</v>
      </c>
      <c r="J19" s="185">
        <v>364.99356828920003</v>
      </c>
      <c r="K19" s="185">
        <v>297.34023745956301</v>
      </c>
      <c r="L19" s="185">
        <v>399.15199778223302</v>
      </c>
      <c r="M19" s="185">
        <v>323.27091781285998</v>
      </c>
      <c r="N19" s="170">
        <v>0.89523700069889001</v>
      </c>
      <c r="O19" s="170">
        <v>0.60833313109367504</v>
      </c>
      <c r="P19" s="170">
        <v>1.14160278578768</v>
      </c>
      <c r="Q19" s="170">
        <v>0.90905403817063102</v>
      </c>
      <c r="R19" s="170">
        <v>9.9984809786866293</v>
      </c>
      <c r="S19" s="170">
        <v>13.925985765302601</v>
      </c>
      <c r="T19" s="170">
        <v>5.7736273005980703</v>
      </c>
      <c r="U19" s="170">
        <v>5.34808450701345</v>
      </c>
      <c r="V19" s="183">
        <v>0.227528340623047</v>
      </c>
      <c r="W19" s="183">
        <v>0.23472906403940899</v>
      </c>
    </row>
    <row r="20" spans="1:23" x14ac:dyDescent="0.2">
      <c r="A20" s="184">
        <v>36892</v>
      </c>
      <c r="B20" s="170" t="s">
        <v>984</v>
      </c>
      <c r="C20" s="170" t="s">
        <v>1023</v>
      </c>
      <c r="D20" s="170">
        <v>48.575476247934098</v>
      </c>
      <c r="E20" s="170">
        <v>146.22</v>
      </c>
      <c r="F20" s="170">
        <v>116.39</v>
      </c>
      <c r="G20" s="170">
        <v>158.83000000000001</v>
      </c>
      <c r="H20" s="170">
        <v>127.86</v>
      </c>
      <c r="I20" s="170">
        <v>0.37886249744906197</v>
      </c>
      <c r="J20" s="185">
        <v>385.94477147915399</v>
      </c>
      <c r="K20" s="185">
        <v>307.20908187976198</v>
      </c>
      <c r="L20" s="185">
        <v>419.22861478617199</v>
      </c>
      <c r="M20" s="185">
        <v>337.483917940943</v>
      </c>
      <c r="N20" s="170">
        <v>5.7401568165041503</v>
      </c>
      <c r="O20" s="170">
        <v>3.31904100989395</v>
      </c>
      <c r="P20" s="170">
        <v>5.0298174919549199</v>
      </c>
      <c r="Q20" s="170">
        <v>4.3966219492439098</v>
      </c>
      <c r="R20" s="170">
        <v>9.1774529124657906</v>
      </c>
      <c r="S20" s="170">
        <v>13.4906081108447</v>
      </c>
      <c r="T20" s="170">
        <v>5.2686250076520196</v>
      </c>
      <c r="U20" s="170">
        <v>5.4351342669828302</v>
      </c>
      <c r="V20" s="183">
        <v>0.25629349600481099</v>
      </c>
      <c r="W20" s="183">
        <v>0.24221805099327401</v>
      </c>
    </row>
    <row r="21" spans="1:23" x14ac:dyDescent="0.2">
      <c r="A21" s="184">
        <v>36923</v>
      </c>
      <c r="B21" s="170" t="s">
        <v>748</v>
      </c>
      <c r="C21" s="170" t="s">
        <v>61</v>
      </c>
      <c r="D21" s="170">
        <v>48.543328159564901</v>
      </c>
      <c r="E21" s="170">
        <v>143.65</v>
      </c>
      <c r="F21" s="170">
        <v>118.16</v>
      </c>
      <c r="G21" s="170">
        <v>155.59</v>
      </c>
      <c r="H21" s="170">
        <v>127.42</v>
      </c>
      <c r="I21" s="170">
        <v>0.37861175971083399</v>
      </c>
      <c r="J21" s="185">
        <v>379.41240945530302</v>
      </c>
      <c r="K21" s="185">
        <v>312.087506447885</v>
      </c>
      <c r="L21" s="185">
        <v>410.94867237835501</v>
      </c>
      <c r="M21" s="185">
        <v>336.54527819557802</v>
      </c>
      <c r="N21" s="170">
        <v>-1.6925639383103801</v>
      </c>
      <c r="O21" s="170">
        <v>1.58798188460867</v>
      </c>
      <c r="P21" s="170">
        <v>-1.9750422838002699</v>
      </c>
      <c r="Q21" s="170">
        <v>-0.27812873309388503</v>
      </c>
      <c r="R21" s="170">
        <v>7.5436919083229101</v>
      </c>
      <c r="S21" s="170">
        <v>11.2940127121957</v>
      </c>
      <c r="T21" s="170">
        <v>5.5570514153464998</v>
      </c>
      <c r="U21" s="170">
        <v>5.7070005387768603</v>
      </c>
      <c r="V21" s="183">
        <v>0.215724441435342</v>
      </c>
      <c r="W21" s="183">
        <v>0.22107989326636299</v>
      </c>
    </row>
    <row r="22" spans="1:23" x14ac:dyDescent="0.2">
      <c r="A22" s="184">
        <v>36951</v>
      </c>
      <c r="B22" s="170" t="s">
        <v>749</v>
      </c>
      <c r="C22" s="170" t="s">
        <v>62</v>
      </c>
      <c r="D22" s="170">
        <v>48.850887781724403</v>
      </c>
      <c r="E22" s="170">
        <v>144.87</v>
      </c>
      <c r="F22" s="170">
        <v>118.23</v>
      </c>
      <c r="G22" s="170">
        <v>157.91999999999999</v>
      </c>
      <c r="H22" s="170">
        <v>129.09</v>
      </c>
      <c r="I22" s="170">
        <v>0.38101055876678402</v>
      </c>
      <c r="J22" s="185">
        <v>380.22568316453101</v>
      </c>
      <c r="K22" s="185">
        <v>310.30636101706699</v>
      </c>
      <c r="L22" s="185">
        <v>414.47670245974098</v>
      </c>
      <c r="M22" s="185">
        <v>338.80950810871298</v>
      </c>
      <c r="N22" s="170">
        <v>0.21435084592911199</v>
      </c>
      <c r="O22" s="170">
        <v>-0.57071987632265597</v>
      </c>
      <c r="P22" s="170">
        <v>0.85850869427759302</v>
      </c>
      <c r="Q22" s="170">
        <v>0.67278611819348</v>
      </c>
      <c r="R22" s="170">
        <v>7.4841133221155598</v>
      </c>
      <c r="S22" s="170">
        <v>11.542338350065799</v>
      </c>
      <c r="T22" s="170">
        <v>5.4522433030483199</v>
      </c>
      <c r="U22" s="170">
        <v>5.9818527457761199</v>
      </c>
      <c r="V22" s="183">
        <v>0.225323521948744</v>
      </c>
      <c r="W22" s="183">
        <v>0.22333255867999099</v>
      </c>
    </row>
    <row r="23" spans="1:23" x14ac:dyDescent="0.2">
      <c r="A23" s="184">
        <v>36982</v>
      </c>
      <c r="B23" s="170" t="s">
        <v>750</v>
      </c>
      <c r="C23" s="170" t="s">
        <v>1024</v>
      </c>
      <c r="D23" s="170">
        <v>49.0973086323825</v>
      </c>
      <c r="E23" s="170">
        <v>147.32</v>
      </c>
      <c r="F23" s="170">
        <v>120.09</v>
      </c>
      <c r="G23" s="170">
        <v>160.08000000000001</v>
      </c>
      <c r="H23" s="170">
        <v>130.82</v>
      </c>
      <c r="I23" s="170">
        <v>0.38293250840300203</v>
      </c>
      <c r="J23" s="185">
        <v>384.71531344880998</v>
      </c>
      <c r="K23" s="185">
        <v>313.606176975751</v>
      </c>
      <c r="L23" s="185">
        <v>418.03711225146299</v>
      </c>
      <c r="M23" s="185">
        <v>341.626780514345</v>
      </c>
      <c r="N23" s="170">
        <v>1.18078038466862</v>
      </c>
      <c r="O23" s="170">
        <v>1.0634058379815901</v>
      </c>
      <c r="P23" s="170">
        <v>0.85901324986230598</v>
      </c>
      <c r="Q23" s="170">
        <v>0.83152105776433904</v>
      </c>
      <c r="R23" s="170">
        <v>7.45802061076777</v>
      </c>
      <c r="S23" s="170">
        <v>12.089174834491599</v>
      </c>
      <c r="T23" s="170">
        <v>5.5506515007674997</v>
      </c>
      <c r="U23" s="170">
        <v>6.6267439214256401</v>
      </c>
      <c r="V23" s="183">
        <v>0.22674660671163299</v>
      </c>
      <c r="W23" s="183">
        <v>0.223666106099985</v>
      </c>
    </row>
    <row r="24" spans="1:23" x14ac:dyDescent="0.2">
      <c r="A24" s="184">
        <v>37012</v>
      </c>
      <c r="B24" s="170" t="s">
        <v>751</v>
      </c>
      <c r="C24" s="170" t="s">
        <v>64</v>
      </c>
      <c r="D24" s="170">
        <v>49.209970463625403</v>
      </c>
      <c r="E24" s="170">
        <v>147.43</v>
      </c>
      <c r="F24" s="170">
        <v>119.63</v>
      </c>
      <c r="G24" s="170">
        <v>160.58000000000001</v>
      </c>
      <c r="H24" s="170">
        <v>130.29</v>
      </c>
      <c r="I24" s="170">
        <v>0.38381120988055401</v>
      </c>
      <c r="J24" s="185">
        <v>384.121141344156</v>
      </c>
      <c r="K24" s="185">
        <v>311.68969774809301</v>
      </c>
      <c r="L24" s="185">
        <v>418.38277743366098</v>
      </c>
      <c r="M24" s="185">
        <v>339.463769285289</v>
      </c>
      <c r="N24" s="170">
        <v>-0.15444462018612301</v>
      </c>
      <c r="O24" s="170">
        <v>-0.61111016566667298</v>
      </c>
      <c r="P24" s="170">
        <v>8.2687678215021002E-2</v>
      </c>
      <c r="Q24" s="170">
        <v>-0.633150371232583</v>
      </c>
      <c r="R24" s="170">
        <v>5.9466757669802899</v>
      </c>
      <c r="S24" s="170">
        <v>10.0277275374961</v>
      </c>
      <c r="T24" s="170">
        <v>4.0921276964173998</v>
      </c>
      <c r="U24" s="170">
        <v>5.1452616045357003</v>
      </c>
      <c r="V24" s="183">
        <v>0.232383181476218</v>
      </c>
      <c r="W24" s="183">
        <v>0.23248138767365101</v>
      </c>
    </row>
    <row r="25" spans="1:23" x14ac:dyDescent="0.2">
      <c r="A25" s="184">
        <v>37043</v>
      </c>
      <c r="B25" s="170" t="s">
        <v>752</v>
      </c>
      <c r="C25" s="170" t="s">
        <v>65</v>
      </c>
      <c r="D25" s="170">
        <v>49.326363767191502</v>
      </c>
      <c r="E25" s="170">
        <v>150.58000000000001</v>
      </c>
      <c r="F25" s="170">
        <v>121.23</v>
      </c>
      <c r="G25" s="170">
        <v>163.56</v>
      </c>
      <c r="H25" s="170">
        <v>132.35</v>
      </c>
      <c r="I25" s="170">
        <v>0.38471901482826798</v>
      </c>
      <c r="J25" s="185">
        <v>391.402541065501</v>
      </c>
      <c r="K25" s="185">
        <v>315.11309638312298</v>
      </c>
      <c r="L25" s="185">
        <v>425.14145050254598</v>
      </c>
      <c r="M25" s="185">
        <v>344.017308474027</v>
      </c>
      <c r="N25" s="170">
        <v>1.8955998349543799</v>
      </c>
      <c r="O25" s="170">
        <v>1.09833551117127</v>
      </c>
      <c r="P25" s="170">
        <v>1.6154281278838001</v>
      </c>
      <c r="Q25" s="170">
        <v>1.3413918069447299</v>
      </c>
      <c r="R25" s="170">
        <v>6.7081381470112804</v>
      </c>
      <c r="S25" s="170">
        <v>10.4179283621809</v>
      </c>
      <c r="T25" s="170">
        <v>5.5150505705339397</v>
      </c>
      <c r="U25" s="170">
        <v>6.1061771057502297</v>
      </c>
      <c r="V25" s="183">
        <v>0.24210178998597701</v>
      </c>
      <c r="W25" s="183">
        <v>0.23581412920287101</v>
      </c>
    </row>
    <row r="26" spans="1:23" x14ac:dyDescent="0.2">
      <c r="A26" s="184">
        <v>37073</v>
      </c>
      <c r="B26" s="170" t="s">
        <v>753</v>
      </c>
      <c r="C26" s="170" t="s">
        <v>66</v>
      </c>
      <c r="D26" s="170">
        <v>49.198201964030297</v>
      </c>
      <c r="E26" s="170">
        <v>148.80000000000001</v>
      </c>
      <c r="F26" s="170">
        <v>121.37</v>
      </c>
      <c r="G26" s="170">
        <v>161.43</v>
      </c>
      <c r="H26" s="170">
        <v>131.02000000000001</v>
      </c>
      <c r="I26" s="170">
        <v>0.38371942193543801</v>
      </c>
      <c r="J26" s="185">
        <v>387.78334244711698</v>
      </c>
      <c r="K26" s="185">
        <v>316.29881903767898</v>
      </c>
      <c r="L26" s="185">
        <v>420.69801727982599</v>
      </c>
      <c r="M26" s="185">
        <v>341.44740273804598</v>
      </c>
      <c r="N26" s="170">
        <v>-0.92467427741552699</v>
      </c>
      <c r="O26" s="170">
        <v>0.37628479049767199</v>
      </c>
      <c r="P26" s="170">
        <v>-1.0451658424429899</v>
      </c>
      <c r="Q26" s="170">
        <v>-0.74702803396150497</v>
      </c>
      <c r="R26" s="170">
        <v>6.4554307179038002</v>
      </c>
      <c r="S26" s="170">
        <v>6.9471758153606</v>
      </c>
      <c r="T26" s="170">
        <v>5.6329373464934802</v>
      </c>
      <c r="U26" s="170">
        <v>6.3056472522686802</v>
      </c>
      <c r="V26" s="183">
        <v>0.22600313092197399</v>
      </c>
      <c r="W26" s="183">
        <v>0.23210196916501299</v>
      </c>
    </row>
    <row r="27" spans="1:23" x14ac:dyDescent="0.2">
      <c r="A27" s="184">
        <v>37104</v>
      </c>
      <c r="B27" s="170" t="s">
        <v>754</v>
      </c>
      <c r="C27" s="170" t="s">
        <v>1025</v>
      </c>
      <c r="D27" s="170">
        <v>49.489687547185802</v>
      </c>
      <c r="E27" s="170">
        <v>149.47999999999999</v>
      </c>
      <c r="F27" s="170">
        <v>122.53</v>
      </c>
      <c r="G27" s="170">
        <v>161.83000000000001</v>
      </c>
      <c r="H27" s="170">
        <v>131.87</v>
      </c>
      <c r="I27" s="170">
        <v>0.38599285216267998</v>
      </c>
      <c r="J27" s="185">
        <v>387.261057199579</v>
      </c>
      <c r="K27" s="185">
        <v>317.44111144410198</v>
      </c>
      <c r="L27" s="185">
        <v>419.256468334278</v>
      </c>
      <c r="M27" s="185">
        <v>341.638450715202</v>
      </c>
      <c r="N27" s="170">
        <v>-0.13468480730572899</v>
      </c>
      <c r="O27" s="170">
        <v>0.361143430727484</v>
      </c>
      <c r="P27" s="170">
        <v>-0.342656462911195</v>
      </c>
      <c r="Q27" s="170">
        <v>5.5952388456881302E-2</v>
      </c>
      <c r="R27" s="170">
        <v>6.79106363215858</v>
      </c>
      <c r="S27" s="170">
        <v>7.6319751347020199</v>
      </c>
      <c r="T27" s="170">
        <v>5.7541816632625098</v>
      </c>
      <c r="U27" s="170">
        <v>6.9128568947047997</v>
      </c>
      <c r="V27" s="183">
        <v>0.21994613564025101</v>
      </c>
      <c r="W27" s="183">
        <v>0.22719344809281899</v>
      </c>
    </row>
    <row r="28" spans="1:23" x14ac:dyDescent="0.2">
      <c r="A28" s="184">
        <v>37135</v>
      </c>
      <c r="B28" s="170" t="s">
        <v>755</v>
      </c>
      <c r="C28" s="170" t="s">
        <v>68</v>
      </c>
      <c r="D28" s="170">
        <v>49.950381149772397</v>
      </c>
      <c r="E28" s="170">
        <v>149.82</v>
      </c>
      <c r="F28" s="170">
        <v>122.96</v>
      </c>
      <c r="G28" s="170">
        <v>162.63</v>
      </c>
      <c r="H28" s="170">
        <v>132.74</v>
      </c>
      <c r="I28" s="170">
        <v>0.38958601361608203</v>
      </c>
      <c r="J28" s="185">
        <v>384.56206014531102</v>
      </c>
      <c r="K28" s="185">
        <v>315.61707993236899</v>
      </c>
      <c r="L28" s="185">
        <v>417.443117350367</v>
      </c>
      <c r="M28" s="185">
        <v>340.72065053857102</v>
      </c>
      <c r="N28" s="170">
        <v>-0.69694512373249495</v>
      </c>
      <c r="O28" s="170">
        <v>-0.57460468917699403</v>
      </c>
      <c r="P28" s="170">
        <v>-0.43251592303756897</v>
      </c>
      <c r="Q28" s="170">
        <v>-0.26864662765871999</v>
      </c>
      <c r="R28" s="170">
        <v>6.1706452138033301</v>
      </c>
      <c r="S28" s="170">
        <v>7.1670228815618797</v>
      </c>
      <c r="T28" s="170">
        <v>5.4237624729288196</v>
      </c>
      <c r="U28" s="170">
        <v>6.59891015161993</v>
      </c>
      <c r="V28" s="183">
        <v>0.218445022771633</v>
      </c>
      <c r="W28" s="183">
        <v>0.22517703781829099</v>
      </c>
    </row>
    <row r="29" spans="1:23" x14ac:dyDescent="0.2">
      <c r="A29" s="184">
        <v>37165</v>
      </c>
      <c r="B29" s="170" t="s">
        <v>756</v>
      </c>
      <c r="C29" s="170" t="s">
        <v>69</v>
      </c>
      <c r="D29" s="170">
        <v>50.176135367753503</v>
      </c>
      <c r="E29" s="170">
        <v>149.97999999999999</v>
      </c>
      <c r="F29" s="170">
        <v>123.98</v>
      </c>
      <c r="G29" s="170">
        <v>163.09</v>
      </c>
      <c r="H29" s="170">
        <v>133.55000000000001</v>
      </c>
      <c r="I29" s="170">
        <v>0.39134677467167001</v>
      </c>
      <c r="J29" s="185">
        <v>383.24066967417701</v>
      </c>
      <c r="K29" s="185">
        <v>316.803428631847</v>
      </c>
      <c r="L29" s="185">
        <v>416.74037083052099</v>
      </c>
      <c r="M29" s="185">
        <v>341.257443892428</v>
      </c>
      <c r="N29" s="170">
        <v>-0.34360916171378703</v>
      </c>
      <c r="O29" s="170">
        <v>0.37588228740113</v>
      </c>
      <c r="P29" s="170">
        <v>-0.16834545609635301</v>
      </c>
      <c r="Q29" s="170">
        <v>0.157546468935399</v>
      </c>
      <c r="R29" s="170">
        <v>4.9011301579793303</v>
      </c>
      <c r="S29" s="170">
        <v>6.2465799212119402</v>
      </c>
      <c r="T29" s="170">
        <v>5.0243946318244896</v>
      </c>
      <c r="U29" s="170">
        <v>6.1270691482863597</v>
      </c>
      <c r="V29" s="183">
        <v>0.209711243748992</v>
      </c>
      <c r="W29" s="183">
        <v>0.22119056533133599</v>
      </c>
    </row>
    <row r="30" spans="1:23" x14ac:dyDescent="0.2">
      <c r="A30" s="184">
        <v>37196</v>
      </c>
      <c r="B30" s="170" t="s">
        <v>757</v>
      </c>
      <c r="C30" s="170" t="s">
        <v>70</v>
      </c>
      <c r="D30" s="170">
        <v>50.3651489088722</v>
      </c>
      <c r="E30" s="170">
        <v>150.6</v>
      </c>
      <c r="F30" s="170">
        <v>124.77</v>
      </c>
      <c r="G30" s="170">
        <v>163.06</v>
      </c>
      <c r="H30" s="170">
        <v>134</v>
      </c>
      <c r="I30" s="170">
        <v>0.39282097827750601</v>
      </c>
      <c r="J30" s="185">
        <v>383.38074677266701</v>
      </c>
      <c r="K30" s="185">
        <v>317.62560275448601</v>
      </c>
      <c r="L30" s="185">
        <v>415.10003033699297</v>
      </c>
      <c r="M30" s="185">
        <v>341.12231120542799</v>
      </c>
      <c r="N30" s="170">
        <v>3.6550687224634601E-2</v>
      </c>
      <c r="O30" s="170">
        <v>0.25952185119648702</v>
      </c>
      <c r="P30" s="170">
        <v>-0.39361209240637002</v>
      </c>
      <c r="Q30" s="170">
        <v>-3.9598458412770703E-2</v>
      </c>
      <c r="R30" s="170">
        <v>5.9780080192655598</v>
      </c>
      <c r="S30" s="170">
        <v>7.4721091430946602</v>
      </c>
      <c r="T30" s="170">
        <v>5.1826938559325297</v>
      </c>
      <c r="U30" s="170">
        <v>6.4813685312114604</v>
      </c>
      <c r="V30" s="183">
        <v>0.20702091849002199</v>
      </c>
      <c r="W30" s="183">
        <v>0.21686567164179099</v>
      </c>
    </row>
    <row r="31" spans="1:23" x14ac:dyDescent="0.2">
      <c r="A31" s="184">
        <v>37226</v>
      </c>
      <c r="B31" s="170" t="s">
        <v>758</v>
      </c>
      <c r="C31" s="170" t="s">
        <v>1022</v>
      </c>
      <c r="D31" s="170">
        <v>50.434898785092997</v>
      </c>
      <c r="E31" s="170">
        <v>151.16999999999999</v>
      </c>
      <c r="F31" s="170">
        <v>125.78</v>
      </c>
      <c r="G31" s="170">
        <v>165.77</v>
      </c>
      <c r="H31" s="170">
        <v>135.94999999999999</v>
      </c>
      <c r="I31" s="170">
        <v>0.39336498966644001</v>
      </c>
      <c r="J31" s="185">
        <v>384.29957919790201</v>
      </c>
      <c r="K31" s="185">
        <v>319.75392651658399</v>
      </c>
      <c r="L31" s="185">
        <v>421.41523611587098</v>
      </c>
      <c r="M31" s="185">
        <v>345.60777794505998</v>
      </c>
      <c r="N31" s="170">
        <v>0.23966577168243999</v>
      </c>
      <c r="O31" s="170">
        <v>0.67007311238165301</v>
      </c>
      <c r="P31" s="170">
        <v>1.5213696259552401</v>
      </c>
      <c r="Q31" s="170">
        <v>1.3149145020102</v>
      </c>
      <c r="R31" s="170">
        <v>5.2894112625581498</v>
      </c>
      <c r="S31" s="170">
        <v>7.5380611949871197</v>
      </c>
      <c r="T31" s="170">
        <v>5.5776341988355496</v>
      </c>
      <c r="U31" s="170">
        <v>6.9096410785490097</v>
      </c>
      <c r="V31" s="183">
        <v>0.20186039115916701</v>
      </c>
      <c r="W31" s="183">
        <v>0.219345347554248</v>
      </c>
    </row>
    <row r="32" spans="1:23" x14ac:dyDescent="0.2">
      <c r="A32" s="184">
        <v>37257</v>
      </c>
      <c r="B32" s="170" t="s">
        <v>985</v>
      </c>
      <c r="C32" s="170" t="s">
        <v>1023</v>
      </c>
      <c r="D32" s="170">
        <v>50.900472009715898</v>
      </c>
      <c r="E32" s="170">
        <v>159.31</v>
      </c>
      <c r="F32" s="170">
        <v>130.19999999999999</v>
      </c>
      <c r="G32" s="170">
        <v>173.95</v>
      </c>
      <c r="H32" s="170">
        <v>141.69</v>
      </c>
      <c r="I32" s="170">
        <v>0.39699620953808401</v>
      </c>
      <c r="J32" s="185">
        <v>401.28846616788002</v>
      </c>
      <c r="K32" s="185">
        <v>327.962829044366</v>
      </c>
      <c r="L32" s="185">
        <v>438.16539256733898</v>
      </c>
      <c r="M32" s="185">
        <v>356.90517087017099</v>
      </c>
      <c r="N32" s="170">
        <v>4.4207404560361798</v>
      </c>
      <c r="O32" s="170">
        <v>2.5672562076750398</v>
      </c>
      <c r="P32" s="170">
        <v>3.9747391683917299</v>
      </c>
      <c r="Q32" s="170">
        <v>3.2688479965016</v>
      </c>
      <c r="R32" s="170">
        <v>3.97561926539916</v>
      </c>
      <c r="S32" s="170">
        <v>6.7555773539036599</v>
      </c>
      <c r="T32" s="170">
        <v>4.5170527758048102</v>
      </c>
      <c r="U32" s="170">
        <v>5.7547195278877696</v>
      </c>
      <c r="V32" s="183">
        <v>0.22357910906298001</v>
      </c>
      <c r="W32" s="183">
        <v>0.227680146799351</v>
      </c>
    </row>
    <row r="33" spans="1:23" x14ac:dyDescent="0.2">
      <c r="A33" s="184">
        <v>37288</v>
      </c>
      <c r="B33" s="170" t="s">
        <v>759</v>
      </c>
      <c r="C33" s="170" t="s">
        <v>61</v>
      </c>
      <c r="D33" s="170">
        <v>50.867749849080496</v>
      </c>
      <c r="E33" s="170">
        <v>158.68</v>
      </c>
      <c r="F33" s="170">
        <v>130.04</v>
      </c>
      <c r="G33" s="170">
        <v>173.15</v>
      </c>
      <c r="H33" s="170">
        <v>141.38</v>
      </c>
      <c r="I33" s="170">
        <v>0.396740994346019</v>
      </c>
      <c r="J33" s="185">
        <v>399.95866890832701</v>
      </c>
      <c r="K33" s="185">
        <v>327.770514903194</v>
      </c>
      <c r="L33" s="185">
        <v>436.43082632642302</v>
      </c>
      <c r="M33" s="185">
        <v>356.35339431723798</v>
      </c>
      <c r="N33" s="170">
        <v>-0.33138187903870597</v>
      </c>
      <c r="O33" s="170">
        <v>-5.8639005442218103E-2</v>
      </c>
      <c r="P33" s="170">
        <v>-0.39587020571202303</v>
      </c>
      <c r="Q33" s="170">
        <v>-0.154600324671017</v>
      </c>
      <c r="R33" s="170">
        <v>5.41528398676276</v>
      </c>
      <c r="S33" s="170">
        <v>5.0251958605489504</v>
      </c>
      <c r="T33" s="170">
        <v>6.2008118436279096</v>
      </c>
      <c r="U33" s="170">
        <v>5.8857210024942903</v>
      </c>
      <c r="V33" s="183">
        <v>0.22023992617656099</v>
      </c>
      <c r="W33" s="183">
        <v>0.22471353798274199</v>
      </c>
    </row>
    <row r="34" spans="1:23" x14ac:dyDescent="0.2">
      <c r="A34" s="184">
        <v>37316</v>
      </c>
      <c r="B34" s="170" t="s">
        <v>760</v>
      </c>
      <c r="C34" s="170" t="s">
        <v>62</v>
      </c>
      <c r="D34" s="170">
        <v>51.127948444496397</v>
      </c>
      <c r="E34" s="170">
        <v>156.87</v>
      </c>
      <c r="F34" s="170">
        <v>131.06</v>
      </c>
      <c r="G34" s="170">
        <v>171.47</v>
      </c>
      <c r="H34" s="170">
        <v>141.34</v>
      </c>
      <c r="I34" s="170">
        <v>0.39877040295518701</v>
      </c>
      <c r="J34" s="185">
        <v>393.38426030988199</v>
      </c>
      <c r="K34" s="185">
        <v>328.66029933201497</v>
      </c>
      <c r="L34" s="185">
        <v>429.99680700793999</v>
      </c>
      <c r="M34" s="185">
        <v>354.439544541332</v>
      </c>
      <c r="N34" s="170">
        <v>-1.6437719968390401</v>
      </c>
      <c r="O34" s="170">
        <v>0.27146567136557798</v>
      </c>
      <c r="P34" s="170">
        <v>-1.47423576208882</v>
      </c>
      <c r="Q34" s="170">
        <v>-0.53706511750024599</v>
      </c>
      <c r="R34" s="170">
        <v>3.46072812226552</v>
      </c>
      <c r="S34" s="170">
        <v>5.9147799145304001</v>
      </c>
      <c r="T34" s="170">
        <v>3.7445058928748098</v>
      </c>
      <c r="U34" s="170">
        <v>4.6132224918562104</v>
      </c>
      <c r="V34" s="183">
        <v>0.196932702578971</v>
      </c>
      <c r="W34" s="183">
        <v>0.21317390689118401</v>
      </c>
    </row>
    <row r="35" spans="1:23" x14ac:dyDescent="0.2">
      <c r="A35" s="184">
        <v>37347</v>
      </c>
      <c r="B35" s="170" t="s">
        <v>761</v>
      </c>
      <c r="C35" s="170" t="s">
        <v>1024</v>
      </c>
      <c r="D35" s="170">
        <v>51.407234972561497</v>
      </c>
      <c r="E35" s="170">
        <v>156.63999999999999</v>
      </c>
      <c r="F35" s="170">
        <v>131.16</v>
      </c>
      <c r="G35" s="170">
        <v>170.79</v>
      </c>
      <c r="H35" s="170">
        <v>140.80000000000001</v>
      </c>
      <c r="I35" s="170">
        <v>0.40094868713683002</v>
      </c>
      <c r="J35" s="185">
        <v>390.67343284888801</v>
      </c>
      <c r="K35" s="185">
        <v>327.12415380784</v>
      </c>
      <c r="L35" s="185">
        <v>425.96473184538797</v>
      </c>
      <c r="M35" s="185">
        <v>351.16713065068598</v>
      </c>
      <c r="N35" s="170">
        <v>-0.68910420026944097</v>
      </c>
      <c r="O35" s="170">
        <v>-0.467396131293141</v>
      </c>
      <c r="P35" s="170">
        <v>-0.93769886120974599</v>
      </c>
      <c r="Q35" s="170">
        <v>-0.92326433126441698</v>
      </c>
      <c r="R35" s="170">
        <v>1.5487086663293499</v>
      </c>
      <c r="S35" s="170">
        <v>4.3104944432057497</v>
      </c>
      <c r="T35" s="170">
        <v>1.8963913398091401</v>
      </c>
      <c r="U35" s="170">
        <v>2.7926236116433398</v>
      </c>
      <c r="V35" s="183">
        <v>0.19426654467825599</v>
      </c>
      <c r="W35" s="183">
        <v>0.21299715909090899</v>
      </c>
    </row>
    <row r="36" spans="1:23" x14ac:dyDescent="0.2">
      <c r="A36" s="184">
        <v>37377</v>
      </c>
      <c r="B36" s="170" t="s">
        <v>762</v>
      </c>
      <c r="C36" s="170" t="s">
        <v>64</v>
      </c>
      <c r="D36" s="170">
        <v>51.511429231397599</v>
      </c>
      <c r="E36" s="170">
        <v>160.03</v>
      </c>
      <c r="F36" s="170">
        <v>133.05000000000001</v>
      </c>
      <c r="G36" s="170">
        <v>174.22</v>
      </c>
      <c r="H36" s="170">
        <v>142.68</v>
      </c>
      <c r="I36" s="170">
        <v>0.40176134611975001</v>
      </c>
      <c r="J36" s="185">
        <v>398.32104692396501</v>
      </c>
      <c r="K36" s="185">
        <v>331.16675181674401</v>
      </c>
      <c r="L36" s="185">
        <v>433.64052237138702</v>
      </c>
      <c r="M36" s="185">
        <v>355.13620555590398</v>
      </c>
      <c r="N36" s="170">
        <v>1.95754649076298</v>
      </c>
      <c r="O36" s="170">
        <v>1.2357993018387501</v>
      </c>
      <c r="P36" s="170">
        <v>1.80197794609565</v>
      </c>
      <c r="Q36" s="170">
        <v>1.13025239516682</v>
      </c>
      <c r="R36" s="170">
        <v>3.69672586364775</v>
      </c>
      <c r="S36" s="170">
        <v>6.2488603920401804</v>
      </c>
      <c r="T36" s="170">
        <v>3.6468386751760602</v>
      </c>
      <c r="U36" s="170">
        <v>4.6168214957407603</v>
      </c>
      <c r="V36" s="183">
        <v>0.20278090943254401</v>
      </c>
      <c r="W36" s="183">
        <v>0.22105410709279499</v>
      </c>
    </row>
    <row r="37" spans="1:23" x14ac:dyDescent="0.2">
      <c r="A37" s="184">
        <v>37408</v>
      </c>
      <c r="B37" s="170" t="s">
        <v>763</v>
      </c>
      <c r="C37" s="170" t="s">
        <v>65</v>
      </c>
      <c r="D37" s="170">
        <v>51.762586176959203</v>
      </c>
      <c r="E37" s="170">
        <v>160.16999999999999</v>
      </c>
      <c r="F37" s="170">
        <v>132.94</v>
      </c>
      <c r="G37" s="170">
        <v>174.34</v>
      </c>
      <c r="H37" s="170">
        <v>142.65</v>
      </c>
      <c r="I37" s="170">
        <v>0.40372023474003799</v>
      </c>
      <c r="J37" s="185">
        <v>396.73513046264901</v>
      </c>
      <c r="K37" s="185">
        <v>329.28743362492702</v>
      </c>
      <c r="L37" s="185">
        <v>431.83369323130501</v>
      </c>
      <c r="M37" s="185">
        <v>353.33874233937001</v>
      </c>
      <c r="N37" s="170">
        <v>-0.39815030452525801</v>
      </c>
      <c r="O37" s="170">
        <v>-0.56748395831018905</v>
      </c>
      <c r="P37" s="170">
        <v>-0.41666519775440702</v>
      </c>
      <c r="Q37" s="170">
        <v>-0.50613347454125901</v>
      </c>
      <c r="R37" s="170">
        <v>1.3624309598581299</v>
      </c>
      <c r="S37" s="170">
        <v>4.4981745933435198</v>
      </c>
      <c r="T37" s="170">
        <v>1.57412144142826</v>
      </c>
      <c r="U37" s="170">
        <v>2.70958281334444</v>
      </c>
      <c r="V37" s="183">
        <v>0.204829246276516</v>
      </c>
      <c r="W37" s="183">
        <v>0.22215212057483399</v>
      </c>
    </row>
    <row r="38" spans="1:23" x14ac:dyDescent="0.2">
      <c r="A38" s="184">
        <v>37438</v>
      </c>
      <c r="B38" s="170" t="s">
        <v>764</v>
      </c>
      <c r="C38" s="170" t="s">
        <v>66</v>
      </c>
      <c r="D38" s="170">
        <v>51.911181353361798</v>
      </c>
      <c r="E38" s="170">
        <v>161.78</v>
      </c>
      <c r="F38" s="170">
        <v>134.54</v>
      </c>
      <c r="G38" s="170">
        <v>175.02</v>
      </c>
      <c r="H38" s="170">
        <v>143.21</v>
      </c>
      <c r="I38" s="170">
        <v>0.40487919691579499</v>
      </c>
      <c r="J38" s="185">
        <v>399.57597533381301</v>
      </c>
      <c r="K38" s="185">
        <v>332.29664804927199</v>
      </c>
      <c r="L38" s="185">
        <v>432.27708742072002</v>
      </c>
      <c r="M38" s="185">
        <v>353.71044274666502</v>
      </c>
      <c r="N38" s="170">
        <v>0.71605578962767902</v>
      </c>
      <c r="O38" s="170">
        <v>0.91385644183827897</v>
      </c>
      <c r="P38" s="170">
        <v>0.102677071373591</v>
      </c>
      <c r="Q38" s="170">
        <v>0.105196618076508</v>
      </c>
      <c r="R38" s="170">
        <v>3.0410364747176302</v>
      </c>
      <c r="S38" s="170">
        <v>5.0578212907229902</v>
      </c>
      <c r="T38" s="170">
        <v>2.7523472099445301</v>
      </c>
      <c r="U38" s="170">
        <v>3.5914872716212201</v>
      </c>
      <c r="V38" s="183">
        <v>0.202467667608146</v>
      </c>
      <c r="W38" s="183">
        <v>0.22212136024020701</v>
      </c>
    </row>
    <row r="39" spans="1:23" x14ac:dyDescent="0.2">
      <c r="A39" s="184">
        <v>37469</v>
      </c>
      <c r="B39" s="170" t="s">
        <v>765</v>
      </c>
      <c r="C39" s="170" t="s">
        <v>1025</v>
      </c>
      <c r="D39" s="170">
        <v>52.108560301264298</v>
      </c>
      <c r="E39" s="170">
        <v>161.68</v>
      </c>
      <c r="F39" s="170">
        <v>134.80000000000001</v>
      </c>
      <c r="G39" s="170">
        <v>174.68</v>
      </c>
      <c r="H39" s="170">
        <v>143.33000000000001</v>
      </c>
      <c r="I39" s="170">
        <v>0.40641864617954598</v>
      </c>
      <c r="J39" s="185">
        <v>397.81639331718497</v>
      </c>
      <c r="K39" s="185">
        <v>331.67769556628201</v>
      </c>
      <c r="L39" s="185">
        <v>429.80311469969001</v>
      </c>
      <c r="M39" s="185">
        <v>352.665905827264</v>
      </c>
      <c r="N39" s="170">
        <v>-0.44036231536656001</v>
      </c>
      <c r="O39" s="170">
        <v>-0.18626503957332999</v>
      </c>
      <c r="P39" s="170">
        <v>-0.57231178635706004</v>
      </c>
      <c r="Q39" s="170">
        <v>-0.29530847641623398</v>
      </c>
      <c r="R39" s="170">
        <v>2.7256384088644201</v>
      </c>
      <c r="S39" s="170">
        <v>4.4847953238996503</v>
      </c>
      <c r="T39" s="170">
        <v>2.5155596065850299</v>
      </c>
      <c r="U39" s="170">
        <v>3.22781440115318</v>
      </c>
      <c r="V39" s="183">
        <v>0.199406528189911</v>
      </c>
      <c r="W39" s="183">
        <v>0.218726016884113</v>
      </c>
    </row>
    <row r="40" spans="1:23" x14ac:dyDescent="0.2">
      <c r="A40" s="184">
        <v>37500</v>
      </c>
      <c r="B40" s="170" t="s">
        <v>766</v>
      </c>
      <c r="C40" s="170" t="s">
        <v>68</v>
      </c>
      <c r="D40" s="170">
        <v>52.4219835649941</v>
      </c>
      <c r="E40" s="170">
        <v>160.91</v>
      </c>
      <c r="F40" s="170">
        <v>134.34</v>
      </c>
      <c r="G40" s="170">
        <v>174.19</v>
      </c>
      <c r="H40" s="170">
        <v>143.21</v>
      </c>
      <c r="I40" s="170">
        <v>0.40886317847500397</v>
      </c>
      <c r="J40" s="185">
        <v>393.55463751998798</v>
      </c>
      <c r="K40" s="185">
        <v>328.56957308082201</v>
      </c>
      <c r="L40" s="185">
        <v>426.03494070975501</v>
      </c>
      <c r="M40" s="185">
        <v>350.26387197338499</v>
      </c>
      <c r="N40" s="170">
        <v>-1.0712871236051</v>
      </c>
      <c r="O40" s="170">
        <v>-0.93709119636556903</v>
      </c>
      <c r="P40" s="170">
        <v>-0.87672095921591497</v>
      </c>
      <c r="Q40" s="170">
        <v>-0.68110747713037201</v>
      </c>
      <c r="R40" s="170">
        <v>2.3383943208745701</v>
      </c>
      <c r="S40" s="170">
        <v>4.1038631848533598</v>
      </c>
      <c r="T40" s="170">
        <v>2.0582021842694398</v>
      </c>
      <c r="U40" s="170">
        <v>2.8008931714969401</v>
      </c>
      <c r="V40" s="183">
        <v>0.19778174780407901</v>
      </c>
      <c r="W40" s="183">
        <v>0.21632567558131399</v>
      </c>
    </row>
    <row r="41" spans="1:23" x14ac:dyDescent="0.2">
      <c r="A41" s="184">
        <v>37530</v>
      </c>
      <c r="B41" s="170" t="s">
        <v>767</v>
      </c>
      <c r="C41" s="170" t="s">
        <v>69</v>
      </c>
      <c r="D41" s="170">
        <v>52.653036086685702</v>
      </c>
      <c r="E41" s="170">
        <v>160.16</v>
      </c>
      <c r="F41" s="170">
        <v>133.97999999999999</v>
      </c>
      <c r="G41" s="170">
        <v>173.6</v>
      </c>
      <c r="H41" s="170">
        <v>142.69</v>
      </c>
      <c r="I41" s="170">
        <v>0.41066526343991799</v>
      </c>
      <c r="J41" s="185">
        <v>390.00133261437099</v>
      </c>
      <c r="K41" s="185">
        <v>326.25111478317598</v>
      </c>
      <c r="L41" s="185">
        <v>422.72871716942302</v>
      </c>
      <c r="M41" s="185">
        <v>347.46060283931502</v>
      </c>
      <c r="N41" s="170">
        <v>-0.90287461177126505</v>
      </c>
      <c r="O41" s="170">
        <v>-0.70562172751042995</v>
      </c>
      <c r="P41" s="170">
        <v>-0.77604516071461105</v>
      </c>
      <c r="Q41" s="170">
        <v>-0.80033065308080498</v>
      </c>
      <c r="R41" s="170">
        <v>1.7640776345428499</v>
      </c>
      <c r="S41" s="170">
        <v>2.9821918885567702</v>
      </c>
      <c r="T41" s="170">
        <v>1.4369489394484301</v>
      </c>
      <c r="U41" s="170">
        <v>1.8177358642005801</v>
      </c>
      <c r="V41" s="183">
        <v>0.195402298850575</v>
      </c>
      <c r="W41" s="183">
        <v>0.21662344943584</v>
      </c>
    </row>
    <row r="42" spans="1:23" x14ac:dyDescent="0.2">
      <c r="A42" s="184">
        <v>37561</v>
      </c>
      <c r="B42" s="170" t="s">
        <v>768</v>
      </c>
      <c r="C42" s="170" t="s">
        <v>70</v>
      </c>
      <c r="D42" s="170">
        <v>53.0788772813736</v>
      </c>
      <c r="E42" s="170">
        <v>161.66999999999999</v>
      </c>
      <c r="F42" s="170">
        <v>135.5</v>
      </c>
      <c r="G42" s="170">
        <v>175.15</v>
      </c>
      <c r="H42" s="170">
        <v>144.16</v>
      </c>
      <c r="I42" s="170">
        <v>0.41398659492234502</v>
      </c>
      <c r="J42" s="185">
        <v>390.51989118228698</v>
      </c>
      <c r="K42" s="185">
        <v>327.305283943836</v>
      </c>
      <c r="L42" s="185">
        <v>423.08133197610903</v>
      </c>
      <c r="M42" s="185">
        <v>348.22383567043101</v>
      </c>
      <c r="N42" s="170">
        <v>0.13296328103289401</v>
      </c>
      <c r="O42" s="170">
        <v>0.32311588003630698</v>
      </c>
      <c r="P42" s="170">
        <v>8.3413970322920902E-2</v>
      </c>
      <c r="Q42" s="170">
        <v>0.219660250652676</v>
      </c>
      <c r="R42" s="170">
        <v>1.8621551733409201</v>
      </c>
      <c r="S42" s="170">
        <v>3.0475128910912601</v>
      </c>
      <c r="T42" s="170">
        <v>1.92274176242226</v>
      </c>
      <c r="U42" s="170">
        <v>2.0818117817941899</v>
      </c>
      <c r="V42" s="183">
        <v>0.193136531365314</v>
      </c>
      <c r="W42" s="183">
        <v>0.21496947835738101</v>
      </c>
    </row>
    <row r="43" spans="1:23" x14ac:dyDescent="0.2">
      <c r="A43" s="184">
        <v>37591</v>
      </c>
      <c r="B43" s="170" t="s">
        <v>769</v>
      </c>
      <c r="C43" s="170" t="s">
        <v>1022</v>
      </c>
      <c r="D43" s="170">
        <v>53.309929803065103</v>
      </c>
      <c r="E43" s="170">
        <v>162.41</v>
      </c>
      <c r="F43" s="170">
        <v>136.44</v>
      </c>
      <c r="G43" s="170">
        <v>176.06</v>
      </c>
      <c r="H43" s="170">
        <v>145.15</v>
      </c>
      <c r="I43" s="170">
        <v>0.41578867988725998</v>
      </c>
      <c r="J43" s="185">
        <v>390.60707483435402</v>
      </c>
      <c r="K43" s="185">
        <v>328.147461919828</v>
      </c>
      <c r="L43" s="185">
        <v>423.436251433633</v>
      </c>
      <c r="M43" s="185">
        <v>349.09560317841601</v>
      </c>
      <c r="N43" s="170">
        <v>2.2325022114144701E-2</v>
      </c>
      <c r="O43" s="170">
        <v>0.25730656280409397</v>
      </c>
      <c r="P43" s="170">
        <v>8.3889179384444304E-2</v>
      </c>
      <c r="Q43" s="170">
        <v>0.250346879990682</v>
      </c>
      <c r="R43" s="170">
        <v>1.6412965243462101</v>
      </c>
      <c r="S43" s="170">
        <v>2.62499838381438</v>
      </c>
      <c r="T43" s="170">
        <v>0.47957813210310901</v>
      </c>
      <c r="U43" s="170">
        <v>1.0091859778427601</v>
      </c>
      <c r="V43" s="183">
        <v>0.190340076223981</v>
      </c>
      <c r="W43" s="183">
        <v>0.212952118498105</v>
      </c>
    </row>
    <row r="44" spans="1:23" x14ac:dyDescent="0.2">
      <c r="A44" s="184">
        <v>37622</v>
      </c>
      <c r="B44" s="170" t="s">
        <v>986</v>
      </c>
      <c r="C44" s="170" t="s">
        <v>1023</v>
      </c>
      <c r="D44" s="170">
        <v>53.525440675315501</v>
      </c>
      <c r="E44" s="170">
        <v>168.92</v>
      </c>
      <c r="F44" s="170">
        <v>140.52000000000001</v>
      </c>
      <c r="G44" s="170">
        <v>183.75</v>
      </c>
      <c r="H44" s="170">
        <v>151.07</v>
      </c>
      <c r="I44" s="170">
        <v>0.41746954837471301</v>
      </c>
      <c r="J44" s="185">
        <v>404.628315185232</v>
      </c>
      <c r="K44" s="185">
        <v>336.599401194819</v>
      </c>
      <c r="L44" s="185">
        <v>440.15186428656398</v>
      </c>
      <c r="M44" s="185">
        <v>361.87070551168</v>
      </c>
      <c r="N44" s="170">
        <v>3.58960225101508</v>
      </c>
      <c r="O44" s="170">
        <v>2.5756527951010102</v>
      </c>
      <c r="P44" s="170">
        <v>3.9476102474307999</v>
      </c>
      <c r="Q44" s="170">
        <v>3.6594853148968198</v>
      </c>
      <c r="R44" s="170">
        <v>0.83228133847104102</v>
      </c>
      <c r="S44" s="170">
        <v>2.6333996982580001</v>
      </c>
      <c r="T44" s="170">
        <v>0.45336116291294598</v>
      </c>
      <c r="U44" s="170">
        <v>1.3912756235508601</v>
      </c>
      <c r="V44" s="183">
        <v>0.202106461713635</v>
      </c>
      <c r="W44" s="183">
        <v>0.21632355861521199</v>
      </c>
    </row>
    <row r="45" spans="1:23" x14ac:dyDescent="0.2">
      <c r="A45" s="184">
        <v>37653</v>
      </c>
      <c r="B45" s="170" t="s">
        <v>770</v>
      </c>
      <c r="C45" s="170" t="s">
        <v>61</v>
      </c>
      <c r="D45" s="170">
        <v>53.674122454969499</v>
      </c>
      <c r="E45" s="170">
        <v>168.81</v>
      </c>
      <c r="F45" s="170">
        <v>140.91999999999999</v>
      </c>
      <c r="G45" s="170">
        <v>183.43</v>
      </c>
      <c r="H45" s="170">
        <v>151.24</v>
      </c>
      <c r="I45" s="170">
        <v>0.41862918600908999</v>
      </c>
      <c r="J45" s="185">
        <v>403.24469874953797</v>
      </c>
      <c r="K45" s="185">
        <v>336.622492434008</v>
      </c>
      <c r="L45" s="185">
        <v>438.16820740256998</v>
      </c>
      <c r="M45" s="185">
        <v>361.27438089497201</v>
      </c>
      <c r="N45" s="170">
        <v>-0.34194750682744501</v>
      </c>
      <c r="O45" s="170">
        <v>6.8601545657243097E-3</v>
      </c>
      <c r="P45" s="170">
        <v>-0.45067556108379098</v>
      </c>
      <c r="Q45" s="170">
        <v>-0.1647894144582</v>
      </c>
      <c r="R45" s="170">
        <v>0.82159235357492899</v>
      </c>
      <c r="S45" s="170">
        <v>2.7006631555703602</v>
      </c>
      <c r="T45" s="170">
        <v>0.398088533472851</v>
      </c>
      <c r="U45" s="170">
        <v>1.3809287791862299</v>
      </c>
      <c r="V45" s="183">
        <v>0.19791370990633</v>
      </c>
      <c r="W45" s="183">
        <v>0.21284051838138099</v>
      </c>
    </row>
    <row r="46" spans="1:23" x14ac:dyDescent="0.2">
      <c r="A46" s="184">
        <v>37681</v>
      </c>
      <c r="B46" s="170" t="s">
        <v>771</v>
      </c>
      <c r="C46" s="170" t="s">
        <v>62</v>
      </c>
      <c r="D46" s="170">
        <v>54.012930412786197</v>
      </c>
      <c r="E46" s="170">
        <v>168.3</v>
      </c>
      <c r="F46" s="170">
        <v>141.71</v>
      </c>
      <c r="G46" s="170">
        <v>182.69</v>
      </c>
      <c r="H46" s="170">
        <v>151.84</v>
      </c>
      <c r="I46" s="170">
        <v>0.421271705217731</v>
      </c>
      <c r="J46" s="185">
        <v>399.50463778006502</v>
      </c>
      <c r="K46" s="185">
        <v>336.38622828171702</v>
      </c>
      <c r="L46" s="185">
        <v>433.66311512798598</v>
      </c>
      <c r="M46" s="185">
        <v>360.43246702629301</v>
      </c>
      <c r="N46" s="170">
        <v>-0.92749166475621903</v>
      </c>
      <c r="O46" s="170">
        <v>-7.0186680213402103E-2</v>
      </c>
      <c r="P46" s="170">
        <v>-1.02816502851487</v>
      </c>
      <c r="Q46" s="170">
        <v>-0.23304001423885001</v>
      </c>
      <c r="R46" s="170">
        <v>1.55582672915322</v>
      </c>
      <c r="S46" s="170">
        <v>2.3507338627163099</v>
      </c>
      <c r="T46" s="170">
        <v>0.85263612666286503</v>
      </c>
      <c r="U46" s="170">
        <v>1.69081655172423</v>
      </c>
      <c r="V46" s="183">
        <v>0.18763672288476499</v>
      </c>
      <c r="W46" s="183">
        <v>0.203174394099052</v>
      </c>
    </row>
    <row r="47" spans="1:23" x14ac:dyDescent="0.2">
      <c r="A47" s="184">
        <v>37712</v>
      </c>
      <c r="B47" s="170" t="s">
        <v>772</v>
      </c>
      <c r="C47" s="170" t="s">
        <v>1024</v>
      </c>
      <c r="D47" s="170">
        <v>54.105144199470402</v>
      </c>
      <c r="E47" s="170">
        <v>168.64</v>
      </c>
      <c r="F47" s="170">
        <v>142.35</v>
      </c>
      <c r="G47" s="170">
        <v>182.97</v>
      </c>
      <c r="H47" s="170">
        <v>152.01</v>
      </c>
      <c r="I47" s="170">
        <v>0.42199092298399898</v>
      </c>
      <c r="J47" s="185">
        <v>399.62944891682997</v>
      </c>
      <c r="K47" s="185">
        <v>337.32953067665301</v>
      </c>
      <c r="L47" s="185">
        <v>433.58752531020201</v>
      </c>
      <c r="M47" s="185">
        <v>360.22101832214997</v>
      </c>
      <c r="N47" s="170">
        <v>3.1241473805909699E-2</v>
      </c>
      <c r="O47" s="170">
        <v>0.28042241793146999</v>
      </c>
      <c r="P47" s="170">
        <v>-1.7430538855434101E-2</v>
      </c>
      <c r="Q47" s="170">
        <v>-5.8665276712488397E-2</v>
      </c>
      <c r="R47" s="170">
        <v>2.29245587616058</v>
      </c>
      <c r="S47" s="170">
        <v>3.1197258747232901</v>
      </c>
      <c r="T47" s="170">
        <v>1.78953629137095</v>
      </c>
      <c r="U47" s="170">
        <v>2.5782275393167402</v>
      </c>
      <c r="V47" s="183">
        <v>0.18468563400070301</v>
      </c>
      <c r="W47" s="183">
        <v>0.20367081113084701</v>
      </c>
    </row>
    <row r="48" spans="1:23" x14ac:dyDescent="0.2">
      <c r="A48" s="184">
        <v>37742</v>
      </c>
      <c r="B48" s="170" t="s">
        <v>773</v>
      </c>
      <c r="C48" s="170" t="s">
        <v>64</v>
      </c>
      <c r="D48" s="170">
        <v>53.9305596707487</v>
      </c>
      <c r="E48" s="170">
        <v>172.82</v>
      </c>
      <c r="F48" s="170">
        <v>144.94999999999999</v>
      </c>
      <c r="G48" s="170">
        <v>186.43</v>
      </c>
      <c r="H48" s="170">
        <v>153.85</v>
      </c>
      <c r="I48" s="170">
        <v>0.42062925788719402</v>
      </c>
      <c r="J48" s="185">
        <v>410.86062550205997</v>
      </c>
      <c r="K48" s="185">
        <v>344.60275238122699</v>
      </c>
      <c r="L48" s="185">
        <v>443.21691015130801</v>
      </c>
      <c r="M48" s="185">
        <v>365.76152779476899</v>
      </c>
      <c r="N48" s="170">
        <v>2.8103976360279099</v>
      </c>
      <c r="O48" s="170">
        <v>2.1561176959468402</v>
      </c>
      <c r="P48" s="170">
        <v>2.2208629812901601</v>
      </c>
      <c r="Q48" s="170">
        <v>1.5380861168028801</v>
      </c>
      <c r="R48" s="170">
        <v>3.1481084604824998</v>
      </c>
      <c r="S48" s="170">
        <v>4.0571707427677897</v>
      </c>
      <c r="T48" s="170">
        <v>2.2083701328354102</v>
      </c>
      <c r="U48" s="170">
        <v>2.9919005926847899</v>
      </c>
      <c r="V48" s="183">
        <v>0.19227319765436399</v>
      </c>
      <c r="W48" s="183">
        <v>0.21176470588235299</v>
      </c>
    </row>
    <row r="49" spans="1:23" x14ac:dyDescent="0.2">
      <c r="A49" s="184">
        <v>37773</v>
      </c>
      <c r="B49" s="170" t="s">
        <v>774</v>
      </c>
      <c r="C49" s="170" t="s">
        <v>65</v>
      </c>
      <c r="D49" s="170">
        <v>53.975112399146603</v>
      </c>
      <c r="E49" s="170">
        <v>175.74</v>
      </c>
      <c r="F49" s="170">
        <v>147.88</v>
      </c>
      <c r="G49" s="170">
        <v>186.45</v>
      </c>
      <c r="H49" s="170">
        <v>154</v>
      </c>
      <c r="I49" s="170">
        <v>0.42097674512258099</v>
      </c>
      <c r="J49" s="185">
        <v>417.457738547595</v>
      </c>
      <c r="K49" s="185">
        <v>351.278311007274</v>
      </c>
      <c r="L49" s="185">
        <v>442.89857375781901</v>
      </c>
      <c r="M49" s="185">
        <v>365.815931127402</v>
      </c>
      <c r="N49" s="170">
        <v>1.60568149782503</v>
      </c>
      <c r="O49" s="170">
        <v>1.93717507475453</v>
      </c>
      <c r="P49" s="170">
        <v>-7.1824063161485305E-2</v>
      </c>
      <c r="Q49" s="170">
        <v>1.4873989881070099E-2</v>
      </c>
      <c r="R49" s="170">
        <v>5.2232853845791496</v>
      </c>
      <c r="S49" s="170">
        <v>6.6783226861295999</v>
      </c>
      <c r="T49" s="170">
        <v>2.5623013442322802</v>
      </c>
      <c r="U49" s="170">
        <v>3.5312257878725899</v>
      </c>
      <c r="V49" s="183">
        <v>0.18839599675412499</v>
      </c>
      <c r="W49" s="183">
        <v>0.21071428571428599</v>
      </c>
    </row>
    <row r="50" spans="1:23" x14ac:dyDescent="0.2">
      <c r="A50" s="184">
        <v>37803</v>
      </c>
      <c r="B50" s="170" t="s">
        <v>775</v>
      </c>
      <c r="C50" s="170" t="s">
        <v>66</v>
      </c>
      <c r="D50" s="170">
        <v>54.053338701333502</v>
      </c>
      <c r="E50" s="170">
        <v>177.67</v>
      </c>
      <c r="F50" s="170">
        <v>148.26</v>
      </c>
      <c r="G50" s="170">
        <v>188.56</v>
      </c>
      <c r="H50" s="170">
        <v>154.9</v>
      </c>
      <c r="I50" s="170">
        <v>0.42158686805913198</v>
      </c>
      <c r="J50" s="185">
        <v>421.43153276558002</v>
      </c>
      <c r="K50" s="185">
        <v>351.67129536683098</v>
      </c>
      <c r="L50" s="185">
        <v>447.26250812336201</v>
      </c>
      <c r="M50" s="185">
        <v>367.42131156294403</v>
      </c>
      <c r="N50" s="170">
        <v>0.95190335477068899</v>
      </c>
      <c r="O50" s="170">
        <v>0.111872651183553</v>
      </c>
      <c r="P50" s="170">
        <v>0.98531235459093902</v>
      </c>
      <c r="Q50" s="170">
        <v>0.43884924054413699</v>
      </c>
      <c r="R50" s="170">
        <v>5.4696875640502904</v>
      </c>
      <c r="S50" s="170">
        <v>5.83052746132</v>
      </c>
      <c r="T50" s="170">
        <v>3.4666238712896398</v>
      </c>
      <c r="U50" s="170">
        <v>3.8762974340849499</v>
      </c>
      <c r="V50" s="183">
        <v>0.19836773236206701</v>
      </c>
      <c r="W50" s="183">
        <v>0.217301484828922</v>
      </c>
    </row>
    <row r="51" spans="1:23" x14ac:dyDescent="0.2">
      <c r="A51" s="184">
        <v>37834</v>
      </c>
      <c r="B51" s="170" t="s">
        <v>776</v>
      </c>
      <c r="C51" s="170" t="s">
        <v>1025</v>
      </c>
      <c r="D51" s="170">
        <v>54.215489910502399</v>
      </c>
      <c r="E51" s="170">
        <v>177.64</v>
      </c>
      <c r="F51" s="170">
        <v>148.15</v>
      </c>
      <c r="G51" s="170">
        <v>188.44</v>
      </c>
      <c r="H51" s="170">
        <v>155.11000000000001</v>
      </c>
      <c r="I51" s="170">
        <v>0.422851559973969</v>
      </c>
      <c r="J51" s="185">
        <v>420.100141077724</v>
      </c>
      <c r="K51" s="185">
        <v>350.35935544170701</v>
      </c>
      <c r="L51" s="185">
        <v>445.64101882845301</v>
      </c>
      <c r="M51" s="185">
        <v>366.81903221439899</v>
      </c>
      <c r="N51" s="170">
        <v>-0.315921231408123</v>
      </c>
      <c r="O51" s="170">
        <v>-0.373058575552776</v>
      </c>
      <c r="P51" s="170">
        <v>-0.36253637750954798</v>
      </c>
      <c r="Q51" s="170">
        <v>-0.16392063540983101</v>
      </c>
      <c r="R51" s="170">
        <v>5.6015157079694298</v>
      </c>
      <c r="S51" s="170">
        <v>5.6324739725199997</v>
      </c>
      <c r="T51" s="170">
        <v>3.6849207432639002</v>
      </c>
      <c r="U51" s="170">
        <v>4.0131824917793102</v>
      </c>
      <c r="V51" s="183">
        <v>0.199055011812352</v>
      </c>
      <c r="W51" s="183">
        <v>0.21487976274901699</v>
      </c>
    </row>
    <row r="52" spans="1:23" x14ac:dyDescent="0.2">
      <c r="A52" s="184">
        <v>37865</v>
      </c>
      <c r="B52" s="170" t="s">
        <v>777</v>
      </c>
      <c r="C52" s="170" t="s">
        <v>68</v>
      </c>
      <c r="D52" s="170">
        <v>54.538238163897297</v>
      </c>
      <c r="E52" s="170">
        <v>175.76</v>
      </c>
      <c r="F52" s="170">
        <v>147.66999999999999</v>
      </c>
      <c r="G52" s="170">
        <v>186.65</v>
      </c>
      <c r="H52" s="170">
        <v>154.5</v>
      </c>
      <c r="I52" s="170">
        <v>0.42536882215590599</v>
      </c>
      <c r="J52" s="185">
        <v>413.194364150132</v>
      </c>
      <c r="K52" s="185">
        <v>347.15755435850002</v>
      </c>
      <c r="L52" s="185">
        <v>438.79567631214201</v>
      </c>
      <c r="M52" s="185">
        <v>363.21420835909998</v>
      </c>
      <c r="N52" s="170">
        <v>-1.6438406590096299</v>
      </c>
      <c r="O52" s="170">
        <v>-0.91386202008807405</v>
      </c>
      <c r="P52" s="170">
        <v>-1.53606652599136</v>
      </c>
      <c r="Q52" s="170">
        <v>-0.98272541463776397</v>
      </c>
      <c r="R52" s="170">
        <v>4.9903430827052304</v>
      </c>
      <c r="S52" s="170">
        <v>5.6572436404832098</v>
      </c>
      <c r="T52" s="170">
        <v>2.9952321706592202</v>
      </c>
      <c r="U52" s="170">
        <v>3.6973086355587901</v>
      </c>
      <c r="V52" s="183">
        <v>0.190221439696621</v>
      </c>
      <c r="W52" s="183">
        <v>0.208090614886731</v>
      </c>
    </row>
    <row r="53" spans="1:23" x14ac:dyDescent="0.2">
      <c r="A53" s="184">
        <v>37895</v>
      </c>
      <c r="B53" s="170" t="s">
        <v>778</v>
      </c>
      <c r="C53" s="170" t="s">
        <v>69</v>
      </c>
      <c r="D53" s="170">
        <v>54.738207386706698</v>
      </c>
      <c r="E53" s="170">
        <v>175.24</v>
      </c>
      <c r="F53" s="170">
        <v>147.03</v>
      </c>
      <c r="G53" s="170">
        <v>185.96</v>
      </c>
      <c r="H53" s="170">
        <v>153.97</v>
      </c>
      <c r="I53" s="170">
        <v>0.42692847416590002</v>
      </c>
      <c r="J53" s="185">
        <v>410.46688287158702</v>
      </c>
      <c r="K53" s="185">
        <v>344.39024074759999</v>
      </c>
      <c r="L53" s="185">
        <v>435.57647534124902</v>
      </c>
      <c r="M53" s="185">
        <v>360.64589109642998</v>
      </c>
      <c r="N53" s="170">
        <v>-0.660096437702962</v>
      </c>
      <c r="O53" s="170">
        <v>-0.79713478106886404</v>
      </c>
      <c r="P53" s="170">
        <v>-0.73364464252461103</v>
      </c>
      <c r="Q53" s="170">
        <v>-0.70710814818428802</v>
      </c>
      <c r="R53" s="170">
        <v>5.2475590583308103</v>
      </c>
      <c r="S53" s="170">
        <v>5.5598663552397998</v>
      </c>
      <c r="T53" s="170">
        <v>3.0392442363162302</v>
      </c>
      <c r="U53" s="170">
        <v>3.7947577795496499</v>
      </c>
      <c r="V53" s="183">
        <v>0.191865605658709</v>
      </c>
      <c r="W53" s="183">
        <v>0.20776774696369399</v>
      </c>
    </row>
    <row r="54" spans="1:23" x14ac:dyDescent="0.2">
      <c r="A54" s="184">
        <v>37926</v>
      </c>
      <c r="B54" s="170" t="s">
        <v>779</v>
      </c>
      <c r="C54" s="170" t="s">
        <v>70</v>
      </c>
      <c r="D54" s="170">
        <v>55.192541605369897</v>
      </c>
      <c r="E54" s="170">
        <v>176.96</v>
      </c>
      <c r="F54" s="170">
        <v>148.31</v>
      </c>
      <c r="G54" s="170">
        <v>187.54</v>
      </c>
      <c r="H54" s="170">
        <v>155.22</v>
      </c>
      <c r="I54" s="170">
        <v>0.430472035857004</v>
      </c>
      <c r="J54" s="185">
        <v>411.08361347491399</v>
      </c>
      <c r="K54" s="185">
        <v>344.528767599822</v>
      </c>
      <c r="L54" s="185">
        <v>435.661284307671</v>
      </c>
      <c r="M54" s="185">
        <v>360.58091367301199</v>
      </c>
      <c r="N54" s="170">
        <v>0.150251001740309</v>
      </c>
      <c r="O54" s="170">
        <v>4.0223803067429599E-2</v>
      </c>
      <c r="P54" s="170">
        <v>1.9470511201435899E-2</v>
      </c>
      <c r="Q54" s="170">
        <v>-1.8016959300481999E-2</v>
      </c>
      <c r="R54" s="170">
        <v>5.2657298019752403</v>
      </c>
      <c r="S54" s="170">
        <v>5.2622076394409403</v>
      </c>
      <c r="T54" s="170">
        <v>2.97341229233712</v>
      </c>
      <c r="U54" s="170">
        <v>3.5486020015804498</v>
      </c>
      <c r="V54" s="183">
        <v>0.19317645472321501</v>
      </c>
      <c r="W54" s="183">
        <v>0.20822059013013799</v>
      </c>
    </row>
    <row r="55" spans="1:23" x14ac:dyDescent="0.2">
      <c r="A55" s="184">
        <v>37956</v>
      </c>
      <c r="B55" s="170" t="s">
        <v>780</v>
      </c>
      <c r="C55" s="170" t="s">
        <v>1022</v>
      </c>
      <c r="D55" s="170">
        <v>55.429810786838097</v>
      </c>
      <c r="E55" s="170">
        <v>177.24</v>
      </c>
      <c r="F55" s="170">
        <v>149.58000000000001</v>
      </c>
      <c r="G55" s="170">
        <v>188.58</v>
      </c>
      <c r="H55" s="170">
        <v>156.55000000000001</v>
      </c>
      <c r="I55" s="170">
        <v>0.43232260741290401</v>
      </c>
      <c r="J55" s="185">
        <v>409.97162063912401</v>
      </c>
      <c r="K55" s="185">
        <v>345.99162161588902</v>
      </c>
      <c r="L55" s="185">
        <v>436.202032386177</v>
      </c>
      <c r="M55" s="185">
        <v>362.113841181758</v>
      </c>
      <c r="N55" s="170">
        <v>-0.27050283673208902</v>
      </c>
      <c r="O55" s="170">
        <v>0.42459560815710801</v>
      </c>
      <c r="P55" s="170">
        <v>0.12412121480232</v>
      </c>
      <c r="Q55" s="170">
        <v>0.42512719076876998</v>
      </c>
      <c r="R55" s="170">
        <v>4.9575512202337597</v>
      </c>
      <c r="S55" s="170">
        <v>5.4378478479351102</v>
      </c>
      <c r="T55" s="170">
        <v>3.0148058673112001</v>
      </c>
      <c r="U55" s="170">
        <v>3.72913261720156</v>
      </c>
      <c r="V55" s="183">
        <v>0.18491776975531499</v>
      </c>
      <c r="W55" s="183">
        <v>0.20459916959437899</v>
      </c>
    </row>
    <row r="56" spans="1:23" x14ac:dyDescent="0.2">
      <c r="A56" s="184">
        <v>37987</v>
      </c>
      <c r="B56" s="170" t="s">
        <v>987</v>
      </c>
      <c r="C56" s="170" t="s">
        <v>1023</v>
      </c>
      <c r="D56" s="170">
        <v>55.774317349450101</v>
      </c>
      <c r="E56" s="170">
        <v>184.78</v>
      </c>
      <c r="F56" s="170">
        <v>154.09</v>
      </c>
      <c r="G56" s="170">
        <v>196.21</v>
      </c>
      <c r="H56" s="170">
        <v>162.35</v>
      </c>
      <c r="I56" s="170">
        <v>0.435009572663282</v>
      </c>
      <c r="J56" s="185">
        <v>424.77226160498401</v>
      </c>
      <c r="K56" s="185">
        <v>354.22209000277098</v>
      </c>
      <c r="L56" s="185">
        <v>451.04754545683397</v>
      </c>
      <c r="M56" s="185">
        <v>373.21017789570902</v>
      </c>
      <c r="N56" s="170">
        <v>3.61016231874454</v>
      </c>
      <c r="O56" s="170">
        <v>2.3788056914334499</v>
      </c>
      <c r="P56" s="170">
        <v>3.4033571529796598</v>
      </c>
      <c r="Q56" s="170">
        <v>3.0643227217545199</v>
      </c>
      <c r="R56" s="170">
        <v>4.9783827932383202</v>
      </c>
      <c r="S56" s="170">
        <v>5.2355080684626198</v>
      </c>
      <c r="T56" s="170">
        <v>2.4754367876939498</v>
      </c>
      <c r="U56" s="170">
        <v>3.13357014295894</v>
      </c>
      <c r="V56" s="183">
        <v>0.199169316633137</v>
      </c>
      <c r="W56" s="183">
        <v>0.20856174930705301</v>
      </c>
    </row>
    <row r="57" spans="1:23" x14ac:dyDescent="0.2">
      <c r="A57" s="184">
        <v>38018</v>
      </c>
      <c r="B57" s="170" t="s">
        <v>781</v>
      </c>
      <c r="C57" s="170" t="s">
        <v>61</v>
      </c>
      <c r="D57" s="170">
        <v>56.107944757453097</v>
      </c>
      <c r="E57" s="170">
        <v>184.55</v>
      </c>
      <c r="F57" s="170">
        <v>154.16999999999999</v>
      </c>
      <c r="G57" s="170">
        <v>195.91</v>
      </c>
      <c r="H57" s="170">
        <v>162.22</v>
      </c>
      <c r="I57" s="170">
        <v>0.43761168637943698</v>
      </c>
      <c r="J57" s="185">
        <v>421.72091318416898</v>
      </c>
      <c r="K57" s="185">
        <v>352.29863552209798</v>
      </c>
      <c r="L57" s="185">
        <v>447.68000055221103</v>
      </c>
      <c r="M57" s="185">
        <v>370.69393951089597</v>
      </c>
      <c r="N57" s="170">
        <v>-0.71834926538889599</v>
      </c>
      <c r="O57" s="170">
        <v>-0.54300805482151404</v>
      </c>
      <c r="P57" s="170">
        <v>-0.74660530548128501</v>
      </c>
      <c r="Q57" s="170">
        <v>-0.67421483492241496</v>
      </c>
      <c r="R57" s="170">
        <v>4.58188650512332</v>
      </c>
      <c r="S57" s="170">
        <v>4.6568911586213799</v>
      </c>
      <c r="T57" s="170">
        <v>2.1708086047652801</v>
      </c>
      <c r="U57" s="170">
        <v>2.6073143057056698</v>
      </c>
      <c r="V57" s="183">
        <v>0.19705519880651201</v>
      </c>
      <c r="W57" s="183">
        <v>0.20768092713598801</v>
      </c>
    </row>
    <row r="58" spans="1:23" x14ac:dyDescent="0.2">
      <c r="A58" s="184">
        <v>38047</v>
      </c>
      <c r="B58" s="170" t="s">
        <v>782</v>
      </c>
      <c r="C58" s="170" t="s">
        <v>62</v>
      </c>
      <c r="D58" s="170">
        <v>56.2980709356166</v>
      </c>
      <c r="E58" s="170">
        <v>184.01</v>
      </c>
      <c r="F58" s="170">
        <v>155.5</v>
      </c>
      <c r="G58" s="170">
        <v>193.96</v>
      </c>
      <c r="H58" s="170">
        <v>161.86000000000001</v>
      </c>
      <c r="I58" s="170">
        <v>0.43909456795370699</v>
      </c>
      <c r="J58" s="185">
        <v>419.066901368272</v>
      </c>
      <c r="K58" s="185">
        <v>354.13783578482798</v>
      </c>
      <c r="L58" s="185">
        <v>441.727168031031</v>
      </c>
      <c r="M58" s="185">
        <v>368.62218713911398</v>
      </c>
      <c r="N58" s="170">
        <v>-0.62932895498544195</v>
      </c>
      <c r="O58" s="170">
        <v>0.52205716323712203</v>
      </c>
      <c r="P58" s="170">
        <v>-1.3297070483016999</v>
      </c>
      <c r="Q58" s="170">
        <v>-0.558884878051913</v>
      </c>
      <c r="R58" s="170">
        <v>4.8966299107085796</v>
      </c>
      <c r="S58" s="170">
        <v>5.2771504926903301</v>
      </c>
      <c r="T58" s="170">
        <v>1.8595201255852101</v>
      </c>
      <c r="U58" s="170">
        <v>2.2721926746472398</v>
      </c>
      <c r="V58" s="183">
        <v>0.18334405144694499</v>
      </c>
      <c r="W58" s="183">
        <v>0.198319535400964</v>
      </c>
    </row>
    <row r="59" spans="1:23" x14ac:dyDescent="0.2">
      <c r="A59" s="184">
        <v>38078</v>
      </c>
      <c r="B59" s="170" t="s">
        <v>783</v>
      </c>
      <c r="C59" s="170" t="s">
        <v>1024</v>
      </c>
      <c r="D59" s="170">
        <v>56.383031952561801</v>
      </c>
      <c r="E59" s="170">
        <v>184.59</v>
      </c>
      <c r="F59" s="170">
        <v>156.27000000000001</v>
      </c>
      <c r="G59" s="170">
        <v>194.31</v>
      </c>
      <c r="H59" s="170">
        <v>161.81</v>
      </c>
      <c r="I59" s="170">
        <v>0.439757218030494</v>
      </c>
      <c r="J59" s="185">
        <v>419.75433814755502</v>
      </c>
      <c r="K59" s="185">
        <v>355.35516778979598</v>
      </c>
      <c r="L59" s="185">
        <v>441.857443227972</v>
      </c>
      <c r="M59" s="185">
        <v>367.95302809283203</v>
      </c>
      <c r="N59" s="170">
        <v>0.164039865004484</v>
      </c>
      <c r="O59" s="170">
        <v>0.34374525451921201</v>
      </c>
      <c r="P59" s="170">
        <v>2.9492231035255199E-2</v>
      </c>
      <c r="Q59" s="170">
        <v>-0.181529780254441</v>
      </c>
      <c r="R59" s="170">
        <v>5.0358874415464996</v>
      </c>
      <c r="S59" s="170">
        <v>5.3436285512817197</v>
      </c>
      <c r="T59" s="170">
        <v>1.9073237662576601</v>
      </c>
      <c r="U59" s="170">
        <v>2.1464626930144401</v>
      </c>
      <c r="V59" s="183">
        <v>0.181224803225187</v>
      </c>
      <c r="W59" s="183">
        <v>0.2008528521105</v>
      </c>
    </row>
    <row r="60" spans="1:23" x14ac:dyDescent="0.2">
      <c r="A60" s="184">
        <v>38108</v>
      </c>
      <c r="B60" s="170" t="s">
        <v>784</v>
      </c>
      <c r="C60" s="170" t="s">
        <v>64</v>
      </c>
      <c r="D60" s="170">
        <v>56.2416029426468</v>
      </c>
      <c r="E60" s="170">
        <v>188.19</v>
      </c>
      <c r="F60" s="170">
        <v>158.08000000000001</v>
      </c>
      <c r="G60" s="170">
        <v>198.47</v>
      </c>
      <c r="H60" s="170">
        <v>164.17</v>
      </c>
      <c r="I60" s="170">
        <v>0.438654148085597</v>
      </c>
      <c r="J60" s="185">
        <v>429.01680246570299</v>
      </c>
      <c r="K60" s="185">
        <v>360.37502595131701</v>
      </c>
      <c r="L60" s="185">
        <v>452.45212171405501</v>
      </c>
      <c r="M60" s="185">
        <v>374.25840087568099</v>
      </c>
      <c r="N60" s="170">
        <v>2.2066393307631298</v>
      </c>
      <c r="O60" s="170">
        <v>1.41263125361126</v>
      </c>
      <c r="P60" s="170">
        <v>2.39775942409941</v>
      </c>
      <c r="Q60" s="170">
        <v>1.71363524728454</v>
      </c>
      <c r="R60" s="170">
        <v>4.41905985550608</v>
      </c>
      <c r="S60" s="170">
        <v>4.5769435853609801</v>
      </c>
      <c r="T60" s="170">
        <v>2.08367761951911</v>
      </c>
      <c r="U60" s="170">
        <v>2.3230636453596398</v>
      </c>
      <c r="V60" s="183">
        <v>0.19047317813765199</v>
      </c>
      <c r="W60" s="183">
        <v>0.20892976792349399</v>
      </c>
    </row>
    <row r="61" spans="1:23" x14ac:dyDescent="0.2">
      <c r="A61" s="184">
        <v>38139</v>
      </c>
      <c r="B61" s="170" t="s">
        <v>785</v>
      </c>
      <c r="C61" s="170" t="s">
        <v>65</v>
      </c>
      <c r="D61" s="170">
        <v>56.331744509405603</v>
      </c>
      <c r="E61" s="170">
        <v>188.76</v>
      </c>
      <c r="F61" s="170">
        <v>158.05000000000001</v>
      </c>
      <c r="G61" s="170">
        <v>198.4</v>
      </c>
      <c r="H61" s="170">
        <v>163.93</v>
      </c>
      <c r="I61" s="170">
        <v>0.43935720365487102</v>
      </c>
      <c r="J61" s="185">
        <v>429.62764336117999</v>
      </c>
      <c r="K61" s="185">
        <v>359.73007540386999</v>
      </c>
      <c r="L61" s="185">
        <v>451.568788105838</v>
      </c>
      <c r="M61" s="185">
        <v>373.11326327716802</v>
      </c>
      <c r="N61" s="170">
        <v>0.14238157852231001</v>
      </c>
      <c r="O61" s="170">
        <v>-0.178966493514543</v>
      </c>
      <c r="P61" s="170">
        <v>-0.19523250435218301</v>
      </c>
      <c r="Q61" s="170">
        <v>-0.30597512195694698</v>
      </c>
      <c r="R61" s="170">
        <v>2.9152423562504</v>
      </c>
      <c r="S61" s="170">
        <v>2.4060023439421898</v>
      </c>
      <c r="T61" s="170">
        <v>1.9576071953576499</v>
      </c>
      <c r="U61" s="170">
        <v>1.99480982888749</v>
      </c>
      <c r="V61" s="183">
        <v>0.194305599493831</v>
      </c>
      <c r="W61" s="183">
        <v>0.210272677362289</v>
      </c>
    </row>
    <row r="62" spans="1:23" x14ac:dyDescent="0.2">
      <c r="A62" s="184">
        <v>38169</v>
      </c>
      <c r="B62" s="170" t="s">
        <v>786</v>
      </c>
      <c r="C62" s="170" t="s">
        <v>66</v>
      </c>
      <c r="D62" s="170">
        <v>56.479390179096498</v>
      </c>
      <c r="E62" s="170">
        <v>190.3</v>
      </c>
      <c r="F62" s="170">
        <v>158.76</v>
      </c>
      <c r="G62" s="170">
        <v>199.97</v>
      </c>
      <c r="H62" s="170">
        <v>165.26</v>
      </c>
      <c r="I62" s="170">
        <v>0.44050876019074697</v>
      </c>
      <c r="J62" s="185">
        <v>432.000489428626</v>
      </c>
      <c r="K62" s="185">
        <v>360.40145928370299</v>
      </c>
      <c r="L62" s="185">
        <v>453.95237977426302</v>
      </c>
      <c r="M62" s="185">
        <v>375.15712497622002</v>
      </c>
      <c r="N62" s="170">
        <v>0.55230293118064799</v>
      </c>
      <c r="O62" s="170">
        <v>0.186635459678786</v>
      </c>
      <c r="P62" s="170">
        <v>0.52784685992650604</v>
      </c>
      <c r="Q62" s="170">
        <v>0.54778586027750498</v>
      </c>
      <c r="R62" s="170">
        <v>2.5078703991818099</v>
      </c>
      <c r="S62" s="170">
        <v>2.4824783915802202</v>
      </c>
      <c r="T62" s="170">
        <v>1.49573718552243</v>
      </c>
      <c r="U62" s="170">
        <v>2.1054340534492102</v>
      </c>
      <c r="V62" s="183">
        <v>0.19866465104560399</v>
      </c>
      <c r="W62" s="183">
        <v>0.21003267578361401</v>
      </c>
    </row>
    <row r="63" spans="1:23" x14ac:dyDescent="0.2">
      <c r="A63" s="184">
        <v>38200</v>
      </c>
      <c r="B63" s="170" t="s">
        <v>787</v>
      </c>
      <c r="C63" s="170" t="s">
        <v>1025</v>
      </c>
      <c r="D63" s="170">
        <v>56.828041181559897</v>
      </c>
      <c r="E63" s="170">
        <v>190.24</v>
      </c>
      <c r="F63" s="170">
        <v>159.04</v>
      </c>
      <c r="G63" s="170">
        <v>199.54</v>
      </c>
      <c r="H63" s="170">
        <v>165.23</v>
      </c>
      <c r="I63" s="170">
        <v>0.44322804983511899</v>
      </c>
      <c r="J63" s="185">
        <v>429.21471254080001</v>
      </c>
      <c r="K63" s="185">
        <v>358.82205573217499</v>
      </c>
      <c r="L63" s="185">
        <v>450.19713908952502</v>
      </c>
      <c r="M63" s="185">
        <v>372.78777834901399</v>
      </c>
      <c r="N63" s="170">
        <v>-0.64485503049077597</v>
      </c>
      <c r="O63" s="170">
        <v>-0.43823450511745199</v>
      </c>
      <c r="P63" s="170">
        <v>-0.82723229396992604</v>
      </c>
      <c r="Q63" s="170">
        <v>-0.63156114317595202</v>
      </c>
      <c r="R63" s="170">
        <v>2.1696187579689101</v>
      </c>
      <c r="S63" s="170">
        <v>2.4154343701763499</v>
      </c>
      <c r="T63" s="170">
        <v>1.0223745276074501</v>
      </c>
      <c r="U63" s="170">
        <v>1.6271636993815</v>
      </c>
      <c r="V63" s="183">
        <v>0.19617706237424601</v>
      </c>
      <c r="W63" s="183">
        <v>0.20764994250438801</v>
      </c>
    </row>
    <row r="64" spans="1:23" x14ac:dyDescent="0.2">
      <c r="A64" s="184">
        <v>38231</v>
      </c>
      <c r="B64" s="170" t="s">
        <v>788</v>
      </c>
      <c r="C64" s="170" t="s">
        <v>68</v>
      </c>
      <c r="D64" s="170">
        <v>57.2979170496642</v>
      </c>
      <c r="E64" s="170">
        <v>189.13</v>
      </c>
      <c r="F64" s="170">
        <v>158.80000000000001</v>
      </c>
      <c r="G64" s="170">
        <v>198.07</v>
      </c>
      <c r="H64" s="170">
        <v>163.89</v>
      </c>
      <c r="I64" s="170">
        <v>0.44689282800368302</v>
      </c>
      <c r="J64" s="185">
        <v>423.21108809211302</v>
      </c>
      <c r="K64" s="185">
        <v>355.342467028116</v>
      </c>
      <c r="L64" s="185">
        <v>443.21588440968998</v>
      </c>
      <c r="M64" s="185">
        <v>366.73222242593101</v>
      </c>
      <c r="N64" s="170">
        <v>-1.3987461923540401</v>
      </c>
      <c r="O64" s="170">
        <v>-0.96972542475377599</v>
      </c>
      <c r="P64" s="170">
        <v>-1.55071058291348</v>
      </c>
      <c r="Q64" s="170">
        <v>-1.62439765324434</v>
      </c>
      <c r="R64" s="170">
        <v>2.4242160133484298</v>
      </c>
      <c r="S64" s="170">
        <v>2.3576939538994202</v>
      </c>
      <c r="T64" s="170">
        <v>1.00734996632097</v>
      </c>
      <c r="U64" s="170">
        <v>0.96857831711063502</v>
      </c>
      <c r="V64" s="183">
        <v>0.19099496221662501</v>
      </c>
      <c r="W64" s="183">
        <v>0.20855451827445201</v>
      </c>
    </row>
    <row r="65" spans="1:23" x14ac:dyDescent="0.2">
      <c r="A65" s="184">
        <v>38261</v>
      </c>
      <c r="B65" s="170" t="s">
        <v>789</v>
      </c>
      <c r="C65" s="170" t="s">
        <v>69</v>
      </c>
      <c r="D65" s="170">
        <v>57.694747165394602</v>
      </c>
      <c r="E65" s="170">
        <v>188.75</v>
      </c>
      <c r="F65" s="170">
        <v>158.43</v>
      </c>
      <c r="G65" s="170">
        <v>197.57</v>
      </c>
      <c r="H65" s="170">
        <v>163.47</v>
      </c>
      <c r="I65" s="170">
        <v>0.44998788872817802</v>
      </c>
      <c r="J65" s="185">
        <v>419.45573364979498</v>
      </c>
      <c r="K65" s="185">
        <v>352.07614242191801</v>
      </c>
      <c r="L65" s="185">
        <v>439.05626117716503</v>
      </c>
      <c r="M65" s="185">
        <v>363.276443866129</v>
      </c>
      <c r="N65" s="170">
        <v>-0.88734783846229304</v>
      </c>
      <c r="O65" s="170">
        <v>-0.91920468541674105</v>
      </c>
      <c r="P65" s="170">
        <v>-0.93850951169437402</v>
      </c>
      <c r="Q65" s="170">
        <v>-0.94231658645692595</v>
      </c>
      <c r="R65" s="170">
        <v>2.1899088947985099</v>
      </c>
      <c r="S65" s="170">
        <v>2.2317420080292498</v>
      </c>
      <c r="T65" s="170">
        <v>0.79889205063021795</v>
      </c>
      <c r="U65" s="170">
        <v>0.72940045475147197</v>
      </c>
      <c r="V65" s="183">
        <v>0.19137789560058099</v>
      </c>
      <c r="W65" s="183">
        <v>0.20860096653820301</v>
      </c>
    </row>
    <row r="66" spans="1:23" x14ac:dyDescent="0.2">
      <c r="A66" s="184">
        <v>38292</v>
      </c>
      <c r="B66" s="170" t="s">
        <v>790</v>
      </c>
      <c r="C66" s="170" t="s">
        <v>70</v>
      </c>
      <c r="D66" s="170">
        <v>58.186899397697402</v>
      </c>
      <c r="E66" s="170">
        <v>189.7</v>
      </c>
      <c r="F66" s="170">
        <v>159.49</v>
      </c>
      <c r="G66" s="170">
        <v>198.49</v>
      </c>
      <c r="H66" s="170">
        <v>164.48</v>
      </c>
      <c r="I66" s="170">
        <v>0.45382641051443201</v>
      </c>
      <c r="J66" s="185">
        <v>418.00123484432498</v>
      </c>
      <c r="K66" s="185">
        <v>351.43393223680198</v>
      </c>
      <c r="L66" s="185">
        <v>437.36987403400099</v>
      </c>
      <c r="M66" s="185">
        <v>362.42932581546899</v>
      </c>
      <c r="N66" s="170">
        <v>-0.34675859424164701</v>
      </c>
      <c r="O66" s="170">
        <v>-0.18240661826670601</v>
      </c>
      <c r="P66" s="170">
        <v>-0.384093632702731</v>
      </c>
      <c r="Q66" s="170">
        <v>-0.23318826886896701</v>
      </c>
      <c r="R66" s="170">
        <v>1.6827772118998701</v>
      </c>
      <c r="S66" s="170">
        <v>2.0042345622065101</v>
      </c>
      <c r="T66" s="170">
        <v>0.39218305318211599</v>
      </c>
      <c r="U66" s="170">
        <v>0.51262062753925097</v>
      </c>
      <c r="V66" s="183">
        <v>0.18941626434259201</v>
      </c>
      <c r="W66" s="183">
        <v>0.206772859922179</v>
      </c>
    </row>
    <row r="67" spans="1:23" x14ac:dyDescent="0.2">
      <c r="A67" s="184">
        <v>38322</v>
      </c>
      <c r="B67" s="170" t="s">
        <v>791</v>
      </c>
      <c r="C67" s="170" t="s">
        <v>1022</v>
      </c>
      <c r="D67" s="170">
        <v>58.3070881533761</v>
      </c>
      <c r="E67" s="170">
        <v>190.05</v>
      </c>
      <c r="F67" s="170">
        <v>160.19</v>
      </c>
      <c r="G67" s="170">
        <v>199.39</v>
      </c>
      <c r="H67" s="170">
        <v>165.7</v>
      </c>
      <c r="I67" s="170">
        <v>0.45476381794013199</v>
      </c>
      <c r="J67" s="185">
        <v>417.90923662493202</v>
      </c>
      <c r="K67" s="185">
        <v>352.24877987344303</v>
      </c>
      <c r="L67" s="185">
        <v>438.44737011652302</v>
      </c>
      <c r="M67" s="185">
        <v>364.36495926730402</v>
      </c>
      <c r="N67" s="170">
        <v>-2.2009078376805699E-2</v>
      </c>
      <c r="O67" s="170">
        <v>0.23186367675269701</v>
      </c>
      <c r="P67" s="170">
        <v>0.24635809334179201</v>
      </c>
      <c r="Q67" s="170">
        <v>0.53407197319914601</v>
      </c>
      <c r="R67" s="170">
        <v>1.9361379144813999</v>
      </c>
      <c r="S67" s="170">
        <v>1.80847103416293</v>
      </c>
      <c r="T67" s="170">
        <v>0.51474719594106799</v>
      </c>
      <c r="U67" s="170">
        <v>0.62166032599013699</v>
      </c>
      <c r="V67" s="183">
        <v>0.186403645670766</v>
      </c>
      <c r="W67" s="183">
        <v>0.203319251659626</v>
      </c>
    </row>
    <row r="68" spans="1:23" x14ac:dyDescent="0.2">
      <c r="A68" s="184">
        <v>38353</v>
      </c>
      <c r="B68" s="170" t="s">
        <v>988</v>
      </c>
      <c r="C68" s="170" t="s">
        <v>1023</v>
      </c>
      <c r="D68" s="170">
        <v>58.309160373301403</v>
      </c>
      <c r="E68" s="170">
        <v>196.78</v>
      </c>
      <c r="F68" s="170">
        <v>164.2</v>
      </c>
      <c r="G68" s="170">
        <v>207.52</v>
      </c>
      <c r="H68" s="170">
        <v>171.9</v>
      </c>
      <c r="I68" s="170">
        <v>0.45477998013712501</v>
      </c>
      <c r="J68" s="185">
        <v>432.692749449232</v>
      </c>
      <c r="K68" s="185">
        <v>361.05371206201801</v>
      </c>
      <c r="L68" s="185">
        <v>456.30856472052398</v>
      </c>
      <c r="M68" s="185">
        <v>377.98497626955498</v>
      </c>
      <c r="N68" s="170">
        <v>3.5374936777404802</v>
      </c>
      <c r="O68" s="170">
        <v>2.49963454571474</v>
      </c>
      <c r="P68" s="170">
        <v>4.0737374246889297</v>
      </c>
      <c r="Q68" s="170">
        <v>3.7380150466825599</v>
      </c>
      <c r="R68" s="170">
        <v>1.8646433772114199</v>
      </c>
      <c r="S68" s="170">
        <v>1.9286267717504999</v>
      </c>
      <c r="T68" s="170">
        <v>1.1664001537489599</v>
      </c>
      <c r="U68" s="170">
        <v>1.2793858947705901</v>
      </c>
      <c r="V68" s="183">
        <v>0.19841656516443401</v>
      </c>
      <c r="W68" s="183">
        <v>0.207213496218732</v>
      </c>
    </row>
    <row r="69" spans="1:23" x14ac:dyDescent="0.2">
      <c r="A69" s="184">
        <v>38384</v>
      </c>
      <c r="B69" s="170" t="s">
        <v>792</v>
      </c>
      <c r="C69" s="170" t="s">
        <v>61</v>
      </c>
      <c r="D69" s="170">
        <v>58.503430991315597</v>
      </c>
      <c r="E69" s="170">
        <v>196.22</v>
      </c>
      <c r="F69" s="170">
        <v>164.23</v>
      </c>
      <c r="G69" s="170">
        <v>206.86</v>
      </c>
      <c r="H69" s="170">
        <v>171.62</v>
      </c>
      <c r="I69" s="170">
        <v>0.456295186105383</v>
      </c>
      <c r="J69" s="185">
        <v>430.02864368304398</v>
      </c>
      <c r="K69" s="185">
        <v>359.92051856113699</v>
      </c>
      <c r="L69" s="185">
        <v>453.34688223562603</v>
      </c>
      <c r="M69" s="185">
        <v>376.11617484906702</v>
      </c>
      <c r="N69" s="170">
        <v>-0.61570381513889005</v>
      </c>
      <c r="O69" s="170">
        <v>-0.31385731901476499</v>
      </c>
      <c r="P69" s="170">
        <v>-0.64905257404319605</v>
      </c>
      <c r="Q69" s="170">
        <v>-0.494411560726915</v>
      </c>
      <c r="R69" s="170">
        <v>1.96995933546396</v>
      </c>
      <c r="S69" s="170">
        <v>2.1634721995851902</v>
      </c>
      <c r="T69" s="170">
        <v>1.2658331121392601</v>
      </c>
      <c r="U69" s="170">
        <v>1.4627256505260999</v>
      </c>
      <c r="V69" s="183">
        <v>0.19478779760092599</v>
      </c>
      <c r="W69" s="183">
        <v>0.20533737326651899</v>
      </c>
    </row>
    <row r="70" spans="1:23" x14ac:dyDescent="0.2">
      <c r="A70" s="184">
        <v>38412</v>
      </c>
      <c r="B70" s="170" t="s">
        <v>793</v>
      </c>
      <c r="C70" s="170" t="s">
        <v>62</v>
      </c>
      <c r="D70" s="170">
        <v>58.767120976833802</v>
      </c>
      <c r="E70" s="170">
        <v>197.27</v>
      </c>
      <c r="F70" s="170">
        <v>166.99</v>
      </c>
      <c r="G70" s="170">
        <v>206.27</v>
      </c>
      <c r="H70" s="170">
        <v>172.29</v>
      </c>
      <c r="I70" s="170">
        <v>0.45835182567296701</v>
      </c>
      <c r="J70" s="185">
        <v>430.38990781887202</v>
      </c>
      <c r="K70" s="185">
        <v>364.327118703672</v>
      </c>
      <c r="L70" s="185">
        <v>450.02547922035097</v>
      </c>
      <c r="M70" s="185">
        <v>375.89028852898798</v>
      </c>
      <c r="N70" s="170">
        <v>8.4009319177935596E-2</v>
      </c>
      <c r="O70" s="170">
        <v>1.22432590399453</v>
      </c>
      <c r="P70" s="170">
        <v>-0.73264053320385403</v>
      </c>
      <c r="Q70" s="170">
        <v>-6.0057592622808603E-2</v>
      </c>
      <c r="R70" s="170">
        <v>2.70195675526519</v>
      </c>
      <c r="S70" s="170">
        <v>2.8772082192977302</v>
      </c>
      <c r="T70" s="170">
        <v>1.87860557146846</v>
      </c>
      <c r="U70" s="170">
        <v>1.9716939575128201</v>
      </c>
      <c r="V70" s="183">
        <v>0.18132822324690101</v>
      </c>
      <c r="W70" s="183">
        <v>0.19722560798653399</v>
      </c>
    </row>
    <row r="71" spans="1:23" x14ac:dyDescent="0.2">
      <c r="A71" s="184">
        <v>38443</v>
      </c>
      <c r="B71" s="170" t="s">
        <v>794</v>
      </c>
      <c r="C71" s="170" t="s">
        <v>1024</v>
      </c>
      <c r="D71" s="170">
        <v>58.976415189308199</v>
      </c>
      <c r="E71" s="170">
        <v>197.62</v>
      </c>
      <c r="F71" s="170">
        <v>167.3</v>
      </c>
      <c r="G71" s="170">
        <v>206.14</v>
      </c>
      <c r="H71" s="170">
        <v>172.22</v>
      </c>
      <c r="I71" s="170">
        <v>0.45998420756943997</v>
      </c>
      <c r="J71" s="185">
        <v>429.62344521396801</v>
      </c>
      <c r="K71" s="185">
        <v>363.70813877288202</v>
      </c>
      <c r="L71" s="185">
        <v>448.14582024292798</v>
      </c>
      <c r="M71" s="185">
        <v>374.40415815580201</v>
      </c>
      <c r="N71" s="170">
        <v>-0.178085636066139</v>
      </c>
      <c r="O71" s="170">
        <v>-0.16989674910640201</v>
      </c>
      <c r="P71" s="170">
        <v>-0.41767834583052998</v>
      </c>
      <c r="Q71" s="170">
        <v>-0.39536280093897003</v>
      </c>
      <c r="R71" s="170">
        <v>2.3511626133437402</v>
      </c>
      <c r="S71" s="170">
        <v>2.35059786383276</v>
      </c>
      <c r="T71" s="170">
        <v>1.42316874171375</v>
      </c>
      <c r="U71" s="170">
        <v>1.7532482600857799</v>
      </c>
      <c r="V71" s="183">
        <v>0.181231320980275</v>
      </c>
      <c r="W71" s="183">
        <v>0.19695738009522701</v>
      </c>
    </row>
    <row r="72" spans="1:23" x14ac:dyDescent="0.2">
      <c r="A72" s="184">
        <v>38473</v>
      </c>
      <c r="B72" s="170" t="s">
        <v>795</v>
      </c>
      <c r="C72" s="170" t="s">
        <v>64</v>
      </c>
      <c r="D72" s="170">
        <v>58.828251464635798</v>
      </c>
      <c r="E72" s="170">
        <v>199.18</v>
      </c>
      <c r="F72" s="170">
        <v>167.5</v>
      </c>
      <c r="G72" s="170">
        <v>209.53</v>
      </c>
      <c r="H72" s="170">
        <v>173.76</v>
      </c>
      <c r="I72" s="170">
        <v>0.458828610484314</v>
      </c>
      <c r="J72" s="185">
        <v>434.10544906900401</v>
      </c>
      <c r="K72" s="185">
        <v>365.060059840637</v>
      </c>
      <c r="L72" s="185">
        <v>456.66289157258899</v>
      </c>
      <c r="M72" s="185">
        <v>378.70349849498001</v>
      </c>
      <c r="N72" s="170">
        <v>1.04324005241454</v>
      </c>
      <c r="O72" s="170">
        <v>0.37170492591027698</v>
      </c>
      <c r="P72" s="170">
        <v>1.9005133920571899</v>
      </c>
      <c r="Q72" s="170">
        <v>1.1483153286424099</v>
      </c>
      <c r="R72" s="170">
        <v>1.18611825319068</v>
      </c>
      <c r="S72" s="170">
        <v>1.30004399637649</v>
      </c>
      <c r="T72" s="170">
        <v>0.93065534593630395</v>
      </c>
      <c r="U72" s="170">
        <v>1.1877081740578399</v>
      </c>
      <c r="V72" s="183">
        <v>0.18913432835820901</v>
      </c>
      <c r="W72" s="183">
        <v>0.205858655616943</v>
      </c>
    </row>
    <row r="73" spans="1:23" x14ac:dyDescent="0.2">
      <c r="A73" s="184">
        <v>38504</v>
      </c>
      <c r="B73" s="170" t="s">
        <v>796</v>
      </c>
      <c r="C73" s="170" t="s">
        <v>65</v>
      </c>
      <c r="D73" s="170">
        <v>58.771783471665998</v>
      </c>
      <c r="E73" s="170">
        <v>199.67</v>
      </c>
      <c r="F73" s="170">
        <v>168.19</v>
      </c>
      <c r="G73" s="170">
        <v>209.44</v>
      </c>
      <c r="H73" s="170">
        <v>173.51</v>
      </c>
      <c r="I73" s="170">
        <v>0.45838819061620401</v>
      </c>
      <c r="J73" s="185">
        <v>435.591501019227</v>
      </c>
      <c r="K73" s="185">
        <v>366.916084321249</v>
      </c>
      <c r="L73" s="185">
        <v>456.905313634832</v>
      </c>
      <c r="M73" s="185">
        <v>378.52196795635803</v>
      </c>
      <c r="N73" s="170">
        <v>0.34232510865976901</v>
      </c>
      <c r="O73" s="170">
        <v>0.50841619908301705</v>
      </c>
      <c r="P73" s="170">
        <v>5.3085561957533202E-2</v>
      </c>
      <c r="Q73" s="170">
        <v>-4.7934740329247397E-2</v>
      </c>
      <c r="R73" s="170">
        <v>1.38814570016712</v>
      </c>
      <c r="S73" s="170">
        <v>1.9976113782845999</v>
      </c>
      <c r="T73" s="170">
        <v>1.18177466413889</v>
      </c>
      <c r="U73" s="170">
        <v>1.44961469117566</v>
      </c>
      <c r="V73" s="183">
        <v>0.18716927284618601</v>
      </c>
      <c r="W73" s="183">
        <v>0.20707740187885401</v>
      </c>
    </row>
    <row r="74" spans="1:23" x14ac:dyDescent="0.2">
      <c r="A74" s="184">
        <v>38534</v>
      </c>
      <c r="B74" s="170" t="s">
        <v>797</v>
      </c>
      <c r="C74" s="170" t="s">
        <v>66</v>
      </c>
      <c r="D74" s="170">
        <v>59.001799883395201</v>
      </c>
      <c r="E74" s="170">
        <v>202.25</v>
      </c>
      <c r="F74" s="170">
        <v>169.37</v>
      </c>
      <c r="G74" s="170">
        <v>211.69</v>
      </c>
      <c r="H74" s="170">
        <v>174.77</v>
      </c>
      <c r="I74" s="170">
        <v>0.46018219448262399</v>
      </c>
      <c r="J74" s="185">
        <v>439.49983816167997</v>
      </c>
      <c r="K74" s="185">
        <v>368.04987683284901</v>
      </c>
      <c r="L74" s="185">
        <v>460.01345236314398</v>
      </c>
      <c r="M74" s="185">
        <v>379.78435953283901</v>
      </c>
      <c r="N74" s="170">
        <v>0.89724825514443396</v>
      </c>
      <c r="O74" s="170">
        <v>0.30900594442380103</v>
      </c>
      <c r="P74" s="170">
        <v>0.68025882727999998</v>
      </c>
      <c r="Q74" s="170">
        <v>0.33350549858348599</v>
      </c>
      <c r="R74" s="170">
        <v>1.7359583881427301</v>
      </c>
      <c r="S74" s="170">
        <v>2.1221938347162999</v>
      </c>
      <c r="T74" s="170">
        <v>1.33517806248649</v>
      </c>
      <c r="U74" s="170">
        <v>1.2334124153746699</v>
      </c>
      <c r="V74" s="183">
        <v>0.19413119206471</v>
      </c>
      <c r="W74" s="183">
        <v>0.211249070206557</v>
      </c>
    </row>
    <row r="75" spans="1:23" x14ac:dyDescent="0.2">
      <c r="A75" s="184">
        <v>38565</v>
      </c>
      <c r="B75" s="170" t="s">
        <v>798</v>
      </c>
      <c r="C75" s="170" t="s">
        <v>1025</v>
      </c>
      <c r="D75" s="170">
        <v>59.072255360861497</v>
      </c>
      <c r="E75" s="170">
        <v>202.38</v>
      </c>
      <c r="F75" s="170">
        <v>169.82</v>
      </c>
      <c r="G75" s="170">
        <v>210.84</v>
      </c>
      <c r="H75" s="170">
        <v>174.37</v>
      </c>
      <c r="I75" s="170">
        <v>0.46073170918044398</v>
      </c>
      <c r="J75" s="185">
        <v>439.25780658769099</v>
      </c>
      <c r="K75" s="185">
        <v>368.58761100267702</v>
      </c>
      <c r="L75" s="185">
        <v>457.61990286070198</v>
      </c>
      <c r="M75" s="185">
        <v>378.46320651593902</v>
      </c>
      <c r="N75" s="170">
        <v>-5.506977545221E-2</v>
      </c>
      <c r="O75" s="170">
        <v>0.14610361357951801</v>
      </c>
      <c r="P75" s="170">
        <v>-0.52032163193202996</v>
      </c>
      <c r="Q75" s="170">
        <v>-0.34786925362739801</v>
      </c>
      <c r="R75" s="170">
        <v>2.3398764658925799</v>
      </c>
      <c r="S75" s="170">
        <v>2.72155936751868</v>
      </c>
      <c r="T75" s="170">
        <v>1.64878075107007</v>
      </c>
      <c r="U75" s="170">
        <v>1.5224287105279499</v>
      </c>
      <c r="V75" s="183">
        <v>0.19173242256506901</v>
      </c>
      <c r="W75" s="183">
        <v>0.20915295062224001</v>
      </c>
    </row>
    <row r="76" spans="1:23" x14ac:dyDescent="0.2">
      <c r="A76" s="184">
        <v>38596</v>
      </c>
      <c r="B76" s="170" t="s">
        <v>799</v>
      </c>
      <c r="C76" s="170" t="s">
        <v>68</v>
      </c>
      <c r="D76" s="170">
        <v>59.309006487348199</v>
      </c>
      <c r="E76" s="170">
        <v>200.67</v>
      </c>
      <c r="F76" s="170">
        <v>169.27</v>
      </c>
      <c r="G76" s="170">
        <v>209.09</v>
      </c>
      <c r="H76" s="170">
        <v>173.4</v>
      </c>
      <c r="I76" s="170">
        <v>0.46257824018709498</v>
      </c>
      <c r="J76" s="185">
        <v>433.80769471308599</v>
      </c>
      <c r="K76" s="185">
        <v>365.92728601227901</v>
      </c>
      <c r="L76" s="185">
        <v>452.01002086788901</v>
      </c>
      <c r="M76" s="185">
        <v>374.85550537324502</v>
      </c>
      <c r="N76" s="170">
        <v>-1.2407546986912601</v>
      </c>
      <c r="O76" s="170">
        <v>-0.72176191249627697</v>
      </c>
      <c r="P76" s="170">
        <v>-1.2258824316303201</v>
      </c>
      <c r="Q76" s="170">
        <v>-0.95325016555909403</v>
      </c>
      <c r="R76" s="170">
        <v>2.5038584571931599</v>
      </c>
      <c r="S76" s="170">
        <v>2.9787655476952501</v>
      </c>
      <c r="T76" s="170">
        <v>1.9841654524433101</v>
      </c>
      <c r="U76" s="170">
        <v>2.2150447794248702</v>
      </c>
      <c r="V76" s="183">
        <v>0.18550245170437801</v>
      </c>
      <c r="W76" s="183">
        <v>0.205824682814302</v>
      </c>
    </row>
    <row r="77" spans="1:23" x14ac:dyDescent="0.2">
      <c r="A77" s="184">
        <v>38626</v>
      </c>
      <c r="B77" s="170" t="s">
        <v>800</v>
      </c>
      <c r="C77" s="170" t="s">
        <v>69</v>
      </c>
      <c r="D77" s="170">
        <v>59.454579937113898</v>
      </c>
      <c r="E77" s="170">
        <v>199.86</v>
      </c>
      <c r="F77" s="170">
        <v>168.37</v>
      </c>
      <c r="G77" s="170">
        <v>208.19</v>
      </c>
      <c r="H77" s="170">
        <v>172.66</v>
      </c>
      <c r="I77" s="170">
        <v>0.46371363452597902</v>
      </c>
      <c r="J77" s="185">
        <v>430.99875681745402</v>
      </c>
      <c r="K77" s="185">
        <v>363.090466753501</v>
      </c>
      <c r="L77" s="185">
        <v>448.96242960985501</v>
      </c>
      <c r="M77" s="185">
        <v>372.34186606675399</v>
      </c>
      <c r="N77" s="170">
        <v>-0.64750762373878601</v>
      </c>
      <c r="O77" s="170">
        <v>-0.77524124797939697</v>
      </c>
      <c r="P77" s="170">
        <v>-0.67423090580644995</v>
      </c>
      <c r="Q77" s="170">
        <v>-0.67056219542202</v>
      </c>
      <c r="R77" s="170">
        <v>2.75190496675777</v>
      </c>
      <c r="S77" s="170">
        <v>3.12839269818623</v>
      </c>
      <c r="T77" s="170">
        <v>2.2562412402752798</v>
      </c>
      <c r="U77" s="170">
        <v>2.4954610610440802</v>
      </c>
      <c r="V77" s="183">
        <v>0.18702856803468601</v>
      </c>
      <c r="W77" s="183">
        <v>0.20578014595158101</v>
      </c>
    </row>
    <row r="78" spans="1:23" x14ac:dyDescent="0.2">
      <c r="A78" s="184">
        <v>38657</v>
      </c>
      <c r="B78" s="170" t="s">
        <v>801</v>
      </c>
      <c r="C78" s="170" t="s">
        <v>70</v>
      </c>
      <c r="D78" s="170">
        <v>59.882493351727099</v>
      </c>
      <c r="E78" s="170">
        <v>200.76</v>
      </c>
      <c r="F78" s="170">
        <v>169.62</v>
      </c>
      <c r="G78" s="170">
        <v>210.01</v>
      </c>
      <c r="H78" s="170">
        <v>174.42</v>
      </c>
      <c r="I78" s="170">
        <v>0.46705112820540001</v>
      </c>
      <c r="J78" s="185">
        <v>429.84587313042499</v>
      </c>
      <c r="K78" s="185">
        <v>363.17223052591498</v>
      </c>
      <c r="L78" s="185">
        <v>449.65098533632499</v>
      </c>
      <c r="M78" s="185">
        <v>373.44947794086801</v>
      </c>
      <c r="N78" s="170">
        <v>-0.26749118617920298</v>
      </c>
      <c r="O78" s="170">
        <v>2.2518843071050999E-2</v>
      </c>
      <c r="P78" s="170">
        <v>0.15336600148656601</v>
      </c>
      <c r="Q78" s="170">
        <v>0.29747175245540303</v>
      </c>
      <c r="R78" s="170">
        <v>2.8336371519360499</v>
      </c>
      <c r="S78" s="170">
        <v>3.34011522860105</v>
      </c>
      <c r="T78" s="170">
        <v>2.8079463244806901</v>
      </c>
      <c r="U78" s="170">
        <v>3.0406347777193599</v>
      </c>
      <c r="V78" s="183">
        <v>0.18358684117439</v>
      </c>
      <c r="W78" s="183">
        <v>0.204047700951726</v>
      </c>
    </row>
    <row r="79" spans="1:23" x14ac:dyDescent="0.2">
      <c r="A79" s="184">
        <v>38687</v>
      </c>
      <c r="B79" s="170" t="s">
        <v>802</v>
      </c>
      <c r="C79" s="170" t="s">
        <v>1022</v>
      </c>
      <c r="D79" s="170">
        <v>60.250312388500703</v>
      </c>
      <c r="E79" s="170">
        <v>200.97</v>
      </c>
      <c r="F79" s="170">
        <v>170.33</v>
      </c>
      <c r="G79" s="170">
        <v>211.15</v>
      </c>
      <c r="H79" s="170">
        <v>175.82</v>
      </c>
      <c r="I79" s="170">
        <v>0.46991991817196799</v>
      </c>
      <c r="J79" s="185">
        <v>427.66861379656302</v>
      </c>
      <c r="K79" s="185">
        <v>362.46601476821701</v>
      </c>
      <c r="L79" s="185">
        <v>449.33187940062902</v>
      </c>
      <c r="M79" s="185">
        <v>374.14885643485002</v>
      </c>
      <c r="N79" s="170">
        <v>-0.50652093458646297</v>
      </c>
      <c r="O79" s="170">
        <v>-0.194457532360026</v>
      </c>
      <c r="P79" s="170">
        <v>-7.0967471684113506E-2</v>
      </c>
      <c r="Q79" s="170">
        <v>0.18727526353436999</v>
      </c>
      <c r="R79" s="170">
        <v>2.3352863053349</v>
      </c>
      <c r="S79" s="170">
        <v>2.9005735373861099</v>
      </c>
      <c r="T79" s="170">
        <v>2.4825121613144501</v>
      </c>
      <c r="U79" s="170">
        <v>2.68519156924962</v>
      </c>
      <c r="V79" s="183">
        <v>0.179886103446251</v>
      </c>
      <c r="W79" s="183">
        <v>0.200944147423501</v>
      </c>
    </row>
    <row r="80" spans="1:23" x14ac:dyDescent="0.2">
      <c r="A80" s="184">
        <v>38718</v>
      </c>
      <c r="B80" s="170" t="s">
        <v>989</v>
      </c>
      <c r="C80" s="170" t="s">
        <v>1023</v>
      </c>
      <c r="D80" s="170">
        <v>60.603625885796198</v>
      </c>
      <c r="E80" s="170">
        <v>207.88</v>
      </c>
      <c r="F80" s="170">
        <v>174.21</v>
      </c>
      <c r="G80" s="170">
        <v>219.61</v>
      </c>
      <c r="H80" s="170">
        <v>182.94</v>
      </c>
      <c r="I80" s="170">
        <v>0.472675572759575</v>
      </c>
      <c r="J80" s="185">
        <v>439.79425208363199</v>
      </c>
      <c r="K80" s="185">
        <v>368.56146168698098</v>
      </c>
      <c r="L80" s="185">
        <v>464.61042765098398</v>
      </c>
      <c r="M80" s="185">
        <v>387.03078928314301</v>
      </c>
      <c r="N80" s="170">
        <v>2.83528832743314</v>
      </c>
      <c r="O80" s="170">
        <v>1.6816602579034601</v>
      </c>
      <c r="P80" s="170">
        <v>3.4002813846049298</v>
      </c>
      <c r="Q80" s="170">
        <v>3.4429967182155501</v>
      </c>
      <c r="R80" s="170">
        <v>1.6412344887774399</v>
      </c>
      <c r="S80" s="170">
        <v>2.07939965000921</v>
      </c>
      <c r="T80" s="170">
        <v>1.81935286170767</v>
      </c>
      <c r="U80" s="170">
        <v>2.3931673430154898</v>
      </c>
      <c r="V80" s="183">
        <v>0.19327248722805801</v>
      </c>
      <c r="W80" s="183">
        <v>0.20044823439379</v>
      </c>
    </row>
    <row r="81" spans="1:23" x14ac:dyDescent="0.2">
      <c r="A81" s="184">
        <v>38749</v>
      </c>
      <c r="B81" s="170" t="s">
        <v>803</v>
      </c>
      <c r="C81" s="170" t="s">
        <v>61</v>
      </c>
      <c r="D81" s="170">
        <v>60.696357727461802</v>
      </c>
      <c r="E81" s="170">
        <v>207.58</v>
      </c>
      <c r="F81" s="170">
        <v>174.23</v>
      </c>
      <c r="G81" s="170">
        <v>219.04</v>
      </c>
      <c r="H81" s="170">
        <v>182.73</v>
      </c>
      <c r="I81" s="170">
        <v>0.47339883107509201</v>
      </c>
      <c r="J81" s="185">
        <v>438.48861968793699</v>
      </c>
      <c r="K81" s="185">
        <v>368.04062148679702</v>
      </c>
      <c r="L81" s="185">
        <v>462.69653751057803</v>
      </c>
      <c r="M81" s="185">
        <v>385.99588339713301</v>
      </c>
      <c r="N81" s="170">
        <v>-0.29687345605568</v>
      </c>
      <c r="O81" s="170">
        <v>-0.141317054094559</v>
      </c>
      <c r="P81" s="170">
        <v>-0.41193439201999699</v>
      </c>
      <c r="Q81" s="170">
        <v>-0.267396267859421</v>
      </c>
      <c r="R81" s="170">
        <v>1.9673052316787201</v>
      </c>
      <c r="S81" s="170">
        <v>2.2560822478590699</v>
      </c>
      <c r="T81" s="170">
        <v>2.0623623193007901</v>
      </c>
      <c r="U81" s="170">
        <v>2.6267704525151099</v>
      </c>
      <c r="V81" s="183">
        <v>0.19141364862538099</v>
      </c>
      <c r="W81" s="183">
        <v>0.198708476987906</v>
      </c>
    </row>
    <row r="82" spans="1:23" x14ac:dyDescent="0.2">
      <c r="A82" s="184">
        <v>38777</v>
      </c>
      <c r="B82" s="170" t="s">
        <v>804</v>
      </c>
      <c r="C82" s="170" t="s">
        <v>62</v>
      </c>
      <c r="D82" s="170">
        <v>60.772511809723397</v>
      </c>
      <c r="E82" s="170">
        <v>206.88</v>
      </c>
      <c r="F82" s="170">
        <v>175.68</v>
      </c>
      <c r="G82" s="170">
        <v>217.25</v>
      </c>
      <c r="H82" s="170">
        <v>181.92</v>
      </c>
      <c r="I82" s="170">
        <v>0.47399279181464898</v>
      </c>
      <c r="J82" s="185">
        <v>436.46233354725501</v>
      </c>
      <c r="K82" s="185">
        <v>370.63854774546502</v>
      </c>
      <c r="L82" s="185">
        <v>458.34030337945302</v>
      </c>
      <c r="M82" s="185">
        <v>383.80330490582298</v>
      </c>
      <c r="N82" s="170">
        <v>-0.46210689393132398</v>
      </c>
      <c r="O82" s="170">
        <v>0.70588030423735004</v>
      </c>
      <c r="P82" s="170">
        <v>-0.94148837909246996</v>
      </c>
      <c r="Q82" s="170">
        <v>-0.56803157381185598</v>
      </c>
      <c r="R82" s="170">
        <v>1.41091266734319</v>
      </c>
      <c r="S82" s="170">
        <v>1.73235225097974</v>
      </c>
      <c r="T82" s="170">
        <v>1.8476340880757101</v>
      </c>
      <c r="U82" s="170">
        <v>2.1051398821187601</v>
      </c>
      <c r="V82" s="183">
        <v>0.17759562841529999</v>
      </c>
      <c r="W82" s="183">
        <v>0.194206244503078</v>
      </c>
    </row>
    <row r="83" spans="1:23" x14ac:dyDescent="0.2">
      <c r="A83" s="184">
        <v>38808</v>
      </c>
      <c r="B83" s="170" t="s">
        <v>805</v>
      </c>
      <c r="C83" s="170" t="s">
        <v>1024</v>
      </c>
      <c r="D83" s="170">
        <v>60.861617266519197</v>
      </c>
      <c r="E83" s="170">
        <v>208.5</v>
      </c>
      <c r="F83" s="170">
        <v>176.79</v>
      </c>
      <c r="G83" s="170">
        <v>217.74</v>
      </c>
      <c r="H83" s="170">
        <v>182.03</v>
      </c>
      <c r="I83" s="170">
        <v>0.47468776628542297</v>
      </c>
      <c r="J83" s="185">
        <v>439.23609329892003</v>
      </c>
      <c r="K83" s="185">
        <v>372.43428745475302</v>
      </c>
      <c r="L83" s="185">
        <v>458.70152016741901</v>
      </c>
      <c r="M83" s="185">
        <v>383.47312260528798</v>
      </c>
      <c r="N83" s="170">
        <v>0.63550953621172002</v>
      </c>
      <c r="O83" s="170">
        <v>0.48449890606674401</v>
      </c>
      <c r="P83" s="170">
        <v>7.8809737067198099E-2</v>
      </c>
      <c r="Q83" s="170">
        <v>-8.6029040478552393E-2</v>
      </c>
      <c r="R83" s="170">
        <v>2.2374589171138899</v>
      </c>
      <c r="S83" s="170">
        <v>2.3992173260991301</v>
      </c>
      <c r="T83" s="170">
        <v>2.3554163505907999</v>
      </c>
      <c r="U83" s="170">
        <v>2.4222392438578302</v>
      </c>
      <c r="V83" s="183">
        <v>0.17936534871881901</v>
      </c>
      <c r="W83" s="183">
        <v>0.19617645443058801</v>
      </c>
    </row>
    <row r="84" spans="1:23" x14ac:dyDescent="0.2">
      <c r="A84" s="184">
        <v>38838</v>
      </c>
      <c r="B84" s="170" t="s">
        <v>806</v>
      </c>
      <c r="C84" s="170" t="s">
        <v>64</v>
      </c>
      <c r="D84" s="170">
        <v>60.590674511261902</v>
      </c>
      <c r="E84" s="170">
        <v>211.26</v>
      </c>
      <c r="F84" s="170">
        <v>176.99</v>
      </c>
      <c r="G84" s="170">
        <v>221.02</v>
      </c>
      <c r="H84" s="170">
        <v>183.17</v>
      </c>
      <c r="I84" s="170">
        <v>0.47257455902835799</v>
      </c>
      <c r="J84" s="185">
        <v>447.04056950159003</v>
      </c>
      <c r="K84" s="185">
        <v>374.52291203297602</v>
      </c>
      <c r="L84" s="185">
        <v>467.69339520610401</v>
      </c>
      <c r="M84" s="185">
        <v>387.60021355489101</v>
      </c>
      <c r="N84" s="170">
        <v>1.7768294367736599</v>
      </c>
      <c r="O84" s="170">
        <v>0.56080351583522903</v>
      </c>
      <c r="P84" s="170">
        <v>1.9602889119274101</v>
      </c>
      <c r="Q84" s="170">
        <v>1.0762399517244601</v>
      </c>
      <c r="R84" s="170">
        <v>2.9797185131694</v>
      </c>
      <c r="S84" s="170">
        <v>2.59213571500243</v>
      </c>
      <c r="T84" s="170">
        <v>2.4154587195664101</v>
      </c>
      <c r="U84" s="170">
        <v>2.3492561054407699</v>
      </c>
      <c r="V84" s="183">
        <v>0.193626758573931</v>
      </c>
      <c r="W84" s="183">
        <v>0.20663864169896801</v>
      </c>
    </row>
    <row r="85" spans="1:23" x14ac:dyDescent="0.2">
      <c r="A85" s="184">
        <v>38869</v>
      </c>
      <c r="B85" s="170" t="s">
        <v>807</v>
      </c>
      <c r="C85" s="170" t="s">
        <v>65</v>
      </c>
      <c r="D85" s="170">
        <v>60.6429980643804</v>
      </c>
      <c r="E85" s="170">
        <v>210.81</v>
      </c>
      <c r="F85" s="170">
        <v>177</v>
      </c>
      <c r="G85" s="170">
        <v>220.44</v>
      </c>
      <c r="H85" s="170">
        <v>182.62</v>
      </c>
      <c r="I85" s="170">
        <v>0.47298265450247601</v>
      </c>
      <c r="J85" s="185">
        <v>445.70344809314099</v>
      </c>
      <c r="K85" s="185">
        <v>374.22091130632299</v>
      </c>
      <c r="L85" s="185">
        <v>466.06360275912903</v>
      </c>
      <c r="M85" s="185">
        <v>386.10295380090798</v>
      </c>
      <c r="N85" s="170">
        <v>-0.29910515950266597</v>
      </c>
      <c r="O85" s="170">
        <v>-8.0636115161436497E-2</v>
      </c>
      <c r="P85" s="170">
        <v>-0.34847454842858999</v>
      </c>
      <c r="Q85" s="170">
        <v>-0.386289713375287</v>
      </c>
      <c r="R85" s="170">
        <v>2.3214289191255699</v>
      </c>
      <c r="S85" s="170">
        <v>1.99087129107098</v>
      </c>
      <c r="T85" s="170">
        <v>2.0044172941302301</v>
      </c>
      <c r="U85" s="170">
        <v>2.0027862280963502</v>
      </c>
      <c r="V85" s="183">
        <v>0.191016949152542</v>
      </c>
      <c r="W85" s="183">
        <v>0.20709670353740001</v>
      </c>
    </row>
    <row r="86" spans="1:23" x14ac:dyDescent="0.2">
      <c r="A86" s="184">
        <v>38899</v>
      </c>
      <c r="B86" s="170" t="s">
        <v>808</v>
      </c>
      <c r="C86" s="170" t="s">
        <v>66</v>
      </c>
      <c r="D86" s="170">
        <v>60.809293713400699</v>
      </c>
      <c r="E86" s="170">
        <v>212.96</v>
      </c>
      <c r="F86" s="170">
        <v>178.56</v>
      </c>
      <c r="G86" s="170">
        <v>222.8</v>
      </c>
      <c r="H86" s="170">
        <v>184.09</v>
      </c>
      <c r="I86" s="170">
        <v>0.47427967081130501</v>
      </c>
      <c r="J86" s="185">
        <v>449.01776969632601</v>
      </c>
      <c r="K86" s="185">
        <v>376.48672500458298</v>
      </c>
      <c r="L86" s="185">
        <v>469.76502201512699</v>
      </c>
      <c r="M86" s="185">
        <v>388.14651213090099</v>
      </c>
      <c r="N86" s="170">
        <v>0.74361587673712504</v>
      </c>
      <c r="O86" s="170">
        <v>0.60547490260518499</v>
      </c>
      <c r="P86" s="170">
        <v>0.79418758171321302</v>
      </c>
      <c r="Q86" s="170">
        <v>0.52927808758671502</v>
      </c>
      <c r="R86" s="170">
        <v>2.1656279953270499</v>
      </c>
      <c r="S86" s="170">
        <v>2.2923110977063801</v>
      </c>
      <c r="T86" s="170">
        <v>2.1198444527845002</v>
      </c>
      <c r="U86" s="170">
        <v>2.2018159484891799</v>
      </c>
      <c r="V86" s="183">
        <v>0.19265232974910401</v>
      </c>
      <c r="W86" s="183">
        <v>0.210277581617687</v>
      </c>
    </row>
    <row r="87" spans="1:23" x14ac:dyDescent="0.2">
      <c r="A87" s="184">
        <v>38930</v>
      </c>
      <c r="B87" s="170" t="s">
        <v>809</v>
      </c>
      <c r="C87" s="170" t="s">
        <v>1025</v>
      </c>
      <c r="D87" s="170">
        <v>61.119608647242202</v>
      </c>
      <c r="E87" s="170">
        <v>212.46</v>
      </c>
      <c r="F87" s="170">
        <v>178.64</v>
      </c>
      <c r="G87" s="170">
        <v>222.07</v>
      </c>
      <c r="H87" s="170">
        <v>183.97</v>
      </c>
      <c r="I87" s="170">
        <v>0.47669995981127</v>
      </c>
      <c r="J87" s="185">
        <v>445.68915022379002</v>
      </c>
      <c r="K87" s="185">
        <v>374.74305655642399</v>
      </c>
      <c r="L87" s="185">
        <v>465.84858133388502</v>
      </c>
      <c r="M87" s="185">
        <v>385.92409379022303</v>
      </c>
      <c r="N87" s="170">
        <v>-0.74131130150749702</v>
      </c>
      <c r="O87" s="170">
        <v>-0.46314207974729199</v>
      </c>
      <c r="P87" s="170">
        <v>-0.83370206330866103</v>
      </c>
      <c r="Q87" s="170">
        <v>-0.57257202402189999</v>
      </c>
      <c r="R87" s="170">
        <v>1.4641387221003599</v>
      </c>
      <c r="S87" s="170">
        <v>1.6700088038778</v>
      </c>
      <c r="T87" s="170">
        <v>1.79814698218832</v>
      </c>
      <c r="U87" s="170">
        <v>1.9713639650647401</v>
      </c>
      <c r="V87" s="183">
        <v>0.189319301388267</v>
      </c>
      <c r="W87" s="183">
        <v>0.20709898352992301</v>
      </c>
    </row>
    <row r="88" spans="1:23" x14ac:dyDescent="0.2">
      <c r="A88" s="184">
        <v>38961</v>
      </c>
      <c r="B88" s="170" t="s">
        <v>810</v>
      </c>
      <c r="C88" s="170" t="s">
        <v>68</v>
      </c>
      <c r="D88" s="170">
        <v>61.736612130055903</v>
      </c>
      <c r="E88" s="170">
        <v>210.43</v>
      </c>
      <c r="F88" s="170">
        <v>177.77</v>
      </c>
      <c r="G88" s="170">
        <v>220.28</v>
      </c>
      <c r="H88" s="170">
        <v>183.01</v>
      </c>
      <c r="I88" s="170">
        <v>0.48151225396646202</v>
      </c>
      <c r="J88" s="185">
        <v>437.01899228229598</v>
      </c>
      <c r="K88" s="185">
        <v>369.19101961708799</v>
      </c>
      <c r="L88" s="185">
        <v>457.47537717979401</v>
      </c>
      <c r="M88" s="185">
        <v>380.07340102448802</v>
      </c>
      <c r="N88" s="170">
        <v>-1.94533744811621</v>
      </c>
      <c r="O88" s="170">
        <v>-1.48155832168184</v>
      </c>
      <c r="P88" s="170">
        <v>-1.79740896282536</v>
      </c>
      <c r="Q88" s="170">
        <v>-1.5160216373831901</v>
      </c>
      <c r="R88" s="170">
        <v>0.74025832375648204</v>
      </c>
      <c r="S88" s="170">
        <v>0.89190769028870698</v>
      </c>
      <c r="T88" s="170">
        <v>1.2091228202003399</v>
      </c>
      <c r="U88" s="170">
        <v>1.39197519482792</v>
      </c>
      <c r="V88" s="183">
        <v>0.18372053777352801</v>
      </c>
      <c r="W88" s="183">
        <v>0.20365007376646099</v>
      </c>
    </row>
    <row r="89" spans="1:23" x14ac:dyDescent="0.2">
      <c r="A89" s="184">
        <v>38991</v>
      </c>
      <c r="B89" s="170" t="s">
        <v>811</v>
      </c>
      <c r="C89" s="170" t="s">
        <v>69</v>
      </c>
      <c r="D89" s="170">
        <v>62.006518775350798</v>
      </c>
      <c r="E89" s="170">
        <v>209.71</v>
      </c>
      <c r="F89" s="170">
        <v>177.12</v>
      </c>
      <c r="G89" s="170">
        <v>219.23</v>
      </c>
      <c r="H89" s="170">
        <v>182.01</v>
      </c>
      <c r="I89" s="170">
        <v>0.48361738012503203</v>
      </c>
      <c r="J89" s="185">
        <v>433.62792285459801</v>
      </c>
      <c r="K89" s="185">
        <v>366.239939421136</v>
      </c>
      <c r="L89" s="185">
        <v>453.31290604841701</v>
      </c>
      <c r="M89" s="185">
        <v>376.35123856165802</v>
      </c>
      <c r="N89" s="170">
        <v>-0.77595470393366806</v>
      </c>
      <c r="O89" s="170">
        <v>-0.799336939184636</v>
      </c>
      <c r="P89" s="170">
        <v>-0.90987872550386495</v>
      </c>
      <c r="Q89" s="170">
        <v>-0.97932727015264098</v>
      </c>
      <c r="R89" s="170">
        <v>0.61001708138523902</v>
      </c>
      <c r="S89" s="170">
        <v>0.86740714946211805</v>
      </c>
      <c r="T89" s="170">
        <v>0.96900679247089405</v>
      </c>
      <c r="U89" s="170">
        <v>1.0767987326424799</v>
      </c>
      <c r="V89" s="183">
        <v>0.18399954832881699</v>
      </c>
      <c r="W89" s="183">
        <v>0.204494258557222</v>
      </c>
    </row>
    <row r="90" spans="1:23" x14ac:dyDescent="0.2">
      <c r="A90" s="184">
        <v>39022</v>
      </c>
      <c r="B90" s="170" t="s">
        <v>812</v>
      </c>
      <c r="C90" s="170" t="s">
        <v>70</v>
      </c>
      <c r="D90" s="170">
        <v>62.331857303651802</v>
      </c>
      <c r="E90" s="170">
        <v>211.22</v>
      </c>
      <c r="F90" s="170">
        <v>178.43</v>
      </c>
      <c r="G90" s="170">
        <v>221.12</v>
      </c>
      <c r="H90" s="170">
        <v>183.46</v>
      </c>
      <c r="I90" s="170">
        <v>0.486154845053206</v>
      </c>
      <c r="J90" s="185">
        <v>434.47062628139298</v>
      </c>
      <c r="K90" s="185">
        <v>367.02298005581298</v>
      </c>
      <c r="L90" s="185">
        <v>454.83450849039701</v>
      </c>
      <c r="M90" s="185">
        <v>377.36947778422598</v>
      </c>
      <c r="N90" s="170">
        <v>0.19433790638922999</v>
      </c>
      <c r="O90" s="170">
        <v>0.21380536375008599</v>
      </c>
      <c r="P90" s="170">
        <v>0.335662722520635</v>
      </c>
      <c r="Q90" s="170">
        <v>0.270555565715558</v>
      </c>
      <c r="R90" s="170">
        <v>1.07590963181461</v>
      </c>
      <c r="S90" s="170">
        <v>1.0603094637280399</v>
      </c>
      <c r="T90" s="170">
        <v>1.1527881230360999</v>
      </c>
      <c r="U90" s="170">
        <v>1.0496734029385599</v>
      </c>
      <c r="V90" s="183">
        <v>0.18376954548002</v>
      </c>
      <c r="W90" s="183">
        <v>0.205276354518696</v>
      </c>
    </row>
    <row r="91" spans="1:23" x14ac:dyDescent="0.2">
      <c r="A91" s="184">
        <v>39052</v>
      </c>
      <c r="B91" s="170" t="s">
        <v>813</v>
      </c>
      <c r="C91" s="170" t="s">
        <v>1022</v>
      </c>
      <c r="D91" s="170">
        <v>62.692423570686302</v>
      </c>
      <c r="E91" s="170">
        <v>211.68</v>
      </c>
      <c r="F91" s="170">
        <v>179.78</v>
      </c>
      <c r="G91" s="170">
        <v>222.42</v>
      </c>
      <c r="H91" s="170">
        <v>184.95</v>
      </c>
      <c r="I91" s="170">
        <v>0.48896706733029399</v>
      </c>
      <c r="J91" s="185">
        <v>432.912590935315</v>
      </c>
      <c r="K91" s="185">
        <v>367.67302342380401</v>
      </c>
      <c r="L91" s="185">
        <v>454.87726037335898</v>
      </c>
      <c r="M91" s="185">
        <v>378.246332641187</v>
      </c>
      <c r="N91" s="170">
        <v>-0.35860545036453501</v>
      </c>
      <c r="O91" s="170">
        <v>0.177112443447558</v>
      </c>
      <c r="P91" s="170">
        <v>9.3994369742667096E-3</v>
      </c>
      <c r="Q91" s="170">
        <v>0.23235977167763699</v>
      </c>
      <c r="R91" s="170">
        <v>1.2261776921618901</v>
      </c>
      <c r="S91" s="170">
        <v>1.4365508608901201</v>
      </c>
      <c r="T91" s="170">
        <v>1.2341392246923799</v>
      </c>
      <c r="U91" s="170">
        <v>1.0951459922611499</v>
      </c>
      <c r="V91" s="183">
        <v>0.177439092223829</v>
      </c>
      <c r="W91" s="183">
        <v>0.202595296025953</v>
      </c>
    </row>
    <row r="92" spans="1:23" x14ac:dyDescent="0.2">
      <c r="A92" s="184">
        <v>39083</v>
      </c>
      <c r="B92" s="170" t="s">
        <v>990</v>
      </c>
      <c r="C92" s="170" t="s">
        <v>1023</v>
      </c>
      <c r="D92" s="170">
        <v>63.0162079340435</v>
      </c>
      <c r="E92" s="170">
        <v>218.45</v>
      </c>
      <c r="F92" s="170">
        <v>184.33</v>
      </c>
      <c r="G92" s="170">
        <v>231.27</v>
      </c>
      <c r="H92" s="170">
        <v>192.59</v>
      </c>
      <c r="I92" s="170">
        <v>0.49149241061072502</v>
      </c>
      <c r="J92" s="185">
        <v>444.46261078285102</v>
      </c>
      <c r="K92" s="185">
        <v>375.04139640926098</v>
      </c>
      <c r="L92" s="185">
        <v>470.546431658274</v>
      </c>
      <c r="M92" s="185">
        <v>391.84735276113202</v>
      </c>
      <c r="N92" s="170">
        <v>2.6679796544107202</v>
      </c>
      <c r="O92" s="170">
        <v>2.0040559181746498</v>
      </c>
      <c r="P92" s="170">
        <v>3.4447031430091499</v>
      </c>
      <c r="Q92" s="170">
        <v>3.59581017612867</v>
      </c>
      <c r="R92" s="170">
        <v>1.0614869742161099</v>
      </c>
      <c r="S92" s="170">
        <v>1.7581693681753201</v>
      </c>
      <c r="T92" s="170">
        <v>1.2776303875275301</v>
      </c>
      <c r="U92" s="170">
        <v>1.24449103569015</v>
      </c>
      <c r="V92" s="183">
        <v>0.185102804752346</v>
      </c>
      <c r="W92" s="183">
        <v>0.20084116516953099</v>
      </c>
    </row>
    <row r="93" spans="1:23" x14ac:dyDescent="0.2">
      <c r="A93" s="184">
        <v>39114</v>
      </c>
      <c r="B93" s="170" t="s">
        <v>814</v>
      </c>
      <c r="C93" s="170" t="s">
        <v>61</v>
      </c>
      <c r="D93" s="170">
        <v>63.192346627710499</v>
      </c>
      <c r="E93" s="170">
        <v>218.47</v>
      </c>
      <c r="F93" s="170">
        <v>184.45</v>
      </c>
      <c r="G93" s="170">
        <v>230.57</v>
      </c>
      <c r="H93" s="170">
        <v>192.33</v>
      </c>
      <c r="I93" s="170">
        <v>0.49286619735528497</v>
      </c>
      <c r="J93" s="185">
        <v>443.26432036181001</v>
      </c>
      <c r="K93" s="185">
        <v>374.23950149098602</v>
      </c>
      <c r="L93" s="185">
        <v>467.81459397547701</v>
      </c>
      <c r="M93" s="185">
        <v>390.22761356335798</v>
      </c>
      <c r="N93" s="170">
        <v>-0.26960432485666502</v>
      </c>
      <c r="O93" s="170">
        <v>-0.213815041739851</v>
      </c>
      <c r="P93" s="170">
        <v>-0.58056708095092202</v>
      </c>
      <c r="Q93" s="170">
        <v>-0.413359739796748</v>
      </c>
      <c r="R93" s="170">
        <v>1.0891276214354499</v>
      </c>
      <c r="S93" s="170">
        <v>1.6842923422820699</v>
      </c>
      <c r="T93" s="170">
        <v>1.10613675486646</v>
      </c>
      <c r="U93" s="170">
        <v>1.0963148438222701</v>
      </c>
      <c r="V93" s="183">
        <v>0.18444022770398499</v>
      </c>
      <c r="W93" s="183">
        <v>0.19882493630738801</v>
      </c>
    </row>
    <row r="94" spans="1:23" x14ac:dyDescent="0.2">
      <c r="A94" s="184">
        <v>39142</v>
      </c>
      <c r="B94" s="170" t="s">
        <v>815</v>
      </c>
      <c r="C94" s="170" t="s">
        <v>62</v>
      </c>
      <c r="D94" s="170">
        <v>63.329113142792501</v>
      </c>
      <c r="E94" s="170">
        <v>216.97</v>
      </c>
      <c r="F94" s="170">
        <v>184.88</v>
      </c>
      <c r="G94" s="170">
        <v>228.76</v>
      </c>
      <c r="H94" s="170">
        <v>191.87</v>
      </c>
      <c r="I94" s="170">
        <v>0.49393290235693799</v>
      </c>
      <c r="J94" s="185">
        <v>439.27019027213498</v>
      </c>
      <c r="K94" s="185">
        <v>374.30185176527698</v>
      </c>
      <c r="L94" s="185">
        <v>463.13982913146299</v>
      </c>
      <c r="M94" s="185">
        <v>388.45357149612602</v>
      </c>
      <c r="N94" s="170">
        <v>-0.90107186755188395</v>
      </c>
      <c r="O94" s="170">
        <v>1.6660527294010099E-2</v>
      </c>
      <c r="P94" s="170">
        <v>-0.99927725731858696</v>
      </c>
      <c r="Q94" s="170">
        <v>-0.45461725556340499</v>
      </c>
      <c r="R94" s="170">
        <v>0.64332165895257798</v>
      </c>
      <c r="S94" s="170">
        <v>0.98837642282369997</v>
      </c>
      <c r="T94" s="170">
        <v>1.0471533305323599</v>
      </c>
      <c r="U94" s="170">
        <v>1.2116275526715701</v>
      </c>
      <c r="V94" s="183">
        <v>0.17357204673301599</v>
      </c>
      <c r="W94" s="183">
        <v>0.192265596497629</v>
      </c>
    </row>
    <row r="95" spans="1:23" x14ac:dyDescent="0.2">
      <c r="A95" s="184">
        <v>39173</v>
      </c>
      <c r="B95" s="170" t="s">
        <v>816</v>
      </c>
      <c r="C95" s="170" t="s">
        <v>1024</v>
      </c>
      <c r="D95" s="170">
        <v>63.291295129152097</v>
      </c>
      <c r="E95" s="170">
        <v>217.67</v>
      </c>
      <c r="F95" s="170">
        <v>185.78</v>
      </c>
      <c r="G95" s="170">
        <v>228.8</v>
      </c>
      <c r="H95" s="170">
        <v>191.93</v>
      </c>
      <c r="I95" s="170">
        <v>0.49363794226178198</v>
      </c>
      <c r="J95" s="185">
        <v>440.95070772450299</v>
      </c>
      <c r="K95" s="185">
        <v>376.34870437386002</v>
      </c>
      <c r="L95" s="185">
        <v>463.497596946599</v>
      </c>
      <c r="M95" s="185">
        <v>388.80722806800998</v>
      </c>
      <c r="N95" s="170">
        <v>0.38257033816184699</v>
      </c>
      <c r="O95" s="170">
        <v>0.54684544009853098</v>
      </c>
      <c r="P95" s="170">
        <v>7.7248336815971499E-2</v>
      </c>
      <c r="Q95" s="170">
        <v>9.1042172819366704E-2</v>
      </c>
      <c r="R95" s="170">
        <v>0.39036282576525599</v>
      </c>
      <c r="S95" s="170">
        <v>1.05103559230761</v>
      </c>
      <c r="T95" s="170">
        <v>1.04557682246826</v>
      </c>
      <c r="U95" s="170">
        <v>1.3909985207003499</v>
      </c>
      <c r="V95" s="183">
        <v>0.171654645279363</v>
      </c>
      <c r="W95" s="183">
        <v>0.19210128692752601</v>
      </c>
    </row>
    <row r="96" spans="1:23" x14ac:dyDescent="0.2">
      <c r="A96" s="184">
        <v>39203</v>
      </c>
      <c r="B96" s="170" t="s">
        <v>817</v>
      </c>
      <c r="C96" s="170" t="s">
        <v>64</v>
      </c>
      <c r="D96" s="170">
        <v>62.982534360254498</v>
      </c>
      <c r="E96" s="170">
        <v>220.91</v>
      </c>
      <c r="F96" s="170">
        <v>186.13</v>
      </c>
      <c r="G96" s="170">
        <v>232.06</v>
      </c>
      <c r="H96" s="170">
        <v>193.01</v>
      </c>
      <c r="I96" s="170">
        <v>0.49122977490956099</v>
      </c>
      <c r="J96" s="185">
        <v>449.708082211977</v>
      </c>
      <c r="K96" s="185">
        <v>378.90618506231198</v>
      </c>
      <c r="L96" s="185">
        <v>472.40621772717998</v>
      </c>
      <c r="M96" s="185">
        <v>392.91185074344202</v>
      </c>
      <c r="N96" s="170">
        <v>1.9860211887778001</v>
      </c>
      <c r="O96" s="170">
        <v>0.67955081516928295</v>
      </c>
      <c r="P96" s="170">
        <v>1.9220424958551501</v>
      </c>
      <c r="Q96" s="170">
        <v>1.0556960825618</v>
      </c>
      <c r="R96" s="170">
        <v>0.59670483897267301</v>
      </c>
      <c r="S96" s="170">
        <v>1.17036178255236</v>
      </c>
      <c r="T96" s="170">
        <v>1.00767352487412</v>
      </c>
      <c r="U96" s="170">
        <v>1.3703906764743099</v>
      </c>
      <c r="V96" s="183">
        <v>0.18685864718207701</v>
      </c>
      <c r="W96" s="183">
        <v>0.202321123257862</v>
      </c>
    </row>
    <row r="97" spans="1:23" x14ac:dyDescent="0.2">
      <c r="A97" s="184">
        <v>39234</v>
      </c>
      <c r="B97" s="170" t="s">
        <v>818</v>
      </c>
      <c r="C97" s="170" t="s">
        <v>65</v>
      </c>
      <c r="D97" s="170">
        <v>63.058170387534602</v>
      </c>
      <c r="E97" s="170">
        <v>221.21</v>
      </c>
      <c r="F97" s="170">
        <v>186.61</v>
      </c>
      <c r="G97" s="170">
        <v>231.88</v>
      </c>
      <c r="H97" s="170">
        <v>192.7</v>
      </c>
      <c r="I97" s="170">
        <v>0.491819695099869</v>
      </c>
      <c r="J97" s="185">
        <v>449.77865303885602</v>
      </c>
      <c r="K97" s="185">
        <v>379.42766802396301</v>
      </c>
      <c r="L97" s="185">
        <v>471.47359552755302</v>
      </c>
      <c r="M97" s="185">
        <v>391.81025469277</v>
      </c>
      <c r="N97" s="170">
        <v>1.5692585850812801E-2</v>
      </c>
      <c r="O97" s="170">
        <v>0.13762851655905201</v>
      </c>
      <c r="P97" s="170">
        <v>-0.19741954373810899</v>
      </c>
      <c r="Q97" s="170">
        <v>-0.280367224502798</v>
      </c>
      <c r="R97" s="170">
        <v>0.91433103404305904</v>
      </c>
      <c r="S97" s="170">
        <v>1.3913591037617601</v>
      </c>
      <c r="T97" s="170">
        <v>1.16078422266759</v>
      </c>
      <c r="U97" s="170">
        <v>1.4781811005789101</v>
      </c>
      <c r="V97" s="183">
        <v>0.18541342907668401</v>
      </c>
      <c r="W97" s="183">
        <v>0.20332122470160899</v>
      </c>
    </row>
    <row r="98" spans="1:23" x14ac:dyDescent="0.2">
      <c r="A98" s="184">
        <v>39264</v>
      </c>
      <c r="B98" s="170" t="s">
        <v>819</v>
      </c>
      <c r="C98" s="170" t="s">
        <v>66</v>
      </c>
      <c r="D98" s="170">
        <v>63.326004812904202</v>
      </c>
      <c r="E98" s="170">
        <v>223.99</v>
      </c>
      <c r="F98" s="170">
        <v>189.37</v>
      </c>
      <c r="G98" s="170">
        <v>233.86</v>
      </c>
      <c r="H98" s="170">
        <v>193.82</v>
      </c>
      <c r="I98" s="170">
        <v>0.49390865906144599</v>
      </c>
      <c r="J98" s="185">
        <v>453.50490599950001</v>
      </c>
      <c r="K98" s="185">
        <v>383.41097392350201</v>
      </c>
      <c r="L98" s="185">
        <v>473.48835803849801</v>
      </c>
      <c r="M98" s="185">
        <v>392.420737000862</v>
      </c>
      <c r="N98" s="170">
        <v>0.82846371998046597</v>
      </c>
      <c r="O98" s="170">
        <v>1.04981956647594</v>
      </c>
      <c r="P98" s="170">
        <v>0.42733305323074999</v>
      </c>
      <c r="Q98" s="170">
        <v>0.155810701935577</v>
      </c>
      <c r="R98" s="170">
        <v>0.99932265625224403</v>
      </c>
      <c r="S98" s="170">
        <v>1.83917478599949</v>
      </c>
      <c r="T98" s="170">
        <v>0.79259541449014903</v>
      </c>
      <c r="U98" s="170">
        <v>1.1011885296858099</v>
      </c>
      <c r="V98" s="183">
        <v>0.18281670803189501</v>
      </c>
      <c r="W98" s="183">
        <v>0.206583427922815</v>
      </c>
    </row>
    <row r="99" spans="1:23" x14ac:dyDescent="0.2">
      <c r="A99" s="184">
        <v>39295</v>
      </c>
      <c r="B99" s="170" t="s">
        <v>820</v>
      </c>
      <c r="C99" s="170" t="s">
        <v>1025</v>
      </c>
      <c r="D99" s="170">
        <v>63.5839961936272</v>
      </c>
      <c r="E99" s="170">
        <v>223.64</v>
      </c>
      <c r="F99" s="170">
        <v>189.28</v>
      </c>
      <c r="G99" s="170">
        <v>233.12</v>
      </c>
      <c r="H99" s="170">
        <v>193.69</v>
      </c>
      <c r="I99" s="170">
        <v>0.49592085258729302</v>
      </c>
      <c r="J99" s="185">
        <v>450.95905694071303</v>
      </c>
      <c r="K99" s="185">
        <v>381.67380744830098</v>
      </c>
      <c r="L99" s="185">
        <v>470.07501052593</v>
      </c>
      <c r="M99" s="185">
        <v>390.56635547686801</v>
      </c>
      <c r="N99" s="170">
        <v>-0.561371889280049</v>
      </c>
      <c r="O99" s="170">
        <v>-0.45308209554471002</v>
      </c>
      <c r="P99" s="170">
        <v>-0.7208936512627</v>
      </c>
      <c r="Q99" s="170">
        <v>-0.47254931993828703</v>
      </c>
      <c r="R99" s="170">
        <v>1.18241754691053</v>
      </c>
      <c r="S99" s="170">
        <v>1.8494674606022199</v>
      </c>
      <c r="T99" s="170">
        <v>0.90725385058461105</v>
      </c>
      <c r="U99" s="170">
        <v>1.2028950151965301</v>
      </c>
      <c r="V99" s="183">
        <v>0.18153000845308501</v>
      </c>
      <c r="W99" s="183">
        <v>0.20357271929371701</v>
      </c>
    </row>
    <row r="100" spans="1:23" x14ac:dyDescent="0.2">
      <c r="A100" s="184">
        <v>39326</v>
      </c>
      <c r="B100" s="170" t="s">
        <v>821</v>
      </c>
      <c r="C100" s="170" t="s">
        <v>68</v>
      </c>
      <c r="D100" s="170">
        <v>64.077702590874594</v>
      </c>
      <c r="E100" s="170">
        <v>221.12</v>
      </c>
      <c r="F100" s="170">
        <v>187.63</v>
      </c>
      <c r="G100" s="170">
        <v>231.38</v>
      </c>
      <c r="H100" s="170">
        <v>192.4</v>
      </c>
      <c r="I100" s="170">
        <v>0.499771496021297</v>
      </c>
      <c r="J100" s="185">
        <v>442.44219960591198</v>
      </c>
      <c r="K100" s="185">
        <v>375.43157521733599</v>
      </c>
      <c r="L100" s="185">
        <v>462.97158169688799</v>
      </c>
      <c r="M100" s="185">
        <v>384.97593706664901</v>
      </c>
      <c r="N100" s="170">
        <v>-1.8886098867996699</v>
      </c>
      <c r="O100" s="170">
        <v>-1.6354887626946499</v>
      </c>
      <c r="P100" s="170">
        <v>-1.5111266648900099</v>
      </c>
      <c r="Q100" s="170">
        <v>-1.43136200336373</v>
      </c>
      <c r="R100" s="170">
        <v>1.2409546082411</v>
      </c>
      <c r="S100" s="170">
        <v>1.6903324481512201</v>
      </c>
      <c r="T100" s="170">
        <v>1.20142083951627</v>
      </c>
      <c r="U100" s="170">
        <v>1.28989190744382</v>
      </c>
      <c r="V100" s="183">
        <v>0.17848958055747999</v>
      </c>
      <c r="W100" s="183">
        <v>0.20259875259875201</v>
      </c>
    </row>
    <row r="101" spans="1:23" x14ac:dyDescent="0.2">
      <c r="A101" s="184">
        <v>39356</v>
      </c>
      <c r="B101" s="170" t="s">
        <v>822</v>
      </c>
      <c r="C101" s="170" t="s">
        <v>69</v>
      </c>
      <c r="D101" s="170">
        <v>64.3274050918955</v>
      </c>
      <c r="E101" s="170">
        <v>220.17</v>
      </c>
      <c r="F101" s="170">
        <v>187.02</v>
      </c>
      <c r="G101" s="170">
        <v>230.2</v>
      </c>
      <c r="H101" s="170">
        <v>191.81</v>
      </c>
      <c r="I101" s="170">
        <v>0.50171904075916396</v>
      </c>
      <c r="J101" s="185">
        <v>438.83126234725898</v>
      </c>
      <c r="K101" s="185">
        <v>372.75842614427199</v>
      </c>
      <c r="L101" s="185">
        <v>458.82253073688099</v>
      </c>
      <c r="M101" s="185">
        <v>382.305602174809</v>
      </c>
      <c r="N101" s="170">
        <v>-0.81613762472686502</v>
      </c>
      <c r="O101" s="170">
        <v>-0.71202031196127002</v>
      </c>
      <c r="P101" s="170">
        <v>-0.89617832368897898</v>
      </c>
      <c r="Q101" s="170">
        <v>-0.69363683148270205</v>
      </c>
      <c r="R101" s="170">
        <v>1.19995489644833</v>
      </c>
      <c r="S101" s="170">
        <v>1.7798404874790601</v>
      </c>
      <c r="T101" s="170">
        <v>1.2154131539055</v>
      </c>
      <c r="U101" s="170">
        <v>1.58212940547431</v>
      </c>
      <c r="V101" s="183">
        <v>0.17725376965030501</v>
      </c>
      <c r="W101" s="183">
        <v>0.20014597779052201</v>
      </c>
    </row>
    <row r="102" spans="1:23" x14ac:dyDescent="0.2">
      <c r="A102" s="184">
        <v>39387</v>
      </c>
      <c r="B102" s="170" t="s">
        <v>823</v>
      </c>
      <c r="C102" s="170" t="s">
        <v>70</v>
      </c>
      <c r="D102" s="170">
        <v>64.781221255577293</v>
      </c>
      <c r="E102" s="170">
        <v>222.12</v>
      </c>
      <c r="F102" s="170">
        <v>188.68</v>
      </c>
      <c r="G102" s="170">
        <v>232.14</v>
      </c>
      <c r="H102" s="170">
        <v>193.42</v>
      </c>
      <c r="I102" s="170">
        <v>0.50525856190101903</v>
      </c>
      <c r="J102" s="185">
        <v>439.61649885611098</v>
      </c>
      <c r="K102" s="185">
        <v>373.432563497979</v>
      </c>
      <c r="L102" s="185">
        <v>459.44792924751403</v>
      </c>
      <c r="M102" s="185">
        <v>382.81389883283401</v>
      </c>
      <c r="N102" s="170">
        <v>0.178938142340268</v>
      </c>
      <c r="O102" s="170">
        <v>0.180851003337512</v>
      </c>
      <c r="P102" s="170">
        <v>0.13630510028102</v>
      </c>
      <c r="Q102" s="170">
        <v>0.13295558713584099</v>
      </c>
      <c r="R102" s="170">
        <v>1.1844005701287601</v>
      </c>
      <c r="S102" s="170">
        <v>1.7463711512535101</v>
      </c>
      <c r="T102" s="170">
        <v>1.01430754944893</v>
      </c>
      <c r="U102" s="170">
        <v>1.44272957118183</v>
      </c>
      <c r="V102" s="183">
        <v>0.17723129107483601</v>
      </c>
      <c r="W102" s="183">
        <v>0.20018612346189599</v>
      </c>
    </row>
    <row r="103" spans="1:23" x14ac:dyDescent="0.2">
      <c r="A103" s="184">
        <v>39417</v>
      </c>
      <c r="B103" s="170" t="s">
        <v>824</v>
      </c>
      <c r="C103" s="170" t="s">
        <v>1022</v>
      </c>
      <c r="D103" s="170">
        <v>65.049055680946097</v>
      </c>
      <c r="E103" s="170">
        <v>222.56</v>
      </c>
      <c r="F103" s="170">
        <v>189.4</v>
      </c>
      <c r="G103" s="170">
        <v>233.11</v>
      </c>
      <c r="H103" s="170">
        <v>194.29</v>
      </c>
      <c r="I103" s="170">
        <v>0.50734752586259002</v>
      </c>
      <c r="J103" s="185">
        <v>438.67366776176698</v>
      </c>
      <c r="K103" s="185">
        <v>373.31412955642799</v>
      </c>
      <c r="L103" s="185">
        <v>459.46809261298301</v>
      </c>
      <c r="M103" s="185">
        <v>382.95249330263101</v>
      </c>
      <c r="N103" s="170">
        <v>-0.21446672197204</v>
      </c>
      <c r="O103" s="170">
        <v>-3.1714947524086302E-2</v>
      </c>
      <c r="P103" s="170">
        <v>4.3886073231469399E-3</v>
      </c>
      <c r="Q103" s="170">
        <v>3.6204137368023297E-2</v>
      </c>
      <c r="R103" s="170">
        <v>1.3307713721157699</v>
      </c>
      <c r="S103" s="170">
        <v>1.5342725120524501</v>
      </c>
      <c r="T103" s="170">
        <v>1.00924637029671</v>
      </c>
      <c r="U103" s="170">
        <v>1.24420523223121</v>
      </c>
      <c r="V103" s="183">
        <v>0.17507919746568101</v>
      </c>
      <c r="W103" s="183">
        <v>0.199804416079057</v>
      </c>
    </row>
    <row r="104" spans="1:23" x14ac:dyDescent="0.2">
      <c r="A104" s="184">
        <v>39448</v>
      </c>
      <c r="B104" s="170" t="s">
        <v>991</v>
      </c>
      <c r="C104" s="170" t="s">
        <v>1023</v>
      </c>
      <c r="D104" s="170">
        <v>65.350563680104003</v>
      </c>
      <c r="E104" s="170">
        <v>229.58</v>
      </c>
      <c r="F104" s="170">
        <v>194.56</v>
      </c>
      <c r="G104" s="170">
        <v>241.89</v>
      </c>
      <c r="H104" s="170">
        <v>202.54</v>
      </c>
      <c r="I104" s="170">
        <v>0.50969912552532504</v>
      </c>
      <c r="J104" s="185">
        <v>450.42258952942399</v>
      </c>
      <c r="K104" s="185">
        <v>381.715389053249</v>
      </c>
      <c r="L104" s="185">
        <v>474.57409260942802</v>
      </c>
      <c r="M104" s="185">
        <v>397.37168430738598</v>
      </c>
      <c r="N104" s="170">
        <v>2.6782828856822398</v>
      </c>
      <c r="O104" s="170">
        <v>2.25045312557635</v>
      </c>
      <c r="P104" s="170">
        <v>3.28771469429749</v>
      </c>
      <c r="Q104" s="170">
        <v>3.7652688667467702</v>
      </c>
      <c r="R104" s="170">
        <v>1.3409404080301901</v>
      </c>
      <c r="S104" s="170">
        <v>1.7795349281136501</v>
      </c>
      <c r="T104" s="170">
        <v>0.85595398884645801</v>
      </c>
      <c r="U104" s="170">
        <v>1.40981724320113</v>
      </c>
      <c r="V104" s="183">
        <v>0.179995888157895</v>
      </c>
      <c r="W104" s="183">
        <v>0.194282610842303</v>
      </c>
    </row>
    <row r="105" spans="1:23" x14ac:dyDescent="0.2">
      <c r="A105" s="184">
        <v>39479</v>
      </c>
      <c r="B105" s="170" t="s">
        <v>825</v>
      </c>
      <c r="C105" s="170" t="s">
        <v>61</v>
      </c>
      <c r="D105" s="170">
        <v>65.5448342981189</v>
      </c>
      <c r="E105" s="170">
        <v>229.46</v>
      </c>
      <c r="F105" s="170">
        <v>194.69</v>
      </c>
      <c r="G105" s="170">
        <v>241.32</v>
      </c>
      <c r="H105" s="170">
        <v>202.46</v>
      </c>
      <c r="I105" s="170">
        <v>0.51121433149358797</v>
      </c>
      <c r="J105" s="185">
        <v>448.85283111997001</v>
      </c>
      <c r="K105" s="185">
        <v>380.83830598251097</v>
      </c>
      <c r="L105" s="185">
        <v>472.05249370640303</v>
      </c>
      <c r="M105" s="185">
        <v>396.03741039200401</v>
      </c>
      <c r="N105" s="170">
        <v>-0.34850792254761398</v>
      </c>
      <c r="O105" s="170">
        <v>-0.22977409239716101</v>
      </c>
      <c r="P105" s="170">
        <v>-0.53133935086091499</v>
      </c>
      <c r="Q105" s="170">
        <v>-0.33577478418161899</v>
      </c>
      <c r="R105" s="170">
        <v>1.26076259726902</v>
      </c>
      <c r="S105" s="170">
        <v>1.7632570760795601</v>
      </c>
      <c r="T105" s="170">
        <v>0.90589301520336296</v>
      </c>
      <c r="U105" s="170">
        <v>1.48882258115806</v>
      </c>
      <c r="V105" s="183">
        <v>0.17859160717037301</v>
      </c>
      <c r="W105" s="183">
        <v>0.191939148473772</v>
      </c>
    </row>
    <row r="106" spans="1:23" x14ac:dyDescent="0.2">
      <c r="A106" s="184">
        <v>39508</v>
      </c>
      <c r="B106" s="170" t="s">
        <v>826</v>
      </c>
      <c r="C106" s="170" t="s">
        <v>62</v>
      </c>
      <c r="D106" s="170">
        <v>66.019890716036102</v>
      </c>
      <c r="E106" s="170">
        <v>231.11</v>
      </c>
      <c r="F106" s="170">
        <v>196.75</v>
      </c>
      <c r="G106" s="170">
        <v>241.16</v>
      </c>
      <c r="H106" s="170">
        <v>202.6</v>
      </c>
      <c r="I106" s="170">
        <v>0.51491951515463297</v>
      </c>
      <c r="J106" s="185">
        <v>448.82742486580003</v>
      </c>
      <c r="K106" s="185">
        <v>382.09854979164101</v>
      </c>
      <c r="L106" s="185">
        <v>468.34503820966802</v>
      </c>
      <c r="M106" s="185">
        <v>393.45954860374297</v>
      </c>
      <c r="N106" s="170">
        <v>-5.6602637677816096E-3</v>
      </c>
      <c r="O106" s="170">
        <v>0.33091309076127601</v>
      </c>
      <c r="P106" s="170">
        <v>-0.78539051189534503</v>
      </c>
      <c r="Q106" s="170">
        <v>-0.65091370679078997</v>
      </c>
      <c r="R106" s="170">
        <v>2.1757075270107298</v>
      </c>
      <c r="S106" s="170">
        <v>2.0829974496767001</v>
      </c>
      <c r="T106" s="170">
        <v>1.1238957979420801</v>
      </c>
      <c r="U106" s="170">
        <v>1.2886938040848499</v>
      </c>
      <c r="V106" s="183">
        <v>0.17463786531130901</v>
      </c>
      <c r="W106" s="183">
        <v>0.19032576505429399</v>
      </c>
    </row>
    <row r="107" spans="1:23" x14ac:dyDescent="0.2">
      <c r="A107" s="184">
        <v>39539</v>
      </c>
      <c r="B107" s="170" t="s">
        <v>827</v>
      </c>
      <c r="C107" s="170" t="s">
        <v>1024</v>
      </c>
      <c r="D107" s="170">
        <v>66.170126660633898</v>
      </c>
      <c r="E107" s="170">
        <v>230.41</v>
      </c>
      <c r="F107" s="170">
        <v>196.59</v>
      </c>
      <c r="G107" s="170">
        <v>240.49</v>
      </c>
      <c r="H107" s="170">
        <v>202.4</v>
      </c>
      <c r="I107" s="170">
        <v>0.51609127443675296</v>
      </c>
      <c r="J107" s="185">
        <v>446.45203554635299</v>
      </c>
      <c r="K107" s="185">
        <v>380.92099157179598</v>
      </c>
      <c r="L107" s="185">
        <v>465.98346438324</v>
      </c>
      <c r="M107" s="185">
        <v>392.17869013750197</v>
      </c>
      <c r="N107" s="170">
        <v>-0.52924335453813398</v>
      </c>
      <c r="O107" s="170">
        <v>-0.30818180819761598</v>
      </c>
      <c r="P107" s="170">
        <v>-0.50423803686587798</v>
      </c>
      <c r="Q107" s="170">
        <v>-0.32553752241781803</v>
      </c>
      <c r="R107" s="170">
        <v>1.2476060760259</v>
      </c>
      <c r="S107" s="170">
        <v>1.2149071179992099</v>
      </c>
      <c r="T107" s="170">
        <v>0.53632800968490502</v>
      </c>
      <c r="U107" s="170">
        <v>0.867129473452533</v>
      </c>
      <c r="V107" s="183">
        <v>0.172033165471285</v>
      </c>
      <c r="W107" s="183">
        <v>0.188191699604743</v>
      </c>
    </row>
    <row r="108" spans="1:23" x14ac:dyDescent="0.2">
      <c r="A108" s="184">
        <v>39569</v>
      </c>
      <c r="B108" s="170" t="s">
        <v>828</v>
      </c>
      <c r="C108" s="170" t="s">
        <v>64</v>
      </c>
      <c r="D108" s="170">
        <v>66.098635073205301</v>
      </c>
      <c r="E108" s="170">
        <v>234.18</v>
      </c>
      <c r="F108" s="170">
        <v>197.56</v>
      </c>
      <c r="G108" s="170">
        <v>244.34</v>
      </c>
      <c r="H108" s="170">
        <v>203.6</v>
      </c>
      <c r="I108" s="170">
        <v>0.51553367864043897</v>
      </c>
      <c r="J108" s="185">
        <v>454.24772367457598</v>
      </c>
      <c r="K108" s="185">
        <v>383.21453706187202</v>
      </c>
      <c r="L108" s="185">
        <v>473.95545649776199</v>
      </c>
      <c r="M108" s="185">
        <v>394.930551456758</v>
      </c>
      <c r="N108" s="170">
        <v>1.74614236413617</v>
      </c>
      <c r="O108" s="170">
        <v>0.60210530289033204</v>
      </c>
      <c r="P108" s="170">
        <v>1.7107886274619499</v>
      </c>
      <c r="Q108" s="170">
        <v>0.70168558069576603</v>
      </c>
      <c r="R108" s="170">
        <v>1.00946405950053</v>
      </c>
      <c r="S108" s="170">
        <v>1.1370497947538001</v>
      </c>
      <c r="T108" s="170">
        <v>0.32794631239938499</v>
      </c>
      <c r="U108" s="170">
        <v>0.51377954355338296</v>
      </c>
      <c r="V108" s="183">
        <v>0.185361409192144</v>
      </c>
      <c r="W108" s="183">
        <v>0.20009823182711201</v>
      </c>
    </row>
    <row r="109" spans="1:23" x14ac:dyDescent="0.2">
      <c r="A109" s="184">
        <v>39600</v>
      </c>
      <c r="B109" s="170" t="s">
        <v>829</v>
      </c>
      <c r="C109" s="170" t="s">
        <v>65</v>
      </c>
      <c r="D109" s="170">
        <v>66.372168103369305</v>
      </c>
      <c r="E109" s="170">
        <v>234.13</v>
      </c>
      <c r="F109" s="170">
        <v>197.98</v>
      </c>
      <c r="G109" s="170">
        <v>244.15</v>
      </c>
      <c r="H109" s="170">
        <v>203.36</v>
      </c>
      <c r="I109" s="170">
        <v>0.517667088643746</v>
      </c>
      <c r="J109" s="185">
        <v>452.27909043513898</v>
      </c>
      <c r="K109" s="185">
        <v>382.44656526010698</v>
      </c>
      <c r="L109" s="185">
        <v>471.63515965377798</v>
      </c>
      <c r="M109" s="185">
        <v>392.83934494037402</v>
      </c>
      <c r="N109" s="170">
        <v>-0.43338318209110699</v>
      </c>
      <c r="O109" s="170">
        <v>-0.200402575448655</v>
      </c>
      <c r="P109" s="170">
        <v>-0.48956010784835202</v>
      </c>
      <c r="Q109" s="170">
        <v>-0.52951246964065801</v>
      </c>
      <c r="R109" s="170">
        <v>0.55592620489850497</v>
      </c>
      <c r="S109" s="170">
        <v>0.79564499127473498</v>
      </c>
      <c r="T109" s="170">
        <v>3.4267905511176103E-2</v>
      </c>
      <c r="U109" s="170">
        <v>0.26265015662021401</v>
      </c>
      <c r="V109" s="183">
        <v>0.18259420143448801</v>
      </c>
      <c r="W109" s="183">
        <v>0.20058025177026001</v>
      </c>
    </row>
    <row r="110" spans="1:23" x14ac:dyDescent="0.2">
      <c r="A110" s="184">
        <v>39630</v>
      </c>
      <c r="B110" s="170" t="s">
        <v>830</v>
      </c>
      <c r="C110" s="170" t="s">
        <v>66</v>
      </c>
      <c r="D110" s="170">
        <v>66.742059360068197</v>
      </c>
      <c r="E110" s="170">
        <v>235.99</v>
      </c>
      <c r="F110" s="170">
        <v>199.58</v>
      </c>
      <c r="G110" s="170">
        <v>246.51</v>
      </c>
      <c r="H110" s="170">
        <v>206.49</v>
      </c>
      <c r="I110" s="170">
        <v>0.52055204080730799</v>
      </c>
      <c r="J110" s="185">
        <v>453.34564366323599</v>
      </c>
      <c r="K110" s="185">
        <v>383.40066766519197</v>
      </c>
      <c r="L110" s="185">
        <v>473.55495834325302</v>
      </c>
      <c r="M110" s="185">
        <v>396.675036908435</v>
      </c>
      <c r="N110" s="170">
        <v>0.23581749646457401</v>
      </c>
      <c r="O110" s="170">
        <v>0.24947338837677499</v>
      </c>
      <c r="P110" s="170">
        <v>0.40705164790590898</v>
      </c>
      <c r="Q110" s="170">
        <v>0.97640219022430097</v>
      </c>
      <c r="R110" s="170">
        <v>-3.5118106586584701E-2</v>
      </c>
      <c r="S110" s="170">
        <v>-2.6880446861832202E-3</v>
      </c>
      <c r="T110" s="170">
        <v>1.4065880105507101E-2</v>
      </c>
      <c r="U110" s="170">
        <v>1.08411699648876</v>
      </c>
      <c r="V110" s="183">
        <v>0.18243310953001299</v>
      </c>
      <c r="W110" s="183">
        <v>0.19381083829725401</v>
      </c>
    </row>
    <row r="111" spans="1:23" x14ac:dyDescent="0.2">
      <c r="A111" s="184">
        <v>39661</v>
      </c>
      <c r="B111" s="170" t="s">
        <v>831</v>
      </c>
      <c r="C111" s="170" t="s">
        <v>1025</v>
      </c>
      <c r="D111" s="170">
        <v>67.127492266208904</v>
      </c>
      <c r="E111" s="170">
        <v>235.46</v>
      </c>
      <c r="F111" s="170">
        <v>199.85</v>
      </c>
      <c r="G111" s="170">
        <v>246.09</v>
      </c>
      <c r="H111" s="170">
        <v>206.54</v>
      </c>
      <c r="I111" s="170">
        <v>0.52355820944833598</v>
      </c>
      <c r="J111" s="185">
        <v>449.73031794898299</v>
      </c>
      <c r="K111" s="185">
        <v>381.71495813345899</v>
      </c>
      <c r="L111" s="185">
        <v>470.03369550694401</v>
      </c>
      <c r="M111" s="185">
        <v>394.49290694463099</v>
      </c>
      <c r="N111" s="170">
        <v>-0.79747666373047899</v>
      </c>
      <c r="O111" s="170">
        <v>-0.43967308194807803</v>
      </c>
      <c r="P111" s="170">
        <v>-0.74358060754503597</v>
      </c>
      <c r="Q111" s="170">
        <v>-0.55010518958050802</v>
      </c>
      <c r="R111" s="170">
        <v>-0.27247240582459797</v>
      </c>
      <c r="S111" s="170">
        <v>1.0781637187062799E-2</v>
      </c>
      <c r="T111" s="170">
        <v>-8.7890268702928206E-3</v>
      </c>
      <c r="U111" s="170">
        <v>1.00534810863813</v>
      </c>
      <c r="V111" s="183">
        <v>0.17818363772829601</v>
      </c>
      <c r="W111" s="183">
        <v>0.19148833155805201</v>
      </c>
    </row>
    <row r="112" spans="1:23" x14ac:dyDescent="0.2">
      <c r="A112" s="184">
        <v>39692</v>
      </c>
      <c r="B112" s="170" t="s">
        <v>832</v>
      </c>
      <c r="C112" s="170" t="s">
        <v>68</v>
      </c>
      <c r="D112" s="170">
        <v>67.584934814759706</v>
      </c>
      <c r="E112" s="170">
        <v>233.93</v>
      </c>
      <c r="F112" s="170">
        <v>198.51</v>
      </c>
      <c r="G112" s="170">
        <v>244.21</v>
      </c>
      <c r="H112" s="170">
        <v>204.38</v>
      </c>
      <c r="I112" s="170">
        <v>0.52712601443492701</v>
      </c>
      <c r="J112" s="185">
        <v>443.78382700533302</v>
      </c>
      <c r="K112" s="185">
        <v>376.589268152133</v>
      </c>
      <c r="L112" s="185">
        <v>463.28580512534597</v>
      </c>
      <c r="M112" s="185">
        <v>387.72512530821098</v>
      </c>
      <c r="N112" s="170">
        <v>-1.3222348385959899</v>
      </c>
      <c r="O112" s="170">
        <v>-1.34280563863393</v>
      </c>
      <c r="P112" s="170">
        <v>-1.4356184346146099</v>
      </c>
      <c r="Q112" s="170">
        <v>-1.7155648472457099</v>
      </c>
      <c r="R112" s="170">
        <v>0.30323224154831202</v>
      </c>
      <c r="S112" s="170">
        <v>0.30836323080378802</v>
      </c>
      <c r="T112" s="170">
        <v>6.7870997028918204E-2</v>
      </c>
      <c r="U112" s="170">
        <v>0.71411950121085299</v>
      </c>
      <c r="V112" s="183">
        <v>0.178429298272128</v>
      </c>
      <c r="W112" s="183">
        <v>0.194882082395538</v>
      </c>
    </row>
    <row r="113" spans="1:23" x14ac:dyDescent="0.2">
      <c r="A113" s="184">
        <v>39722</v>
      </c>
      <c r="B113" s="170" t="s">
        <v>833</v>
      </c>
      <c r="C113" s="170" t="s">
        <v>69</v>
      </c>
      <c r="D113" s="170">
        <v>68.045485693199694</v>
      </c>
      <c r="E113" s="170">
        <v>233.68</v>
      </c>
      <c r="F113" s="170">
        <v>198.34</v>
      </c>
      <c r="G113" s="170">
        <v>243.64</v>
      </c>
      <c r="H113" s="170">
        <v>204.18</v>
      </c>
      <c r="I113" s="170">
        <v>0.53071806271701805</v>
      </c>
      <c r="J113" s="185">
        <v>440.30911404008401</v>
      </c>
      <c r="K113" s="185">
        <v>373.72008592395701</v>
      </c>
      <c r="L113" s="185">
        <v>459.07614063987597</v>
      </c>
      <c r="M113" s="185">
        <v>384.72404529572299</v>
      </c>
      <c r="N113" s="170">
        <v>-0.78297422163751096</v>
      </c>
      <c r="O113" s="170">
        <v>-0.76188634961763502</v>
      </c>
      <c r="P113" s="170">
        <v>-0.90865388900305299</v>
      </c>
      <c r="Q113" s="170">
        <v>-0.77402257852212697</v>
      </c>
      <c r="R113" s="170">
        <v>0.33676992038367298</v>
      </c>
      <c r="S113" s="170">
        <v>0.25798471938851503</v>
      </c>
      <c r="T113" s="170">
        <v>5.5274073526390098E-2</v>
      </c>
      <c r="U113" s="170">
        <v>0.63259421445973596</v>
      </c>
      <c r="V113" s="183">
        <v>0.17817888474336999</v>
      </c>
      <c r="W113" s="183">
        <v>0.19326084827113299</v>
      </c>
    </row>
    <row r="114" spans="1:23" x14ac:dyDescent="0.2">
      <c r="A114" s="184">
        <v>39753</v>
      </c>
      <c r="B114" s="170" t="s">
        <v>834</v>
      </c>
      <c r="C114" s="170" t="s">
        <v>70</v>
      </c>
      <c r="D114" s="170">
        <v>68.818941780387206</v>
      </c>
      <c r="E114" s="170">
        <v>235.88</v>
      </c>
      <c r="F114" s="170">
        <v>200.39</v>
      </c>
      <c r="G114" s="170">
        <v>245.1</v>
      </c>
      <c r="H114" s="170">
        <v>205.36</v>
      </c>
      <c r="I114" s="170">
        <v>0.53675060274530995</v>
      </c>
      <c r="J114" s="185">
        <v>439.45921773268299</v>
      </c>
      <c r="K114" s="185">
        <v>373.33912430664901</v>
      </c>
      <c r="L114" s="185">
        <v>456.63665535984597</v>
      </c>
      <c r="M114" s="185">
        <v>382.59854567400299</v>
      </c>
      <c r="N114" s="170">
        <v>-0.193022647113406</v>
      </c>
      <c r="O114" s="170">
        <v>-0.10193768856892001</v>
      </c>
      <c r="P114" s="170">
        <v>-0.53139012553109499</v>
      </c>
      <c r="Q114" s="170">
        <v>-0.55247381797676198</v>
      </c>
      <c r="R114" s="170">
        <v>-3.5776892777694698E-2</v>
      </c>
      <c r="S114" s="170">
        <v>-2.5021704174677001E-2</v>
      </c>
      <c r="T114" s="170">
        <v>-0.61188084845035196</v>
      </c>
      <c r="U114" s="170">
        <v>-5.6255313479458599E-2</v>
      </c>
      <c r="V114" s="183">
        <v>0.177104645940416</v>
      </c>
      <c r="W114" s="183">
        <v>0.193513829372809</v>
      </c>
    </row>
    <row r="115" spans="1:23" x14ac:dyDescent="0.2">
      <c r="A115" s="184">
        <v>39783</v>
      </c>
      <c r="B115" s="170" t="s">
        <v>835</v>
      </c>
      <c r="C115" s="170" t="s">
        <v>1022</v>
      </c>
      <c r="D115" s="170">
        <v>69.295552363249001</v>
      </c>
      <c r="E115" s="170">
        <v>235.98</v>
      </c>
      <c r="F115" s="170">
        <v>201.4</v>
      </c>
      <c r="G115" s="170">
        <v>246.32</v>
      </c>
      <c r="H115" s="170">
        <v>206.8</v>
      </c>
      <c r="I115" s="170">
        <v>0.54046790805410505</v>
      </c>
      <c r="J115" s="185">
        <v>436.62166889727098</v>
      </c>
      <c r="K115" s="185">
        <v>372.64007168366101</v>
      </c>
      <c r="L115" s="185">
        <v>455.75323960833902</v>
      </c>
      <c r="M115" s="185">
        <v>382.63141422135601</v>
      </c>
      <c r="N115" s="170">
        <v>-0.64569104957035195</v>
      </c>
      <c r="O115" s="170">
        <v>-0.18724333386857001</v>
      </c>
      <c r="P115" s="170">
        <v>-0.193461418643981</v>
      </c>
      <c r="Q115" s="170">
        <v>8.5908709599680205E-3</v>
      </c>
      <c r="R115" s="170">
        <v>-0.46777343052422099</v>
      </c>
      <c r="S115" s="170">
        <v>-0.18056050371507701</v>
      </c>
      <c r="T115" s="170">
        <v>-0.80851163864668096</v>
      </c>
      <c r="U115" s="170">
        <v>-8.3843058052990305E-2</v>
      </c>
      <c r="V115" s="183">
        <v>0.17169811320754699</v>
      </c>
      <c r="W115" s="183">
        <v>0.19110251450676999</v>
      </c>
    </row>
    <row r="116" spans="1:23" x14ac:dyDescent="0.2">
      <c r="A116" s="184">
        <v>39814</v>
      </c>
      <c r="B116" s="170" t="s">
        <v>992</v>
      </c>
      <c r="C116" s="170" t="s">
        <v>1023</v>
      </c>
      <c r="D116" s="170">
        <v>69.4561494074742</v>
      </c>
      <c r="E116" s="170">
        <v>242.03</v>
      </c>
      <c r="F116" s="170">
        <v>205.03</v>
      </c>
      <c r="G116" s="170">
        <v>255.76</v>
      </c>
      <c r="H116" s="170">
        <v>215.07</v>
      </c>
      <c r="I116" s="170">
        <v>0.54172047832119896</v>
      </c>
      <c r="J116" s="185">
        <v>446.780230184495</v>
      </c>
      <c r="K116" s="185">
        <v>378.47932320260702</v>
      </c>
      <c r="L116" s="185">
        <v>472.125404586152</v>
      </c>
      <c r="M116" s="185">
        <v>397.01286661066501</v>
      </c>
      <c r="N116" s="170">
        <v>2.3266278361494299</v>
      </c>
      <c r="O116" s="170">
        <v>1.5669950610955701</v>
      </c>
      <c r="P116" s="170">
        <v>3.5923310148894001</v>
      </c>
      <c r="Q116" s="170">
        <v>3.7585655162619198</v>
      </c>
      <c r="R116" s="170">
        <v>-0.80865379081781497</v>
      </c>
      <c r="S116" s="170">
        <v>-0.84776929184535699</v>
      </c>
      <c r="T116" s="170">
        <v>-0.51597591638676799</v>
      </c>
      <c r="U116" s="170">
        <v>-9.0297751674428606E-2</v>
      </c>
      <c r="V116" s="183">
        <v>0.180461395893284</v>
      </c>
      <c r="W116" s="183">
        <v>0.18919421583670401</v>
      </c>
    </row>
    <row r="117" spans="1:23" x14ac:dyDescent="0.2">
      <c r="A117" s="184">
        <v>39845</v>
      </c>
      <c r="B117" s="170" t="s">
        <v>836</v>
      </c>
      <c r="C117" s="170" t="s">
        <v>61</v>
      </c>
      <c r="D117" s="170">
        <v>69.609493681960302</v>
      </c>
      <c r="E117" s="170">
        <v>242.67</v>
      </c>
      <c r="F117" s="170">
        <v>205.81</v>
      </c>
      <c r="G117" s="170">
        <v>255.92</v>
      </c>
      <c r="H117" s="170">
        <v>215.74</v>
      </c>
      <c r="I117" s="170">
        <v>0.54291648089881195</v>
      </c>
      <c r="J117" s="185">
        <v>446.974826769402</v>
      </c>
      <c r="K117" s="185">
        <v>379.08224789801199</v>
      </c>
      <c r="L117" s="185">
        <v>471.38005384606799</v>
      </c>
      <c r="M117" s="185">
        <v>397.37235392603498</v>
      </c>
      <c r="N117" s="170">
        <v>4.3555325809019302E-2</v>
      </c>
      <c r="O117" s="170">
        <v>0.159301884790786</v>
      </c>
      <c r="P117" s="170">
        <v>-0.157871347918115</v>
      </c>
      <c r="Q117" s="170">
        <v>9.0548026425008005E-2</v>
      </c>
      <c r="R117" s="170">
        <v>-0.4184009145898</v>
      </c>
      <c r="S117" s="170">
        <v>-0.461103323093637</v>
      </c>
      <c r="T117" s="170">
        <v>-0.14245022943421001</v>
      </c>
      <c r="U117" s="170">
        <v>0.33707510932099399</v>
      </c>
      <c r="V117" s="183">
        <v>0.17909722559642399</v>
      </c>
      <c r="W117" s="183">
        <v>0.18624269954574901</v>
      </c>
    </row>
    <row r="118" spans="1:23" x14ac:dyDescent="0.2">
      <c r="A118" s="184">
        <v>39873</v>
      </c>
      <c r="B118" s="170" t="s">
        <v>837</v>
      </c>
      <c r="C118" s="170" t="s">
        <v>62</v>
      </c>
      <c r="D118" s="170">
        <v>70.009950182560502</v>
      </c>
      <c r="E118" s="170">
        <v>240.7</v>
      </c>
      <c r="F118" s="170">
        <v>205.97</v>
      </c>
      <c r="G118" s="170">
        <v>251.83</v>
      </c>
      <c r="H118" s="170">
        <v>213.58</v>
      </c>
      <c r="I118" s="170">
        <v>0.54603982546804997</v>
      </c>
      <c r="J118" s="185">
        <v>440.81033795232599</v>
      </c>
      <c r="K118" s="185">
        <v>377.20691860424</v>
      </c>
      <c r="L118" s="185">
        <v>461.19346658302601</v>
      </c>
      <c r="M118" s="185">
        <v>391.143630992346</v>
      </c>
      <c r="N118" s="170">
        <v>-1.3791579408691099</v>
      </c>
      <c r="O118" s="170">
        <v>-0.49470248321330501</v>
      </c>
      <c r="P118" s="170">
        <v>-2.1610136406767002</v>
      </c>
      <c r="Q118" s="170">
        <v>-1.5674776748177</v>
      </c>
      <c r="R118" s="170">
        <v>-1.78622928754207</v>
      </c>
      <c r="S118" s="170">
        <v>-1.2802014532816599</v>
      </c>
      <c r="T118" s="170">
        <v>-1.52698780667777</v>
      </c>
      <c r="U118" s="170">
        <v>-0.58860373820254197</v>
      </c>
      <c r="V118" s="183">
        <v>0.168616788852745</v>
      </c>
      <c r="W118" s="183">
        <v>0.17908980241595601</v>
      </c>
    </row>
    <row r="119" spans="1:23" x14ac:dyDescent="0.2">
      <c r="A119" s="184">
        <v>39904</v>
      </c>
      <c r="B119" s="170" t="s">
        <v>838</v>
      </c>
      <c r="C119" s="170" t="s">
        <v>1024</v>
      </c>
      <c r="D119" s="170">
        <v>70.254990188749304</v>
      </c>
      <c r="E119" s="170">
        <v>241.54</v>
      </c>
      <c r="F119" s="170">
        <v>206.18</v>
      </c>
      <c r="G119" s="170">
        <v>251.93</v>
      </c>
      <c r="H119" s="170">
        <v>213.84</v>
      </c>
      <c r="I119" s="170">
        <v>0.54795100526268004</v>
      </c>
      <c r="J119" s="185">
        <v>440.805834244631</v>
      </c>
      <c r="K119" s="185">
        <v>376.274517283092</v>
      </c>
      <c r="L119" s="185">
        <v>459.767383544133</v>
      </c>
      <c r="M119" s="185">
        <v>390.253869317181</v>
      </c>
      <c r="N119" s="170">
        <v>-1.02168831065397E-3</v>
      </c>
      <c r="O119" s="170">
        <v>-0.247185636095515</v>
      </c>
      <c r="P119" s="170">
        <v>-0.30921579385293502</v>
      </c>
      <c r="Q119" s="170">
        <v>-0.22747696873093301</v>
      </c>
      <c r="R119" s="170">
        <v>-1.26468262034293</v>
      </c>
      <c r="S119" s="170">
        <v>-1.2198000087974701</v>
      </c>
      <c r="T119" s="170">
        <v>-1.33397026165611</v>
      </c>
      <c r="U119" s="170">
        <v>-0.490801991216339</v>
      </c>
      <c r="V119" s="183">
        <v>0.17150063051702399</v>
      </c>
      <c r="W119" s="183">
        <v>0.17812383090160899</v>
      </c>
    </row>
    <row r="120" spans="1:23" x14ac:dyDescent="0.2">
      <c r="A120" s="184">
        <v>39934</v>
      </c>
      <c r="B120" s="170" t="s">
        <v>839</v>
      </c>
      <c r="C120" s="170" t="s">
        <v>64</v>
      </c>
      <c r="D120" s="170">
        <v>70.050358471107799</v>
      </c>
      <c r="E120" s="170">
        <v>244.54</v>
      </c>
      <c r="F120" s="170">
        <v>207.7</v>
      </c>
      <c r="G120" s="170">
        <v>255.81</v>
      </c>
      <c r="H120" s="170">
        <v>215.67</v>
      </c>
      <c r="I120" s="170">
        <v>0.54635498830944995</v>
      </c>
      <c r="J120" s="185">
        <v>447.58445558749997</v>
      </c>
      <c r="K120" s="185">
        <v>380.155767667963</v>
      </c>
      <c r="L120" s="185">
        <v>468.21206994290702</v>
      </c>
      <c r="M120" s="185">
        <v>394.74335297520298</v>
      </c>
      <c r="N120" s="170">
        <v>1.53777940677324</v>
      </c>
      <c r="O120" s="170">
        <v>1.03149434962966</v>
      </c>
      <c r="P120" s="170">
        <v>1.8367302033644299</v>
      </c>
      <c r="Q120" s="170">
        <v>1.15040080598741</v>
      </c>
      <c r="R120" s="170">
        <v>-1.4668797970355301</v>
      </c>
      <c r="S120" s="170">
        <v>-0.79818720275091104</v>
      </c>
      <c r="T120" s="170">
        <v>-1.2117988043213099</v>
      </c>
      <c r="U120" s="170">
        <v>-4.7400354534488098E-2</v>
      </c>
      <c r="V120" s="183">
        <v>0.17737120847376001</v>
      </c>
      <c r="W120" s="183">
        <v>0.186117679788566</v>
      </c>
    </row>
    <row r="121" spans="1:23" x14ac:dyDescent="0.2">
      <c r="A121" s="184">
        <v>39965</v>
      </c>
      <c r="B121" s="170" t="s">
        <v>840</v>
      </c>
      <c r="C121" s="170" t="s">
        <v>65</v>
      </c>
      <c r="D121" s="170">
        <v>70.179354161469305</v>
      </c>
      <c r="E121" s="170">
        <v>243.87</v>
      </c>
      <c r="F121" s="170">
        <v>207.8</v>
      </c>
      <c r="G121" s="170">
        <v>255.16</v>
      </c>
      <c r="H121" s="170">
        <v>215.6</v>
      </c>
      <c r="I121" s="170">
        <v>0.54736108507237402</v>
      </c>
      <c r="J121" s="185">
        <v>445.537701986532</v>
      </c>
      <c r="K121" s="185">
        <v>379.63970341904002</v>
      </c>
      <c r="L121" s="185">
        <v>466.163939963438</v>
      </c>
      <c r="M121" s="185">
        <v>393.88989440397103</v>
      </c>
      <c r="N121" s="170">
        <v>-0.45728880335695898</v>
      </c>
      <c r="O121" s="170">
        <v>-0.13575073504438201</v>
      </c>
      <c r="P121" s="170">
        <v>-0.43743639067628198</v>
      </c>
      <c r="Q121" s="170">
        <v>-0.21620593856736001</v>
      </c>
      <c r="R121" s="170">
        <v>-1.49053727912135</v>
      </c>
      <c r="S121" s="170">
        <v>-0.73392261717850604</v>
      </c>
      <c r="T121" s="170">
        <v>-1.1600533968581099</v>
      </c>
      <c r="U121" s="170">
        <v>0.26742470608582802</v>
      </c>
      <c r="V121" s="183">
        <v>0.17358036573628499</v>
      </c>
      <c r="W121" s="183">
        <v>0.18348794063079801</v>
      </c>
    </row>
    <row r="122" spans="1:23" x14ac:dyDescent="0.2">
      <c r="A122" s="184">
        <v>39995</v>
      </c>
      <c r="B122" s="170" t="s">
        <v>841</v>
      </c>
      <c r="C122" s="170" t="s">
        <v>66</v>
      </c>
      <c r="D122" s="170">
        <v>70.370516449595101</v>
      </c>
      <c r="E122" s="170">
        <v>244.83</v>
      </c>
      <c r="F122" s="170">
        <v>208.84</v>
      </c>
      <c r="G122" s="170">
        <v>256.70999999999998</v>
      </c>
      <c r="H122" s="170">
        <v>216.94</v>
      </c>
      <c r="I122" s="170">
        <v>0.54885204774513796</v>
      </c>
      <c r="J122" s="185">
        <v>446.07649913276498</v>
      </c>
      <c r="K122" s="185">
        <v>380.50327198009398</v>
      </c>
      <c r="L122" s="185">
        <v>467.72167664245399</v>
      </c>
      <c r="M122" s="185">
        <v>395.261347554883</v>
      </c>
      <c r="N122" s="170">
        <v>0.120931886085085</v>
      </c>
      <c r="O122" s="170">
        <v>0.227470560448984</v>
      </c>
      <c r="P122" s="170">
        <v>0.33416069873153398</v>
      </c>
      <c r="Q122" s="170">
        <v>0.34818185751817099</v>
      </c>
      <c r="R122" s="170">
        <v>-1.6034442223229901</v>
      </c>
      <c r="S122" s="170">
        <v>-0.75570960862992897</v>
      </c>
      <c r="T122" s="170">
        <v>-1.2318066991013801</v>
      </c>
      <c r="U122" s="170">
        <v>-0.35638475376974499</v>
      </c>
      <c r="V122" s="183">
        <v>0.17233288642022601</v>
      </c>
      <c r="W122" s="183">
        <v>0.18332257767124499</v>
      </c>
    </row>
    <row r="123" spans="1:23" x14ac:dyDescent="0.2">
      <c r="A123" s="184">
        <v>40026</v>
      </c>
      <c r="B123" s="170" t="s">
        <v>842</v>
      </c>
      <c r="C123" s="170" t="s">
        <v>1025</v>
      </c>
      <c r="D123" s="170">
        <v>70.538884318540795</v>
      </c>
      <c r="E123" s="170">
        <v>244.71</v>
      </c>
      <c r="F123" s="170">
        <v>208.85</v>
      </c>
      <c r="G123" s="170">
        <v>255.88</v>
      </c>
      <c r="H123" s="170">
        <v>216.45</v>
      </c>
      <c r="I123" s="170">
        <v>0.55016522625096198</v>
      </c>
      <c r="J123" s="185">
        <v>444.79365165906302</v>
      </c>
      <c r="K123" s="185">
        <v>379.61323259775003</v>
      </c>
      <c r="L123" s="185">
        <v>465.096643318708</v>
      </c>
      <c r="M123" s="185">
        <v>393.42726452373898</v>
      </c>
      <c r="N123" s="170">
        <v>-0.287584635414595</v>
      </c>
      <c r="O123" s="170">
        <v>-0.23391109824443301</v>
      </c>
      <c r="P123" s="170">
        <v>-0.56123832929645401</v>
      </c>
      <c r="Q123" s="170">
        <v>-0.464017805558048</v>
      </c>
      <c r="R123" s="170">
        <v>-1.0976947946122799</v>
      </c>
      <c r="S123" s="170">
        <v>-0.55060077969852905</v>
      </c>
      <c r="T123" s="170">
        <v>-1.0503613326936601</v>
      </c>
      <c r="U123" s="170">
        <v>-0.27012967841305602</v>
      </c>
      <c r="V123" s="183">
        <v>0.17170217859707901</v>
      </c>
      <c r="W123" s="183">
        <v>0.182166782166782</v>
      </c>
    </row>
    <row r="124" spans="1:23" x14ac:dyDescent="0.2">
      <c r="A124" s="184">
        <v>40057</v>
      </c>
      <c r="B124" s="170" t="s">
        <v>843</v>
      </c>
      <c r="C124" s="170" t="s">
        <v>68</v>
      </c>
      <c r="D124" s="170">
        <v>70.892715870817796</v>
      </c>
      <c r="E124" s="170">
        <v>244.29</v>
      </c>
      <c r="F124" s="170">
        <v>208.75</v>
      </c>
      <c r="G124" s="170">
        <v>253.79</v>
      </c>
      <c r="H124" s="170">
        <v>215</v>
      </c>
      <c r="I124" s="170">
        <v>0.55292492138781901</v>
      </c>
      <c r="J124" s="185">
        <v>441.81405205401501</v>
      </c>
      <c r="K124" s="185">
        <v>377.53769440532</v>
      </c>
      <c r="L124" s="185">
        <v>458.99540820659303</v>
      </c>
      <c r="M124" s="185">
        <v>388.84121818991099</v>
      </c>
      <c r="N124" s="170">
        <v>-0.66988357273860499</v>
      </c>
      <c r="O124" s="170">
        <v>-0.54675074897323495</v>
      </c>
      <c r="P124" s="170">
        <v>-1.3118209300717101</v>
      </c>
      <c r="Q124" s="170">
        <v>-1.1656656127735101</v>
      </c>
      <c r="R124" s="170">
        <v>-0.44385911145289297</v>
      </c>
      <c r="S124" s="170">
        <v>0.25184633057668798</v>
      </c>
      <c r="T124" s="170">
        <v>-0.92607994272412297</v>
      </c>
      <c r="U124" s="170">
        <v>0.28785673376521298</v>
      </c>
      <c r="V124" s="183">
        <v>0.17025149700598799</v>
      </c>
      <c r="W124" s="183">
        <v>0.18041860465116299</v>
      </c>
    </row>
    <row r="125" spans="1:23" x14ac:dyDescent="0.2">
      <c r="A125" s="184">
        <v>40087</v>
      </c>
      <c r="B125" s="170" t="s">
        <v>844</v>
      </c>
      <c r="C125" s="170" t="s">
        <v>69</v>
      </c>
      <c r="D125" s="170">
        <v>71.107190633106001</v>
      </c>
      <c r="E125" s="170">
        <v>242.87</v>
      </c>
      <c r="F125" s="170">
        <v>207.34</v>
      </c>
      <c r="G125" s="170">
        <v>251.38</v>
      </c>
      <c r="H125" s="170">
        <v>214.29</v>
      </c>
      <c r="I125" s="170">
        <v>0.55459770877677905</v>
      </c>
      <c r="J125" s="185">
        <v>437.921030246724</v>
      </c>
      <c r="K125" s="185">
        <v>373.85657516924999</v>
      </c>
      <c r="L125" s="185">
        <v>453.265485994242</v>
      </c>
      <c r="M125" s="185">
        <v>386.38818121451999</v>
      </c>
      <c r="N125" s="170">
        <v>-0.88114485928911801</v>
      </c>
      <c r="O125" s="170">
        <v>-0.97503356369972305</v>
      </c>
      <c r="P125" s="170">
        <v>-1.2483615543647599</v>
      </c>
      <c r="Q125" s="170">
        <v>-0.63085826826936298</v>
      </c>
      <c r="R125" s="170">
        <v>-0.54236528775164505</v>
      </c>
      <c r="S125" s="170">
        <v>3.6521784735077403E-2</v>
      </c>
      <c r="T125" s="170">
        <v>-1.2657278676114201</v>
      </c>
      <c r="U125" s="170">
        <v>0.432553134940794</v>
      </c>
      <c r="V125" s="183">
        <v>0.17136104948393899</v>
      </c>
      <c r="W125" s="183">
        <v>0.17308320500256699</v>
      </c>
    </row>
    <row r="126" spans="1:23" x14ac:dyDescent="0.2">
      <c r="A126" s="184">
        <v>40118</v>
      </c>
      <c r="B126" s="170" t="s">
        <v>845</v>
      </c>
      <c r="C126" s="170" t="s">
        <v>70</v>
      </c>
      <c r="D126" s="170">
        <v>71.476045779842494</v>
      </c>
      <c r="E126" s="170">
        <v>244.38</v>
      </c>
      <c r="F126" s="170">
        <v>209.4</v>
      </c>
      <c r="G126" s="170">
        <v>252.14</v>
      </c>
      <c r="H126" s="170">
        <v>214.72</v>
      </c>
      <c r="I126" s="170">
        <v>0.55747457984184601</v>
      </c>
      <c r="J126" s="185">
        <v>438.369763997723</v>
      </c>
      <c r="K126" s="185">
        <v>375.62250831133201</v>
      </c>
      <c r="L126" s="185">
        <v>452.289681211171</v>
      </c>
      <c r="M126" s="185">
        <v>385.16554433910699</v>
      </c>
      <c r="N126" s="170">
        <v>0.102469102875902</v>
      </c>
      <c r="O126" s="170">
        <v>0.47235578009610102</v>
      </c>
      <c r="P126" s="170">
        <v>-0.21528327508345499</v>
      </c>
      <c r="Q126" s="170">
        <v>-0.31642708935084601</v>
      </c>
      <c r="R126" s="170">
        <v>-0.24790781282974</v>
      </c>
      <c r="S126" s="170">
        <v>0.61161122851065597</v>
      </c>
      <c r="T126" s="170">
        <v>-0.95195471008566701</v>
      </c>
      <c r="U126" s="170">
        <v>0.670937904529323</v>
      </c>
      <c r="V126" s="183">
        <v>0.167048710601719</v>
      </c>
      <c r="W126" s="183">
        <v>0.17427347242921001</v>
      </c>
    </row>
    <row r="127" spans="1:23" x14ac:dyDescent="0.2">
      <c r="A127" s="184">
        <v>40148</v>
      </c>
      <c r="B127" s="170" t="s">
        <v>846</v>
      </c>
      <c r="C127" s="170" t="s">
        <v>1022</v>
      </c>
      <c r="D127" s="170">
        <v>71.7718551742052</v>
      </c>
      <c r="E127" s="170">
        <v>243.78</v>
      </c>
      <c r="F127" s="170">
        <v>209.5</v>
      </c>
      <c r="G127" s="170">
        <v>252.66</v>
      </c>
      <c r="H127" s="170">
        <v>215.26</v>
      </c>
      <c r="I127" s="170">
        <v>0.55978173346284499</v>
      </c>
      <c r="J127" s="185">
        <v>435.49116633721098</v>
      </c>
      <c r="K127" s="185">
        <v>374.25301233754101</v>
      </c>
      <c r="L127" s="185">
        <v>451.35449211075399</v>
      </c>
      <c r="M127" s="185">
        <v>384.54273716362297</v>
      </c>
      <c r="N127" s="170">
        <v>-0.656659719014552</v>
      </c>
      <c r="O127" s="170">
        <v>-0.36459369273360598</v>
      </c>
      <c r="P127" s="170">
        <v>-0.206767728574309</v>
      </c>
      <c r="Q127" s="170">
        <v>-0.161698569521118</v>
      </c>
      <c r="R127" s="170">
        <v>-0.25892039735804201</v>
      </c>
      <c r="S127" s="170">
        <v>0.432841440425835</v>
      </c>
      <c r="T127" s="170">
        <v>-0.96515989691364801</v>
      </c>
      <c r="U127" s="170">
        <v>0.49952065387945899</v>
      </c>
      <c r="V127" s="183">
        <v>0.16362768496419999</v>
      </c>
      <c r="W127" s="183">
        <v>0.173743380098486</v>
      </c>
    </row>
    <row r="128" spans="1:23" x14ac:dyDescent="0.2">
      <c r="A128" s="184">
        <v>40179</v>
      </c>
      <c r="B128" s="170" t="s">
        <v>993</v>
      </c>
      <c r="C128" s="170" t="s">
        <v>1023</v>
      </c>
      <c r="D128" s="170">
        <v>72.552045976150893</v>
      </c>
      <c r="E128" s="170">
        <v>252.72</v>
      </c>
      <c r="F128" s="170">
        <v>215.44</v>
      </c>
      <c r="G128" s="170">
        <v>263.64</v>
      </c>
      <c r="H128" s="170">
        <v>224.43</v>
      </c>
      <c r="I128" s="170">
        <v>0.56586680063137296</v>
      </c>
      <c r="J128" s="185">
        <v>446.60686882146899</v>
      </c>
      <c r="K128" s="185">
        <v>380.72564030902703</v>
      </c>
      <c r="L128" s="185">
        <v>465.90469648659399</v>
      </c>
      <c r="M128" s="185">
        <v>396.61277132637798</v>
      </c>
      <c r="N128" s="170">
        <v>2.5524518850173399</v>
      </c>
      <c r="O128" s="170">
        <v>1.7294791913788199</v>
      </c>
      <c r="P128" s="170">
        <v>3.2236755433176199</v>
      </c>
      <c r="Q128" s="170">
        <v>3.1388017497829801</v>
      </c>
      <c r="R128" s="170">
        <v>-3.8802380077229699E-2</v>
      </c>
      <c r="S128" s="170">
        <v>0.59351118243709</v>
      </c>
      <c r="T128" s="170">
        <v>-1.3175965620852499</v>
      </c>
      <c r="U128" s="170">
        <v>-0.100776402463465</v>
      </c>
      <c r="V128" s="183">
        <v>0.17304121797252101</v>
      </c>
      <c r="W128" s="183">
        <v>0.174709263467451</v>
      </c>
    </row>
    <row r="129" spans="1:23" x14ac:dyDescent="0.2">
      <c r="A129" s="184">
        <v>40210</v>
      </c>
      <c r="B129" s="170" t="s">
        <v>847</v>
      </c>
      <c r="C129" s="170" t="s">
        <v>61</v>
      </c>
      <c r="D129" s="170">
        <v>72.971670511062101</v>
      </c>
      <c r="E129" s="170">
        <v>252.71</v>
      </c>
      <c r="F129" s="170">
        <v>215.78</v>
      </c>
      <c r="G129" s="170">
        <v>262.81</v>
      </c>
      <c r="H129" s="170">
        <v>224.12</v>
      </c>
      <c r="I129" s="170">
        <v>0.56913964552281404</v>
      </c>
      <c r="J129" s="185">
        <v>444.02107986671598</v>
      </c>
      <c r="K129" s="185">
        <v>379.13366552031999</v>
      </c>
      <c r="L129" s="185">
        <v>461.76716394195603</v>
      </c>
      <c r="M129" s="185">
        <v>393.78736266759699</v>
      </c>
      <c r="N129" s="170">
        <v>-0.57898548707419095</v>
      </c>
      <c r="O129" s="170">
        <v>-0.41814225787759601</v>
      </c>
      <c r="P129" s="170">
        <v>-0.88806414183834104</v>
      </c>
      <c r="Q129" s="170">
        <v>-0.71238468931099597</v>
      </c>
      <c r="R129" s="170">
        <v>-0.66083070584417303</v>
      </c>
      <c r="S129" s="170">
        <v>1.35637114616838E-2</v>
      </c>
      <c r="T129" s="170">
        <v>-2.0393077360145502</v>
      </c>
      <c r="U129" s="170">
        <v>-0.90217430151294797</v>
      </c>
      <c r="V129" s="183">
        <v>0.17114653814069899</v>
      </c>
      <c r="W129" s="183">
        <v>0.17263073353560601</v>
      </c>
    </row>
    <row r="130" spans="1:23" x14ac:dyDescent="0.2">
      <c r="A130" s="184">
        <v>40238</v>
      </c>
      <c r="B130" s="170" t="s">
        <v>848</v>
      </c>
      <c r="C130" s="170" t="s">
        <v>62</v>
      </c>
      <c r="D130" s="170">
        <v>73.489725492434204</v>
      </c>
      <c r="E130" s="170">
        <v>249.66</v>
      </c>
      <c r="F130" s="170">
        <v>215.05</v>
      </c>
      <c r="G130" s="170">
        <v>258.92</v>
      </c>
      <c r="H130" s="170">
        <v>221.61</v>
      </c>
      <c r="I130" s="170">
        <v>0.57318019477150906</v>
      </c>
      <c r="J130" s="185">
        <v>435.56983000699103</v>
      </c>
      <c r="K130" s="185">
        <v>375.18742266684097</v>
      </c>
      <c r="L130" s="185">
        <v>451.72530796046698</v>
      </c>
      <c r="M130" s="185">
        <v>386.632340093925</v>
      </c>
      <c r="N130" s="170">
        <v>-1.9033442876770399</v>
      </c>
      <c r="O130" s="170">
        <v>-1.04085793807399</v>
      </c>
      <c r="P130" s="170">
        <v>-2.1746578721113701</v>
      </c>
      <c r="Q130" s="170">
        <v>-1.81697617851482</v>
      </c>
      <c r="R130" s="170">
        <v>-1.1888350826068099</v>
      </c>
      <c r="S130" s="170">
        <v>-0.53538146778222595</v>
      </c>
      <c r="T130" s="170">
        <v>-2.0529689400650599</v>
      </c>
      <c r="U130" s="170">
        <v>-1.1533591604128299</v>
      </c>
      <c r="V130" s="183">
        <v>0.16093931643803799</v>
      </c>
      <c r="W130" s="183">
        <v>0.168358828572718</v>
      </c>
    </row>
    <row r="131" spans="1:23" x14ac:dyDescent="0.2">
      <c r="A131" s="184">
        <v>40269</v>
      </c>
      <c r="B131" s="170" t="s">
        <v>849</v>
      </c>
      <c r="C131" s="170" t="s">
        <v>1024</v>
      </c>
      <c r="D131" s="170">
        <v>73.255564640853606</v>
      </c>
      <c r="E131" s="170">
        <v>249.3</v>
      </c>
      <c r="F131" s="170">
        <v>215.35</v>
      </c>
      <c r="G131" s="170">
        <v>258.72000000000003</v>
      </c>
      <c r="H131" s="170">
        <v>221.53</v>
      </c>
      <c r="I131" s="170">
        <v>0.57135386651109599</v>
      </c>
      <c r="J131" s="185">
        <v>436.33204326124701</v>
      </c>
      <c r="K131" s="185">
        <v>376.91177503533697</v>
      </c>
      <c r="L131" s="185">
        <v>452.81919868652102</v>
      </c>
      <c r="M131" s="185">
        <v>387.72818910414799</v>
      </c>
      <c r="N131" s="170">
        <v>0.174992206012892</v>
      </c>
      <c r="O131" s="170">
        <v>0.45959759424760699</v>
      </c>
      <c r="P131" s="170">
        <v>0.24215838846701801</v>
      </c>
      <c r="Q131" s="170">
        <v>0.28343438884512701</v>
      </c>
      <c r="R131" s="170">
        <v>-1.0149119262566899</v>
      </c>
      <c r="S131" s="170">
        <v>0.16935979530223699</v>
      </c>
      <c r="T131" s="170">
        <v>-1.51123918448742</v>
      </c>
      <c r="U131" s="170">
        <v>-0.64718902530098699</v>
      </c>
      <c r="V131" s="183">
        <v>0.157650336661249</v>
      </c>
      <c r="W131" s="183">
        <v>0.16787793978242199</v>
      </c>
    </row>
    <row r="132" spans="1:23" x14ac:dyDescent="0.2">
      <c r="A132" s="184">
        <v>40299</v>
      </c>
      <c r="B132" s="170" t="s">
        <v>850</v>
      </c>
      <c r="C132" s="170" t="s">
        <v>64</v>
      </c>
      <c r="D132" s="170">
        <v>72.793977652452099</v>
      </c>
      <c r="E132" s="170">
        <v>254.68</v>
      </c>
      <c r="F132" s="170">
        <v>217.97</v>
      </c>
      <c r="G132" s="170">
        <v>263.74</v>
      </c>
      <c r="H132" s="170">
        <v>224.3</v>
      </c>
      <c r="I132" s="170">
        <v>0.56775373713051702</v>
      </c>
      <c r="J132" s="185">
        <v>448.574766389346</v>
      </c>
      <c r="K132" s="185">
        <v>383.91645135026602</v>
      </c>
      <c r="L132" s="185">
        <v>464.53238922383503</v>
      </c>
      <c r="M132" s="185">
        <v>395.06565141012402</v>
      </c>
      <c r="N132" s="170">
        <v>2.8058271944903601</v>
      </c>
      <c r="O132" s="170">
        <v>1.8584392366814999</v>
      </c>
      <c r="P132" s="170">
        <v>2.5867256890364398</v>
      </c>
      <c r="Q132" s="170">
        <v>1.8924242580684401</v>
      </c>
      <c r="R132" s="170">
        <v>0.22125674595794301</v>
      </c>
      <c r="S132" s="170">
        <v>0.989248093057427</v>
      </c>
      <c r="T132" s="170">
        <v>-0.78590044026856098</v>
      </c>
      <c r="U132" s="170">
        <v>8.1647590134714704E-2</v>
      </c>
      <c r="V132" s="183">
        <v>0.16841767215671899</v>
      </c>
      <c r="W132" s="183">
        <v>0.175835934016942</v>
      </c>
    </row>
    <row r="133" spans="1:23" x14ac:dyDescent="0.2">
      <c r="A133" s="184">
        <v>40330</v>
      </c>
      <c r="B133" s="170" t="s">
        <v>851</v>
      </c>
      <c r="C133" s="170" t="s">
        <v>65</v>
      </c>
      <c r="D133" s="170">
        <v>72.771183233271202</v>
      </c>
      <c r="E133" s="170">
        <v>253.51</v>
      </c>
      <c r="F133" s="170">
        <v>217.64</v>
      </c>
      <c r="G133" s="170">
        <v>262.83999999999997</v>
      </c>
      <c r="H133" s="170">
        <v>223.8</v>
      </c>
      <c r="I133" s="170">
        <v>0.56757595296357</v>
      </c>
      <c r="J133" s="185">
        <v>446.65387720587802</v>
      </c>
      <c r="K133" s="185">
        <v>383.45528710933502</v>
      </c>
      <c r="L133" s="185">
        <v>463.09220577015901</v>
      </c>
      <c r="M133" s="185">
        <v>394.30846009496901</v>
      </c>
      <c r="N133" s="170">
        <v>-0.42822051693399699</v>
      </c>
      <c r="O133" s="170">
        <v>-0.12012098968665599</v>
      </c>
      <c r="P133" s="170">
        <v>-0.31002864107747602</v>
      </c>
      <c r="Q133" s="170">
        <v>-0.191662148418204</v>
      </c>
      <c r="R133" s="170">
        <v>0.25052318005180901</v>
      </c>
      <c r="S133" s="170">
        <v>1.00505391188828</v>
      </c>
      <c r="T133" s="170">
        <v>-0.65893861149345401</v>
      </c>
      <c r="U133" s="170">
        <v>0.106264643227738</v>
      </c>
      <c r="V133" s="183">
        <v>0.16481345340930001</v>
      </c>
      <c r="W133" s="183">
        <v>0.17444146559428</v>
      </c>
    </row>
    <row r="134" spans="1:23" x14ac:dyDescent="0.2">
      <c r="A134" s="184">
        <v>40360</v>
      </c>
      <c r="B134" s="170" t="s">
        <v>852</v>
      </c>
      <c r="C134" s="170" t="s">
        <v>66</v>
      </c>
      <c r="D134" s="170">
        <v>72.929190002589607</v>
      </c>
      <c r="E134" s="170">
        <v>260.60000000000002</v>
      </c>
      <c r="F134" s="170">
        <v>230.13</v>
      </c>
      <c r="G134" s="170">
        <v>266.13</v>
      </c>
      <c r="H134" s="170">
        <v>226.69</v>
      </c>
      <c r="I134" s="170">
        <v>0.56880832048442098</v>
      </c>
      <c r="J134" s="185">
        <v>458.150822720142</v>
      </c>
      <c r="K134" s="185">
        <v>404.58268930386203</v>
      </c>
      <c r="L134" s="185">
        <v>467.87290272644498</v>
      </c>
      <c r="M134" s="185">
        <v>398.53495779903699</v>
      </c>
      <c r="N134" s="170">
        <v>2.57401672771429</v>
      </c>
      <c r="O134" s="170">
        <v>5.5097433533373197</v>
      </c>
      <c r="P134" s="170">
        <v>1.0323423492594901</v>
      </c>
      <c r="Q134" s="170">
        <v>1.0718759884203299</v>
      </c>
      <c r="R134" s="170">
        <v>2.7067831663070998</v>
      </c>
      <c r="S134" s="170">
        <v>6.3283075592124503</v>
      </c>
      <c r="T134" s="170">
        <v>3.2332494203868301E-2</v>
      </c>
      <c r="U134" s="170">
        <v>0.82821410805917794</v>
      </c>
      <c r="V134" s="183">
        <v>0.132403424151567</v>
      </c>
      <c r="W134" s="183">
        <v>0.17398209007896201</v>
      </c>
    </row>
    <row r="135" spans="1:23" x14ac:dyDescent="0.2">
      <c r="A135" s="184">
        <v>40391</v>
      </c>
      <c r="B135" s="170" t="s">
        <v>853</v>
      </c>
      <c r="C135" s="170" t="s">
        <v>1025</v>
      </c>
      <c r="D135" s="170">
        <v>73.131749500305801</v>
      </c>
      <c r="E135" s="170">
        <v>262.43</v>
      </c>
      <c r="F135" s="170">
        <v>241.78</v>
      </c>
      <c r="G135" s="170">
        <v>265.42</v>
      </c>
      <c r="H135" s="170">
        <v>227.47</v>
      </c>
      <c r="I135" s="170">
        <v>0.57038817524065899</v>
      </c>
      <c r="J135" s="185">
        <v>460.09018312708798</v>
      </c>
      <c r="K135" s="185">
        <v>423.88676781033899</v>
      </c>
      <c r="L135" s="185">
        <v>465.33222728190998</v>
      </c>
      <c r="M135" s="185">
        <v>398.79858993224298</v>
      </c>
      <c r="N135" s="170">
        <v>0.42330174055587</v>
      </c>
      <c r="O135" s="170">
        <v>4.7713555267756602</v>
      </c>
      <c r="P135" s="170">
        <v>-0.54302684120609601</v>
      </c>
      <c r="Q135" s="170">
        <v>6.6150315812274499E-2</v>
      </c>
      <c r="R135" s="170">
        <v>3.4390174884396001</v>
      </c>
      <c r="S135" s="170">
        <v>11.662800822199699</v>
      </c>
      <c r="T135" s="170">
        <v>5.0652690486119298E-2</v>
      </c>
      <c r="U135" s="170">
        <v>1.36526516915554</v>
      </c>
      <c r="V135" s="183">
        <v>8.5408222350897595E-2</v>
      </c>
      <c r="W135" s="183">
        <v>0.166835187057634</v>
      </c>
    </row>
    <row r="136" spans="1:23" x14ac:dyDescent="0.2">
      <c r="A136" s="184">
        <v>40422</v>
      </c>
      <c r="B136" s="170" t="s">
        <v>854</v>
      </c>
      <c r="C136" s="170" t="s">
        <v>68</v>
      </c>
      <c r="D136" s="170">
        <v>73.515110186521099</v>
      </c>
      <c r="E136" s="170">
        <v>259.25</v>
      </c>
      <c r="F136" s="170">
        <v>239.38</v>
      </c>
      <c r="G136" s="170">
        <v>262.10000000000002</v>
      </c>
      <c r="H136" s="170">
        <v>225.08</v>
      </c>
      <c r="I136" s="170">
        <v>0.57337818168469201</v>
      </c>
      <c r="J136" s="185">
        <v>452.14486403768501</v>
      </c>
      <c r="K136" s="185">
        <v>417.49059808424698</v>
      </c>
      <c r="L136" s="185">
        <v>457.11540545526401</v>
      </c>
      <c r="M136" s="185">
        <v>392.55068851534099</v>
      </c>
      <c r="N136" s="170">
        <v>-1.7269047201574701</v>
      </c>
      <c r="O136" s="170">
        <v>-1.50893356712517</v>
      </c>
      <c r="P136" s="170">
        <v>-1.7657968532808901</v>
      </c>
      <c r="Q136" s="170">
        <v>-1.5666809198006799</v>
      </c>
      <c r="R136" s="170">
        <v>2.3382714822313102</v>
      </c>
      <c r="S136" s="170">
        <v>10.58249395252</v>
      </c>
      <c r="T136" s="170">
        <v>-0.40959075357075397</v>
      </c>
      <c r="U136" s="170">
        <v>0.95398073864136901</v>
      </c>
      <c r="V136" s="183">
        <v>8.3006099089314E-2</v>
      </c>
      <c r="W136" s="183">
        <v>0.164474853385463</v>
      </c>
    </row>
    <row r="137" spans="1:23" x14ac:dyDescent="0.2">
      <c r="A137" s="184">
        <v>40452</v>
      </c>
      <c r="B137" s="170" t="s">
        <v>855</v>
      </c>
      <c r="C137" s="170" t="s">
        <v>69</v>
      </c>
      <c r="D137" s="170">
        <v>73.968926350202807</v>
      </c>
      <c r="E137" s="170">
        <v>257.61</v>
      </c>
      <c r="F137" s="170">
        <v>233.56</v>
      </c>
      <c r="G137" s="170">
        <v>261.45</v>
      </c>
      <c r="H137" s="170">
        <v>224.73</v>
      </c>
      <c r="I137" s="170">
        <v>0.57691770282654598</v>
      </c>
      <c r="J137" s="185">
        <v>446.52815945474998</v>
      </c>
      <c r="K137" s="185">
        <v>404.84110446897</v>
      </c>
      <c r="L137" s="185">
        <v>453.18422145663698</v>
      </c>
      <c r="M137" s="185">
        <v>389.53562856358798</v>
      </c>
      <c r="N137" s="170">
        <v>-1.2422356261613701</v>
      </c>
      <c r="O137" s="170">
        <v>-3.0298870617259399</v>
      </c>
      <c r="P137" s="170">
        <v>-0.85999814307539102</v>
      </c>
      <c r="Q137" s="170">
        <v>-0.76806895006500397</v>
      </c>
      <c r="R137" s="170">
        <v>1.9654523563703299</v>
      </c>
      <c r="S137" s="170">
        <v>8.2878117860285307</v>
      </c>
      <c r="T137" s="170">
        <v>-1.7928684207324502E-2</v>
      </c>
      <c r="U137" s="170">
        <v>0.81458168290100597</v>
      </c>
      <c r="V137" s="183">
        <v>0.102971399212194</v>
      </c>
      <c r="W137" s="183">
        <v>0.163396075290348</v>
      </c>
    </row>
    <row r="138" spans="1:23" x14ac:dyDescent="0.2">
      <c r="A138" s="184">
        <v>40483</v>
      </c>
      <c r="B138" s="170" t="s">
        <v>856</v>
      </c>
      <c r="C138" s="170" t="s">
        <v>70</v>
      </c>
      <c r="D138" s="170">
        <v>74.561581248891898</v>
      </c>
      <c r="E138" s="170">
        <v>258.37</v>
      </c>
      <c r="F138" s="170">
        <v>232.8</v>
      </c>
      <c r="G138" s="170">
        <v>262.02999999999997</v>
      </c>
      <c r="H138" s="170">
        <v>224.72</v>
      </c>
      <c r="I138" s="170">
        <v>0.58154009116704797</v>
      </c>
      <c r="J138" s="185">
        <v>444.28579202767799</v>
      </c>
      <c r="K138" s="185">
        <v>400.31633852244198</v>
      </c>
      <c r="L138" s="185">
        <v>450.57942518486101</v>
      </c>
      <c r="M138" s="185">
        <v>386.42219756341598</v>
      </c>
      <c r="N138" s="170">
        <v>-0.50217827915038904</v>
      </c>
      <c r="O138" s="170">
        <v>-1.1176646582028</v>
      </c>
      <c r="P138" s="170">
        <v>-0.57477647024077905</v>
      </c>
      <c r="Q138" s="170">
        <v>-0.79926732546977697</v>
      </c>
      <c r="R138" s="170">
        <v>1.3495520256697799</v>
      </c>
      <c r="S138" s="170">
        <v>6.5741082242716899</v>
      </c>
      <c r="T138" s="170">
        <v>-0.37813288636833198</v>
      </c>
      <c r="U138" s="170">
        <v>0.326263146529571</v>
      </c>
      <c r="V138" s="183">
        <v>0.10983676975945</v>
      </c>
      <c r="W138" s="183">
        <v>0.166028835884656</v>
      </c>
    </row>
    <row r="139" spans="1:23" x14ac:dyDescent="0.2">
      <c r="A139" s="184">
        <v>40513</v>
      </c>
      <c r="B139" s="170" t="s">
        <v>857</v>
      </c>
      <c r="C139" s="170" t="s">
        <v>1022</v>
      </c>
      <c r="D139" s="170">
        <v>74.930954450610002</v>
      </c>
      <c r="E139" s="170">
        <v>257.86</v>
      </c>
      <c r="F139" s="170">
        <v>233.34</v>
      </c>
      <c r="G139" s="170">
        <v>262.94</v>
      </c>
      <c r="H139" s="170">
        <v>225.65</v>
      </c>
      <c r="I139" s="170">
        <v>0.58442100278136599</v>
      </c>
      <c r="J139" s="185">
        <v>441.22302034457601</v>
      </c>
      <c r="K139" s="185">
        <v>399.26696489259001</v>
      </c>
      <c r="L139" s="185">
        <v>449.91538419841299</v>
      </c>
      <c r="M139" s="185">
        <v>386.10864244455701</v>
      </c>
      <c r="N139" s="170">
        <v>-0.68936971158219995</v>
      </c>
      <c r="O139" s="170">
        <v>-0.26213609809809801</v>
      </c>
      <c r="P139" s="170">
        <v>-0.14737490203308201</v>
      </c>
      <c r="Q139" s="170">
        <v>-8.1143143648487695E-2</v>
      </c>
      <c r="R139" s="170">
        <v>1.3161814636963201</v>
      </c>
      <c r="S139" s="170">
        <v>6.6837010606315896</v>
      </c>
      <c r="T139" s="170">
        <v>-0.31884204931937898</v>
      </c>
      <c r="U139" s="170">
        <v>0.40721228867424097</v>
      </c>
      <c r="V139" s="183">
        <v>0.105082711922517</v>
      </c>
      <c r="W139" s="183">
        <v>0.165255927321073</v>
      </c>
    </row>
    <row r="140" spans="1:23" x14ac:dyDescent="0.2">
      <c r="A140" s="184">
        <v>40544</v>
      </c>
      <c r="B140" s="170" t="s">
        <v>994</v>
      </c>
      <c r="C140" s="170" t="s">
        <v>1023</v>
      </c>
      <c r="D140" s="170">
        <v>75.295991345633695</v>
      </c>
      <c r="E140" s="170">
        <v>267.67</v>
      </c>
      <c r="F140" s="170">
        <v>238.5</v>
      </c>
      <c r="G140" s="170">
        <v>274.64999999999998</v>
      </c>
      <c r="H140" s="170">
        <v>236.85</v>
      </c>
      <c r="I140" s="170">
        <v>0.58726809354387</v>
      </c>
      <c r="J140" s="185">
        <v>455.78842600616201</v>
      </c>
      <c r="K140" s="185">
        <v>406.11775545436399</v>
      </c>
      <c r="L140" s="185">
        <v>467.67396870247899</v>
      </c>
      <c r="M140" s="185">
        <v>403.30813576254201</v>
      </c>
      <c r="N140" s="170">
        <v>3.3011436371138001</v>
      </c>
      <c r="O140" s="170">
        <v>1.71584207163669</v>
      </c>
      <c r="P140" s="170">
        <v>3.9470943043445499</v>
      </c>
      <c r="Q140" s="170">
        <v>4.4545735130634903</v>
      </c>
      <c r="R140" s="170">
        <v>2.0558477322398301</v>
      </c>
      <c r="S140" s="170">
        <v>6.6693998136630102</v>
      </c>
      <c r="T140" s="170">
        <v>0.37974981347619302</v>
      </c>
      <c r="U140" s="170">
        <v>1.6881363688245901</v>
      </c>
      <c r="V140" s="183">
        <v>0.12230607966456999</v>
      </c>
      <c r="W140" s="183">
        <v>0.159594680177327</v>
      </c>
    </row>
    <row r="141" spans="1:23" x14ac:dyDescent="0.2">
      <c r="A141" s="184">
        <v>40575</v>
      </c>
      <c r="B141" s="170" t="s">
        <v>858</v>
      </c>
      <c r="C141" s="170" t="s">
        <v>61</v>
      </c>
      <c r="D141" s="170">
        <v>75.578460244005001</v>
      </c>
      <c r="E141" s="170">
        <v>267.06</v>
      </c>
      <c r="F141" s="170">
        <v>237.3</v>
      </c>
      <c r="G141" s="170">
        <v>273.39999999999998</v>
      </c>
      <c r="H141" s="170">
        <v>235.15</v>
      </c>
      <c r="I141" s="170">
        <v>0.58947119849630303</v>
      </c>
      <c r="J141" s="185">
        <v>453.05012472407498</v>
      </c>
      <c r="K141" s="185">
        <v>402.564197547454</v>
      </c>
      <c r="L141" s="185">
        <v>463.80552722070701</v>
      </c>
      <c r="M141" s="185">
        <v>398.91686073865901</v>
      </c>
      <c r="N141" s="170">
        <v>-0.60078341744693697</v>
      </c>
      <c r="O141" s="170">
        <v>-0.87500678293048795</v>
      </c>
      <c r="P141" s="170">
        <v>-0.82716630401819002</v>
      </c>
      <c r="Q141" s="170">
        <v>-1.0888138955045601</v>
      </c>
      <c r="R141" s="170">
        <v>2.03347211805105</v>
      </c>
      <c r="S141" s="170">
        <v>6.1800188582509703</v>
      </c>
      <c r="T141" s="170">
        <v>0.44142664050654801</v>
      </c>
      <c r="U141" s="170">
        <v>1.30260606544446</v>
      </c>
      <c r="V141" s="183">
        <v>0.12541087231352699</v>
      </c>
      <c r="W141" s="183">
        <v>0.16266213055496501</v>
      </c>
    </row>
    <row r="142" spans="1:23" x14ac:dyDescent="0.2">
      <c r="A142" s="184">
        <v>40603</v>
      </c>
      <c r="B142" s="170" t="s">
        <v>859</v>
      </c>
      <c r="C142" s="170" t="s">
        <v>62</v>
      </c>
      <c r="D142" s="170">
        <v>75.723450928541396</v>
      </c>
      <c r="E142" s="170">
        <v>269.05</v>
      </c>
      <c r="F142" s="170">
        <v>246.2</v>
      </c>
      <c r="G142" s="170">
        <v>271.24</v>
      </c>
      <c r="H142" s="170">
        <v>235.12</v>
      </c>
      <c r="I142" s="170">
        <v>0.59060204758093005</v>
      </c>
      <c r="J142" s="185">
        <v>455.55209485306102</v>
      </c>
      <c r="K142" s="185">
        <v>416.86276064978102</v>
      </c>
      <c r="L142" s="185">
        <v>459.26017546160301</v>
      </c>
      <c r="M142" s="185">
        <v>398.10224323304902</v>
      </c>
      <c r="N142" s="170">
        <v>0.55225017993536496</v>
      </c>
      <c r="O142" s="170">
        <v>3.551871524949</v>
      </c>
      <c r="P142" s="170">
        <v>-0.98001241734692002</v>
      </c>
      <c r="Q142" s="170">
        <v>-0.204207338868023</v>
      </c>
      <c r="R142" s="170">
        <v>4.5876145383506604</v>
      </c>
      <c r="S142" s="170">
        <v>11.107871816893899</v>
      </c>
      <c r="T142" s="170">
        <v>1.6680197828977199</v>
      </c>
      <c r="U142" s="170">
        <v>2.9666176234345101</v>
      </c>
      <c r="V142" s="183">
        <v>9.2810722989439501E-2</v>
      </c>
      <c r="W142" s="183">
        <v>0.15362368152432801</v>
      </c>
    </row>
    <row r="143" spans="1:23" x14ac:dyDescent="0.2">
      <c r="A143" s="184">
        <v>40634</v>
      </c>
      <c r="B143" s="170" t="s">
        <v>860</v>
      </c>
      <c r="C143" s="170" t="s">
        <v>1024</v>
      </c>
      <c r="D143" s="170">
        <v>75.717440951980294</v>
      </c>
      <c r="E143" s="170">
        <v>269.93</v>
      </c>
      <c r="F143" s="170">
        <v>245.96</v>
      </c>
      <c r="G143" s="170">
        <v>271.83999999999997</v>
      </c>
      <c r="H143" s="170">
        <v>235.31</v>
      </c>
      <c r="I143" s="170">
        <v>0.59055517300747395</v>
      </c>
      <c r="J143" s="185">
        <v>457.07837698779002</v>
      </c>
      <c r="K143" s="185">
        <v>416.48945135374697</v>
      </c>
      <c r="L143" s="185">
        <v>460.31262179217202</v>
      </c>
      <c r="M143" s="185">
        <v>398.455573256018</v>
      </c>
      <c r="N143" s="170">
        <v>0.33504008695681697</v>
      </c>
      <c r="O143" s="170">
        <v>-8.9552085547850394E-2</v>
      </c>
      <c r="P143" s="170">
        <v>0.22916124384417799</v>
      </c>
      <c r="Q143" s="170">
        <v>8.8753587545764595E-2</v>
      </c>
      <c r="R143" s="170">
        <v>4.7547123909306599</v>
      </c>
      <c r="S143" s="170">
        <v>10.500514693312301</v>
      </c>
      <c r="T143" s="170">
        <v>1.6548377646941901</v>
      </c>
      <c r="U143" s="170">
        <v>2.7667279432677101</v>
      </c>
      <c r="V143" s="183">
        <v>9.7454870710684594E-2</v>
      </c>
      <c r="W143" s="183">
        <v>0.155242021163571</v>
      </c>
    </row>
    <row r="144" spans="1:23" x14ac:dyDescent="0.2">
      <c r="A144" s="184">
        <v>40664</v>
      </c>
      <c r="B144" s="170" t="s">
        <v>861</v>
      </c>
      <c r="C144" s="170" t="s">
        <v>64</v>
      </c>
      <c r="D144" s="170">
        <v>75.159264378868897</v>
      </c>
      <c r="E144" s="170">
        <v>269.02</v>
      </c>
      <c r="F144" s="170">
        <v>236.81</v>
      </c>
      <c r="G144" s="170">
        <v>275</v>
      </c>
      <c r="H144" s="170">
        <v>235.83</v>
      </c>
      <c r="I144" s="170">
        <v>0.58620169699774505</v>
      </c>
      <c r="J144" s="185">
        <v>458.92054113421398</v>
      </c>
      <c r="K144" s="185">
        <v>403.973583175947</v>
      </c>
      <c r="L144" s="185">
        <v>469.12180808827998</v>
      </c>
      <c r="M144" s="185">
        <v>402.30180364166898</v>
      </c>
      <c r="N144" s="170">
        <v>0.40303025458439101</v>
      </c>
      <c r="O144" s="170">
        <v>-3.0050864762885201</v>
      </c>
      <c r="P144" s="170">
        <v>1.91373989742238</v>
      </c>
      <c r="Q144" s="170">
        <v>0.96528462488831801</v>
      </c>
      <c r="R144" s="170">
        <v>2.3063657432500899</v>
      </c>
      <c r="S144" s="170">
        <v>5.2243480984308599</v>
      </c>
      <c r="T144" s="170">
        <v>0.98796531111922103</v>
      </c>
      <c r="U144" s="170">
        <v>1.83163284525409</v>
      </c>
      <c r="V144" s="183">
        <v>0.136016215531439</v>
      </c>
      <c r="W144" s="183">
        <v>0.166094220413009</v>
      </c>
    </row>
    <row r="145" spans="1:23" x14ac:dyDescent="0.2">
      <c r="A145" s="184">
        <v>40695</v>
      </c>
      <c r="B145" s="170" t="s">
        <v>862</v>
      </c>
      <c r="C145" s="170" t="s">
        <v>65</v>
      </c>
      <c r="D145" s="170">
        <v>75.155508143518205</v>
      </c>
      <c r="E145" s="170">
        <v>269.07</v>
      </c>
      <c r="F145" s="170">
        <v>237.71</v>
      </c>
      <c r="G145" s="170">
        <v>274.08</v>
      </c>
      <c r="H145" s="170">
        <v>235.13</v>
      </c>
      <c r="I145" s="170">
        <v>0.58617240038933505</v>
      </c>
      <c r="J145" s="185">
        <v>459.02877689444898</v>
      </c>
      <c r="K145" s="185">
        <v>405.52915804652901</v>
      </c>
      <c r="L145" s="185">
        <v>467.57575044126298</v>
      </c>
      <c r="M145" s="185">
        <v>401.127722567332</v>
      </c>
      <c r="N145" s="170">
        <v>2.3584858495895301E-2</v>
      </c>
      <c r="O145" s="170">
        <v>0.385068463722882</v>
      </c>
      <c r="P145" s="170">
        <v>-0.32956422412264702</v>
      </c>
      <c r="Q145" s="170">
        <v>-0.29184086765445799</v>
      </c>
      <c r="R145" s="170">
        <v>2.7705792606087698</v>
      </c>
      <c r="S145" s="170">
        <v>5.75656971731902</v>
      </c>
      <c r="T145" s="170">
        <v>0.96817536880100497</v>
      </c>
      <c r="U145" s="170">
        <v>1.72942332272559</v>
      </c>
      <c r="V145" s="183">
        <v>0.13192545538681599</v>
      </c>
      <c r="W145" s="183">
        <v>0.16565304299749101</v>
      </c>
    </row>
    <row r="146" spans="1:23" x14ac:dyDescent="0.2">
      <c r="A146" s="184">
        <v>40725</v>
      </c>
      <c r="B146" s="170" t="s">
        <v>863</v>
      </c>
      <c r="C146" s="170" t="s">
        <v>66</v>
      </c>
      <c r="D146" s="170">
        <v>75.516106737183705</v>
      </c>
      <c r="E146" s="170">
        <v>272.63</v>
      </c>
      <c r="F146" s="170">
        <v>242.97</v>
      </c>
      <c r="G146" s="170">
        <v>277.19</v>
      </c>
      <c r="H146" s="170">
        <v>237.49</v>
      </c>
      <c r="I146" s="170">
        <v>0.58898487479669703</v>
      </c>
      <c r="J146" s="185">
        <v>462.88115648828</v>
      </c>
      <c r="K146" s="185">
        <v>412.52332682374401</v>
      </c>
      <c r="L146" s="185">
        <v>470.62329078599703</v>
      </c>
      <c r="M146" s="185">
        <v>403.219182974734</v>
      </c>
      <c r="N146" s="170">
        <v>0.83924577014406998</v>
      </c>
      <c r="O146" s="170">
        <v>1.7247018219126</v>
      </c>
      <c r="P146" s="170">
        <v>0.65177467861789995</v>
      </c>
      <c r="Q146" s="170">
        <v>0.52139512921625097</v>
      </c>
      <c r="R146" s="170">
        <v>1.03248396238884</v>
      </c>
      <c r="S146" s="170">
        <v>1.9626735720071899</v>
      </c>
      <c r="T146" s="170">
        <v>0.58784940173393097</v>
      </c>
      <c r="U146" s="170">
        <v>1.1753611782429501</v>
      </c>
      <c r="V146" s="183">
        <v>0.122072683870437</v>
      </c>
      <c r="W146" s="183">
        <v>0.16716493326034801</v>
      </c>
    </row>
    <row r="147" spans="1:23" x14ac:dyDescent="0.2">
      <c r="A147" s="184">
        <v>40756</v>
      </c>
      <c r="B147" s="170" t="s">
        <v>864</v>
      </c>
      <c r="C147" s="170" t="s">
        <v>1025</v>
      </c>
      <c r="D147" s="170">
        <v>75.635555021335406</v>
      </c>
      <c r="E147" s="170">
        <v>271.55</v>
      </c>
      <c r="F147" s="170">
        <v>242.63</v>
      </c>
      <c r="G147" s="170">
        <v>275.94</v>
      </c>
      <c r="H147" s="170">
        <v>237.17</v>
      </c>
      <c r="I147" s="170">
        <v>0.589916506944136</v>
      </c>
      <c r="J147" s="185">
        <v>460.31937876543498</v>
      </c>
      <c r="K147" s="185">
        <v>411.29549206355199</v>
      </c>
      <c r="L147" s="185">
        <v>467.76110983809298</v>
      </c>
      <c r="M147" s="185">
        <v>402.03994498912999</v>
      </c>
      <c r="N147" s="170">
        <v>-0.55344178239625796</v>
      </c>
      <c r="O147" s="170">
        <v>-0.29764008005228598</v>
      </c>
      <c r="P147" s="170">
        <v>-0.608168147208343</v>
      </c>
      <c r="Q147" s="170">
        <v>-0.292455824374238</v>
      </c>
      <c r="R147" s="170">
        <v>4.9815372453654298E-2</v>
      </c>
      <c r="S147" s="170">
        <v>-2.9704337816038699</v>
      </c>
      <c r="T147" s="170">
        <v>0.52196740603389602</v>
      </c>
      <c r="U147" s="170">
        <v>0.81277996931665697</v>
      </c>
      <c r="V147" s="183">
        <v>0.119193834233195</v>
      </c>
      <c r="W147" s="183">
        <v>0.163469241472362</v>
      </c>
    </row>
    <row r="148" spans="1:23" x14ac:dyDescent="0.2">
      <c r="A148" s="184">
        <v>40787</v>
      </c>
      <c r="B148" s="170" t="s">
        <v>865</v>
      </c>
      <c r="C148" s="170" t="s">
        <v>68</v>
      </c>
      <c r="D148" s="170">
        <v>75.821113047659097</v>
      </c>
      <c r="E148" s="170">
        <v>272.38</v>
      </c>
      <c r="F148" s="170">
        <v>252.82</v>
      </c>
      <c r="G148" s="170">
        <v>272.81</v>
      </c>
      <c r="H148" s="170">
        <v>236.18</v>
      </c>
      <c r="I148" s="170">
        <v>0.59136375939959096</v>
      </c>
      <c r="J148" s="185">
        <v>460.596368429047</v>
      </c>
      <c r="K148" s="185">
        <v>427.52027999938201</v>
      </c>
      <c r="L148" s="185">
        <v>461.32350125239799</v>
      </c>
      <c r="M148" s="185">
        <v>399.38193074224398</v>
      </c>
      <c r="N148" s="170">
        <v>6.0173365795423997E-2</v>
      </c>
      <c r="O148" s="170">
        <v>3.94480081812394</v>
      </c>
      <c r="P148" s="170">
        <v>-1.37625990068367</v>
      </c>
      <c r="Q148" s="170">
        <v>-0.66113188005690904</v>
      </c>
      <c r="R148" s="170">
        <v>1.8692027851183699</v>
      </c>
      <c r="S148" s="170">
        <v>2.4023731219717299</v>
      </c>
      <c r="T148" s="170">
        <v>0.920576236747772</v>
      </c>
      <c r="U148" s="170">
        <v>1.74021914284219</v>
      </c>
      <c r="V148" s="183">
        <v>7.7367296891068804E-2</v>
      </c>
      <c r="W148" s="183">
        <v>0.15509357269878901</v>
      </c>
    </row>
    <row r="149" spans="1:23" x14ac:dyDescent="0.2">
      <c r="A149" s="184">
        <v>40817</v>
      </c>
      <c r="B149" s="170" t="s">
        <v>866</v>
      </c>
      <c r="C149" s="170" t="s">
        <v>69</v>
      </c>
      <c r="D149" s="170">
        <v>76.332712302421996</v>
      </c>
      <c r="E149" s="170">
        <v>270.92</v>
      </c>
      <c r="F149" s="170">
        <v>251.95</v>
      </c>
      <c r="G149" s="170">
        <v>271.72000000000003</v>
      </c>
      <c r="H149" s="170">
        <v>235.67</v>
      </c>
      <c r="I149" s="170">
        <v>0.59535395746503506</v>
      </c>
      <c r="J149" s="185">
        <v>455.05702381412499</v>
      </c>
      <c r="K149" s="185">
        <v>423.19362597803303</v>
      </c>
      <c r="L149" s="185">
        <v>456.40076225739699</v>
      </c>
      <c r="M149" s="185">
        <v>395.84854865744398</v>
      </c>
      <c r="N149" s="170">
        <v>-1.2026461766979999</v>
      </c>
      <c r="O149" s="170">
        <v>-1.0120348025021599</v>
      </c>
      <c r="P149" s="170">
        <v>-1.0670904433953401</v>
      </c>
      <c r="Q149" s="170">
        <v>-0.88471255528069803</v>
      </c>
      <c r="R149" s="170">
        <v>1.9100395302705799</v>
      </c>
      <c r="S149" s="170">
        <v>4.5332653494106996</v>
      </c>
      <c r="T149" s="170">
        <v>0.70976451704813903</v>
      </c>
      <c r="U149" s="170">
        <v>1.62062713419444</v>
      </c>
      <c r="V149" s="183">
        <v>7.5292716808890797E-2</v>
      </c>
      <c r="W149" s="183">
        <v>0.15296813340688301</v>
      </c>
    </row>
    <row r="150" spans="1:23" x14ac:dyDescent="0.2">
      <c r="A150" s="184">
        <v>40848</v>
      </c>
      <c r="B150" s="170" t="s">
        <v>867</v>
      </c>
      <c r="C150" s="170" t="s">
        <v>70</v>
      </c>
      <c r="D150" s="170">
        <v>77.158332832501898</v>
      </c>
      <c r="E150" s="170">
        <v>272.29000000000002</v>
      </c>
      <c r="F150" s="170">
        <v>252.12</v>
      </c>
      <c r="G150" s="170">
        <v>273.27999999999997</v>
      </c>
      <c r="H150" s="170">
        <v>236.52</v>
      </c>
      <c r="I150" s="170">
        <v>0.60179335199355699</v>
      </c>
      <c r="J150" s="185">
        <v>452.464287114483</v>
      </c>
      <c r="K150" s="185">
        <v>418.94779855045499</v>
      </c>
      <c r="L150" s="185">
        <v>454.10937009308401</v>
      </c>
      <c r="M150" s="185">
        <v>393.02527888764803</v>
      </c>
      <c r="N150" s="170">
        <v>-0.56976083522685095</v>
      </c>
      <c r="O150" s="170">
        <v>-1.0032824614892299</v>
      </c>
      <c r="P150" s="170">
        <v>-0.50205704148682495</v>
      </c>
      <c r="Q150" s="170">
        <v>-0.71321968449098405</v>
      </c>
      <c r="R150" s="170">
        <v>1.84081850771762</v>
      </c>
      <c r="S150" s="170">
        <v>4.6541842625712704</v>
      </c>
      <c r="T150" s="170">
        <v>0.78342345675805902</v>
      </c>
      <c r="U150" s="170">
        <v>1.70877381420307</v>
      </c>
      <c r="V150" s="183">
        <v>8.0001586546089201E-2</v>
      </c>
      <c r="W150" s="183">
        <v>0.15542026044309101</v>
      </c>
    </row>
    <row r="151" spans="1:23" x14ac:dyDescent="0.2">
      <c r="A151" s="184">
        <v>40878</v>
      </c>
      <c r="B151" s="170" t="s">
        <v>868</v>
      </c>
      <c r="C151" s="170" t="s">
        <v>1022</v>
      </c>
      <c r="D151" s="170">
        <v>77.792385359697093</v>
      </c>
      <c r="E151" s="170">
        <v>272.67</v>
      </c>
      <c r="F151" s="170">
        <v>253.34</v>
      </c>
      <c r="G151" s="170">
        <v>273.92</v>
      </c>
      <c r="H151" s="170">
        <v>237.22</v>
      </c>
      <c r="I151" s="170">
        <v>0.60673861949316898</v>
      </c>
      <c r="J151" s="185">
        <v>449.40274319075201</v>
      </c>
      <c r="K151" s="185">
        <v>417.54388440218997</v>
      </c>
      <c r="L151" s="185">
        <v>451.46293840470503</v>
      </c>
      <c r="M151" s="185">
        <v>390.97560692305802</v>
      </c>
      <c r="N151" s="170">
        <v>-0.67663769515500205</v>
      </c>
      <c r="O151" s="170">
        <v>-0.33510479184346598</v>
      </c>
      <c r="P151" s="170">
        <v>-0.58277407661443403</v>
      </c>
      <c r="Q151" s="170">
        <v>-0.52151148404260295</v>
      </c>
      <c r="R151" s="170">
        <v>1.85387490430311</v>
      </c>
      <c r="S151" s="170">
        <v>4.5776187655586398</v>
      </c>
      <c r="T151" s="170">
        <v>0.34396561234482098</v>
      </c>
      <c r="U151" s="170">
        <v>1.2605168451259401</v>
      </c>
      <c r="V151" s="183">
        <v>7.6300623667798301E-2</v>
      </c>
      <c r="W151" s="183">
        <v>0.15470870921507501</v>
      </c>
    </row>
    <row r="152" spans="1:23" x14ac:dyDescent="0.2">
      <c r="A152" s="184">
        <v>40909</v>
      </c>
      <c r="B152" s="170" t="s">
        <v>995</v>
      </c>
      <c r="C152" s="170" t="s">
        <v>1023</v>
      </c>
      <c r="D152" s="170">
        <v>78.343049462107103</v>
      </c>
      <c r="E152" s="170">
        <v>280.33999999999997</v>
      </c>
      <c r="F152" s="170">
        <v>251.78</v>
      </c>
      <c r="G152" s="170">
        <v>285.08999999999997</v>
      </c>
      <c r="H152" s="170">
        <v>246.36</v>
      </c>
      <c r="I152" s="170">
        <v>0.611033502286077</v>
      </c>
      <c r="J152" s="185">
        <v>458.79644725069198</v>
      </c>
      <c r="K152" s="185">
        <v>412.05596592986802</v>
      </c>
      <c r="L152" s="185">
        <v>466.57016175608101</v>
      </c>
      <c r="M152" s="185">
        <v>403.18574853635101</v>
      </c>
      <c r="N152" s="170">
        <v>2.0902640676478299</v>
      </c>
      <c r="O152" s="170">
        <v>-1.31433333772304</v>
      </c>
      <c r="P152" s="170">
        <v>3.3462820679720999</v>
      </c>
      <c r="Q152" s="170">
        <v>3.1229931988302901</v>
      </c>
      <c r="R152" s="170">
        <v>0.65995998864816197</v>
      </c>
      <c r="S152" s="170">
        <v>1.46218932704885</v>
      </c>
      <c r="T152" s="170">
        <v>-0.23602060842935499</v>
      </c>
      <c r="U152" s="170">
        <v>-3.0345836182943401E-2</v>
      </c>
      <c r="V152" s="183">
        <v>0.113432361585511</v>
      </c>
      <c r="W152" s="183">
        <v>0.157208962493911</v>
      </c>
    </row>
    <row r="153" spans="1:23" x14ac:dyDescent="0.2">
      <c r="A153" s="184">
        <v>40940</v>
      </c>
      <c r="B153" s="170" t="s">
        <v>869</v>
      </c>
      <c r="C153" s="170" t="s">
        <v>61</v>
      </c>
      <c r="D153" s="170">
        <v>78.502313840976001</v>
      </c>
      <c r="E153" s="170">
        <v>279.18</v>
      </c>
      <c r="F153" s="170">
        <v>251.82</v>
      </c>
      <c r="G153" s="170">
        <v>284.33</v>
      </c>
      <c r="H153" s="170">
        <v>246.39</v>
      </c>
      <c r="I153" s="170">
        <v>0.61227567848266196</v>
      </c>
      <c r="J153" s="185">
        <v>455.97107612025701</v>
      </c>
      <c r="K153" s="185">
        <v>411.28532269003199</v>
      </c>
      <c r="L153" s="185">
        <v>464.38231991286199</v>
      </c>
      <c r="M153" s="185">
        <v>402.41676855530602</v>
      </c>
      <c r="N153" s="170">
        <v>-0.61582236465992402</v>
      </c>
      <c r="O153" s="170">
        <v>-0.18702392479553701</v>
      </c>
      <c r="P153" s="170">
        <v>-0.46892022305604603</v>
      </c>
      <c r="Q153" s="170">
        <v>-0.190725982710649</v>
      </c>
      <c r="R153" s="170">
        <v>0.64473029291436401</v>
      </c>
      <c r="S153" s="170">
        <v>2.1663936325461601</v>
      </c>
      <c r="T153" s="170">
        <v>0.124360892292708</v>
      </c>
      <c r="U153" s="170">
        <v>0.87735269202862098</v>
      </c>
      <c r="V153" s="183">
        <v>0.10864903502501801</v>
      </c>
      <c r="W153" s="183">
        <v>0.153983522058525</v>
      </c>
    </row>
    <row r="154" spans="1:23" x14ac:dyDescent="0.2">
      <c r="A154" s="184">
        <v>40969</v>
      </c>
      <c r="B154" s="170" t="s">
        <v>870</v>
      </c>
      <c r="C154" s="170" t="s">
        <v>62</v>
      </c>
      <c r="D154" s="170">
        <v>78.547388665184201</v>
      </c>
      <c r="E154" s="170">
        <v>279.64999999999998</v>
      </c>
      <c r="F154" s="170">
        <v>256.76</v>
      </c>
      <c r="G154" s="170">
        <v>281.63</v>
      </c>
      <c r="H154" s="170">
        <v>245.23</v>
      </c>
      <c r="I154" s="170">
        <v>0.61262723778358197</v>
      </c>
      <c r="J154" s="185">
        <v>456.47660233283602</v>
      </c>
      <c r="K154" s="185">
        <v>419.11293550859602</v>
      </c>
      <c r="L154" s="185">
        <v>459.70858399784203</v>
      </c>
      <c r="M154" s="185">
        <v>400.29235540883701</v>
      </c>
      <c r="N154" s="170">
        <v>0.11086804384172801</v>
      </c>
      <c r="O154" s="170">
        <v>1.9032074296663899</v>
      </c>
      <c r="P154" s="170">
        <v>-1.0064413985219101</v>
      </c>
      <c r="Q154" s="170">
        <v>-0.52791367370075304</v>
      </c>
      <c r="R154" s="170">
        <v>0.20294220797583101</v>
      </c>
      <c r="S154" s="170">
        <v>0.539787928119972</v>
      </c>
      <c r="T154" s="170">
        <v>9.7637147786366896E-2</v>
      </c>
      <c r="U154" s="170">
        <v>0.55013811477238095</v>
      </c>
      <c r="V154" s="183">
        <v>8.9149400218102595E-2</v>
      </c>
      <c r="W154" s="183">
        <v>0.14843208416588499</v>
      </c>
    </row>
    <row r="155" spans="1:23" x14ac:dyDescent="0.2">
      <c r="A155" s="184">
        <v>41000</v>
      </c>
      <c r="B155" s="170" t="s">
        <v>871</v>
      </c>
      <c r="C155" s="170" t="s">
        <v>1024</v>
      </c>
      <c r="D155" s="170">
        <v>78.300979626179497</v>
      </c>
      <c r="E155" s="170">
        <v>280.07</v>
      </c>
      <c r="F155" s="170">
        <v>256.95</v>
      </c>
      <c r="G155" s="170">
        <v>282.05</v>
      </c>
      <c r="H155" s="170">
        <v>245.43</v>
      </c>
      <c r="I155" s="170">
        <v>0.61070538027188503</v>
      </c>
      <c r="J155" s="185">
        <v>458.600839369244</v>
      </c>
      <c r="K155" s="185">
        <v>420.74297738396598</v>
      </c>
      <c r="L155" s="185">
        <v>461.842991909506</v>
      </c>
      <c r="M155" s="185">
        <v>401.87954442244302</v>
      </c>
      <c r="N155" s="170">
        <v>0.465355075277052</v>
      </c>
      <c r="O155" s="170">
        <v>0.38892664417320399</v>
      </c>
      <c r="P155" s="170">
        <v>0.46429585741074603</v>
      </c>
      <c r="Q155" s="170">
        <v>0.39650745065678</v>
      </c>
      <c r="R155" s="170">
        <v>0.33308562778380202</v>
      </c>
      <c r="S155" s="170">
        <v>1.02128061500555</v>
      </c>
      <c r="T155" s="170">
        <v>0.332463209758593</v>
      </c>
      <c r="U155" s="170">
        <v>0.85931064746957997</v>
      </c>
      <c r="V155" s="183">
        <v>8.9978595057404104E-2</v>
      </c>
      <c r="W155" s="183">
        <v>0.14920751334392701</v>
      </c>
    </row>
    <row r="156" spans="1:23" x14ac:dyDescent="0.2">
      <c r="A156" s="184">
        <v>41030</v>
      </c>
      <c r="B156" s="170" t="s">
        <v>872</v>
      </c>
      <c r="C156" s="170" t="s">
        <v>64</v>
      </c>
      <c r="D156" s="170">
        <v>78.053819340104596</v>
      </c>
      <c r="E156" s="170">
        <v>280.31</v>
      </c>
      <c r="F156" s="170">
        <v>250.33</v>
      </c>
      <c r="G156" s="170">
        <v>286</v>
      </c>
      <c r="H156" s="170">
        <v>246.11</v>
      </c>
      <c r="I156" s="170">
        <v>0.60877766343850603</v>
      </c>
      <c r="J156" s="185">
        <v>460.447248371022</v>
      </c>
      <c r="K156" s="185">
        <v>411.20102630915</v>
      </c>
      <c r="L156" s="185">
        <v>469.79384622065601</v>
      </c>
      <c r="M156" s="185">
        <v>404.26910312365698</v>
      </c>
      <c r="N156" s="170">
        <v>0.40261788537436799</v>
      </c>
      <c r="O156" s="170">
        <v>-2.26788124525432</v>
      </c>
      <c r="P156" s="170">
        <v>1.72154919538294</v>
      </c>
      <c r="Q156" s="170">
        <v>0.59459575247795504</v>
      </c>
      <c r="R156" s="170">
        <v>0.33267354584611802</v>
      </c>
      <c r="S156" s="170">
        <v>1.7890880577839701</v>
      </c>
      <c r="T156" s="170">
        <v>0.143254506780566</v>
      </c>
      <c r="U156" s="170">
        <v>0.48901085309074299</v>
      </c>
      <c r="V156" s="183">
        <v>0.11976191427315901</v>
      </c>
      <c r="W156" s="183">
        <v>0.162081995855512</v>
      </c>
    </row>
    <row r="157" spans="1:23" x14ac:dyDescent="0.2">
      <c r="A157" s="184">
        <v>41061</v>
      </c>
      <c r="B157" s="170" t="s">
        <v>873</v>
      </c>
      <c r="C157" s="170" t="s">
        <v>65</v>
      </c>
      <c r="D157" s="170">
        <v>78.413666686699898</v>
      </c>
      <c r="E157" s="170">
        <v>280.43</v>
      </c>
      <c r="F157" s="170">
        <v>249.75</v>
      </c>
      <c r="G157" s="170">
        <v>285.10000000000002</v>
      </c>
      <c r="H157" s="170">
        <v>245.06</v>
      </c>
      <c r="I157" s="170">
        <v>0.61158427852418495</v>
      </c>
      <c r="J157" s="185">
        <v>458.530426381636</v>
      </c>
      <c r="K157" s="185">
        <v>408.36563131196198</v>
      </c>
      <c r="L157" s="185">
        <v>466.16633228044202</v>
      </c>
      <c r="M157" s="185">
        <v>400.69702346069897</v>
      </c>
      <c r="N157" s="170">
        <v>-0.4162956769026</v>
      </c>
      <c r="O157" s="170">
        <v>-0.68953986390489796</v>
      </c>
      <c r="P157" s="170">
        <v>-0.77215016105387502</v>
      </c>
      <c r="Q157" s="170">
        <v>-0.883589578168964</v>
      </c>
      <c r="R157" s="170">
        <v>-0.108566289936085</v>
      </c>
      <c r="S157" s="170">
        <v>0.69944989383670098</v>
      </c>
      <c r="T157" s="170">
        <v>-0.30143097872177299</v>
      </c>
      <c r="U157" s="170">
        <v>-0.107372061914912</v>
      </c>
      <c r="V157" s="183">
        <v>0.122842842842843</v>
      </c>
      <c r="W157" s="183">
        <v>0.16338855790418699</v>
      </c>
    </row>
    <row r="158" spans="1:23" x14ac:dyDescent="0.2">
      <c r="A158" s="184">
        <v>41091</v>
      </c>
      <c r="B158" s="170" t="s">
        <v>874</v>
      </c>
      <c r="C158" s="170" t="s">
        <v>66</v>
      </c>
      <c r="D158" s="170">
        <v>78.853897469799904</v>
      </c>
      <c r="E158" s="170">
        <v>284.25</v>
      </c>
      <c r="F158" s="170">
        <v>253.56</v>
      </c>
      <c r="G158" s="170">
        <v>288.83999999999997</v>
      </c>
      <c r="H158" s="170">
        <v>248.2</v>
      </c>
      <c r="I158" s="170">
        <v>0.61501784102984003</v>
      </c>
      <c r="J158" s="185">
        <v>462.18171414999398</v>
      </c>
      <c r="K158" s="185">
        <v>412.280722743615</v>
      </c>
      <c r="L158" s="185">
        <v>469.644912278221</v>
      </c>
      <c r="M158" s="185">
        <v>403.56552841522802</v>
      </c>
      <c r="N158" s="170">
        <v>0.796302177190511</v>
      </c>
      <c r="O158" s="170">
        <v>0.95872206950282601</v>
      </c>
      <c r="P158" s="170">
        <v>0.74621004497716903</v>
      </c>
      <c r="Q158" s="170">
        <v>0.71587877787429</v>
      </c>
      <c r="R158" s="170">
        <v>-0.15110624584344601</v>
      </c>
      <c r="S158" s="170">
        <v>-5.88097846484614E-2</v>
      </c>
      <c r="T158" s="170">
        <v>-0.207889946573248</v>
      </c>
      <c r="U158" s="170">
        <v>8.5895080174247504E-2</v>
      </c>
      <c r="V158" s="183">
        <v>0.121036441079035</v>
      </c>
      <c r="W158" s="183">
        <v>0.163738920225625</v>
      </c>
    </row>
    <row r="159" spans="1:23" x14ac:dyDescent="0.2">
      <c r="A159" s="184">
        <v>41122</v>
      </c>
      <c r="B159" s="170" t="s">
        <v>875</v>
      </c>
      <c r="C159" s="170" t="s">
        <v>1025</v>
      </c>
      <c r="D159" s="170">
        <v>79.090540296892797</v>
      </c>
      <c r="E159" s="170">
        <v>285.62</v>
      </c>
      <c r="F159" s="170">
        <v>260.5</v>
      </c>
      <c r="G159" s="170">
        <v>287.91000000000003</v>
      </c>
      <c r="H159" s="170">
        <v>248.46</v>
      </c>
      <c r="I159" s="170">
        <v>0.61686352735967098</v>
      </c>
      <c r="J159" s="185">
        <v>463.01975612421899</v>
      </c>
      <c r="K159" s="185">
        <v>422.29762086114101</v>
      </c>
      <c r="L159" s="185">
        <v>466.73208453793097</v>
      </c>
      <c r="M159" s="185">
        <v>402.77952736721301</v>
      </c>
      <c r="N159" s="170">
        <v>0.181323048612159</v>
      </c>
      <c r="O159" s="170">
        <v>2.4296304835370801</v>
      </c>
      <c r="P159" s="170">
        <v>-0.62021916220915696</v>
      </c>
      <c r="Q159" s="170">
        <v>-0.194764169056105</v>
      </c>
      <c r="R159" s="170">
        <v>0.58663125719928799</v>
      </c>
      <c r="S159" s="170">
        <v>2.6749937720904402</v>
      </c>
      <c r="T159" s="170">
        <v>-0.219989494320771</v>
      </c>
      <c r="U159" s="170">
        <v>0.183957436891791</v>
      </c>
      <c r="V159" s="183">
        <v>9.6429942418426104E-2</v>
      </c>
      <c r="W159" s="183">
        <v>0.15877807292924401</v>
      </c>
    </row>
    <row r="160" spans="1:23" x14ac:dyDescent="0.2">
      <c r="A160" s="184">
        <v>41153</v>
      </c>
      <c r="B160" s="170" t="s">
        <v>876</v>
      </c>
      <c r="C160" s="170" t="s">
        <v>68</v>
      </c>
      <c r="D160" s="170">
        <v>79.439118937436106</v>
      </c>
      <c r="E160" s="170">
        <v>280.62</v>
      </c>
      <c r="F160" s="170">
        <v>255.56</v>
      </c>
      <c r="G160" s="170">
        <v>284.02999999999997</v>
      </c>
      <c r="H160" s="170">
        <v>245.41</v>
      </c>
      <c r="I160" s="170">
        <v>0.61958225262012001</v>
      </c>
      <c r="J160" s="185">
        <v>452.91807312636899</v>
      </c>
      <c r="K160" s="185">
        <v>412.47146592607402</v>
      </c>
      <c r="L160" s="185">
        <v>458.42178144851601</v>
      </c>
      <c r="M160" s="185">
        <v>396.08946021645698</v>
      </c>
      <c r="N160" s="170">
        <v>-2.1816958918573399</v>
      </c>
      <c r="O160" s="170">
        <v>-2.32683170580728</v>
      </c>
      <c r="P160" s="170">
        <v>-1.7805296367491601</v>
      </c>
      <c r="Q160" s="170">
        <v>-1.6609749741964199</v>
      </c>
      <c r="R160" s="170">
        <v>-1.66703340038619</v>
      </c>
      <c r="S160" s="170">
        <v>-3.5200234415381999</v>
      </c>
      <c r="T160" s="170">
        <v>-0.62899891204435399</v>
      </c>
      <c r="U160" s="170">
        <v>-0.82439145898951505</v>
      </c>
      <c r="V160" s="183">
        <v>9.8059164188448705E-2</v>
      </c>
      <c r="W160" s="183">
        <v>0.157369300354509</v>
      </c>
    </row>
    <row r="161" spans="1:23" x14ac:dyDescent="0.2">
      <c r="A161" s="184">
        <v>41183</v>
      </c>
      <c r="B161" s="170" t="s">
        <v>877</v>
      </c>
      <c r="C161" s="170" t="s">
        <v>69</v>
      </c>
      <c r="D161" s="170">
        <v>79.841036119959099</v>
      </c>
      <c r="E161" s="170">
        <v>280.89</v>
      </c>
      <c r="F161" s="170">
        <v>261.02999999999997</v>
      </c>
      <c r="G161" s="170">
        <v>283.13</v>
      </c>
      <c r="H161" s="170">
        <v>245.66</v>
      </c>
      <c r="I161" s="170">
        <v>0.62271698971999201</v>
      </c>
      <c r="J161" s="185">
        <v>451.07168205945902</v>
      </c>
      <c r="K161" s="185">
        <v>419.179184620245</v>
      </c>
      <c r="L161" s="185">
        <v>454.66882175048897</v>
      </c>
      <c r="M161" s="185">
        <v>394.49702522242399</v>
      </c>
      <c r="N161" s="170">
        <v>-0.40766557496025901</v>
      </c>
      <c r="O161" s="170">
        <v>1.6262261146019701</v>
      </c>
      <c r="P161" s="170">
        <v>-0.81866958550024205</v>
      </c>
      <c r="Q161" s="170">
        <v>-0.40203922446267998</v>
      </c>
      <c r="R161" s="170">
        <v>-0.87578952660967202</v>
      </c>
      <c r="S161" s="170">
        <v>-0.94860629068089797</v>
      </c>
      <c r="T161" s="170">
        <v>-0.37947800488816702</v>
      </c>
      <c r="U161" s="170">
        <v>-0.34142437545971999</v>
      </c>
      <c r="V161" s="183">
        <v>7.6083208826571699E-2</v>
      </c>
      <c r="W161" s="183">
        <v>0.15252788406741</v>
      </c>
    </row>
    <row r="162" spans="1:23" x14ac:dyDescent="0.2">
      <c r="A162" s="184">
        <v>41214</v>
      </c>
      <c r="B162" s="170" t="s">
        <v>878</v>
      </c>
      <c r="C162" s="170" t="s">
        <v>70</v>
      </c>
      <c r="D162" s="170">
        <v>80.383436504597597</v>
      </c>
      <c r="E162" s="170">
        <v>281.83</v>
      </c>
      <c r="F162" s="170">
        <v>261.37</v>
      </c>
      <c r="G162" s="170">
        <v>283.95999999999998</v>
      </c>
      <c r="H162" s="170">
        <v>245.72</v>
      </c>
      <c r="I162" s="170">
        <v>0.62694741997439896</v>
      </c>
      <c r="J162" s="185">
        <v>449.527330396396</v>
      </c>
      <c r="K162" s="185">
        <v>416.89301474543601</v>
      </c>
      <c r="L162" s="185">
        <v>452.92474448909201</v>
      </c>
      <c r="M162" s="185">
        <v>391.93079382962298</v>
      </c>
      <c r="N162" s="170">
        <v>-0.34237388966912302</v>
      </c>
      <c r="O162" s="170">
        <v>-0.54539203249814905</v>
      </c>
      <c r="P162" s="170">
        <v>-0.38359288738604203</v>
      </c>
      <c r="Q162" s="170">
        <v>-0.65050715942785997</v>
      </c>
      <c r="R162" s="170">
        <v>-0.64910243785577504</v>
      </c>
      <c r="S162" s="170">
        <v>-0.490462967493621</v>
      </c>
      <c r="T162" s="170">
        <v>-0.2608679058417</v>
      </c>
      <c r="U162" s="170">
        <v>-0.27847701326559898</v>
      </c>
      <c r="V162" s="183">
        <v>7.8279833186670103E-2</v>
      </c>
      <c r="W162" s="183">
        <v>0.15562428780726001</v>
      </c>
    </row>
    <row r="163" spans="1:23" x14ac:dyDescent="0.2">
      <c r="A163" s="184">
        <v>41244</v>
      </c>
      <c r="B163" s="170" t="s">
        <v>879</v>
      </c>
      <c r="C163" s="170" t="s">
        <v>1022</v>
      </c>
      <c r="D163" s="170">
        <v>80.568243283851203</v>
      </c>
      <c r="E163" s="170">
        <v>280.14999999999998</v>
      </c>
      <c r="F163" s="170">
        <v>255.4</v>
      </c>
      <c r="G163" s="170">
        <v>284.99</v>
      </c>
      <c r="H163" s="170">
        <v>246.13</v>
      </c>
      <c r="I163" s="170">
        <v>0.62838881310817196</v>
      </c>
      <c r="J163" s="185">
        <v>445.82270428129698</v>
      </c>
      <c r="K163" s="185">
        <v>406.43626155075202</v>
      </c>
      <c r="L163" s="185">
        <v>453.52494197082598</v>
      </c>
      <c r="M163" s="185">
        <v>391.684248455312</v>
      </c>
      <c r="N163" s="170">
        <v>-0.82411588008064496</v>
      </c>
      <c r="O163" s="170">
        <v>-2.5082581921091598</v>
      </c>
      <c r="P163" s="170">
        <v>0.13251593979728399</v>
      </c>
      <c r="Q163" s="170">
        <v>-6.2905333847718098E-2</v>
      </c>
      <c r="R163" s="170">
        <v>-0.79662150792339004</v>
      </c>
      <c r="S163" s="170">
        <v>-2.6602288445299198</v>
      </c>
      <c r="T163" s="170">
        <v>0.456738170669646</v>
      </c>
      <c r="U163" s="170">
        <v>0.181249551047657</v>
      </c>
      <c r="V163" s="183">
        <v>9.6906812842599596E-2</v>
      </c>
      <c r="W163" s="183">
        <v>0.15788404501686101</v>
      </c>
    </row>
    <row r="164" spans="1:23" x14ac:dyDescent="0.2">
      <c r="A164" s="184">
        <v>41275</v>
      </c>
      <c r="B164" s="170" t="s">
        <v>996</v>
      </c>
      <c r="C164" s="170" t="s">
        <v>1023</v>
      </c>
      <c r="D164" s="170">
        <v>80.8927820181501</v>
      </c>
      <c r="E164" s="170">
        <v>290.27999999999997</v>
      </c>
      <c r="F164" s="170">
        <v>263.62</v>
      </c>
      <c r="G164" s="170">
        <v>297.17</v>
      </c>
      <c r="H164" s="170">
        <v>256.69</v>
      </c>
      <c r="I164" s="170">
        <v>0.63092004007479796</v>
      </c>
      <c r="J164" s="185">
        <v>460.08999803776499</v>
      </c>
      <c r="K164" s="185">
        <v>417.83424721894602</v>
      </c>
      <c r="L164" s="185">
        <v>471.01055779551598</v>
      </c>
      <c r="M164" s="185">
        <v>406.85028798509597</v>
      </c>
      <c r="N164" s="170">
        <v>3.2002169515945802</v>
      </c>
      <c r="O164" s="170">
        <v>2.80437223408763</v>
      </c>
      <c r="P164" s="170">
        <v>3.8554915521747302</v>
      </c>
      <c r="Q164" s="170">
        <v>3.87200649237103</v>
      </c>
      <c r="R164" s="170">
        <v>0.28194437747366402</v>
      </c>
      <c r="S164" s="170">
        <v>1.4023049699177299</v>
      </c>
      <c r="T164" s="170">
        <v>0.95171024711957497</v>
      </c>
      <c r="U164" s="170">
        <v>0.90889607632431701</v>
      </c>
      <c r="V164" s="183">
        <v>0.10113041499127499</v>
      </c>
      <c r="W164" s="183">
        <v>0.157699949355254</v>
      </c>
    </row>
    <row r="165" spans="1:23" x14ac:dyDescent="0.2">
      <c r="A165" s="184">
        <v>41306</v>
      </c>
      <c r="B165" s="170" t="s">
        <v>880</v>
      </c>
      <c r="C165" s="170" t="s">
        <v>61</v>
      </c>
      <c r="D165" s="170">
        <v>81.290942965322401</v>
      </c>
      <c r="E165" s="170">
        <v>289.76</v>
      </c>
      <c r="F165" s="170">
        <v>264.44</v>
      </c>
      <c r="G165" s="170">
        <v>296.52999999999997</v>
      </c>
      <c r="H165" s="170">
        <v>257.08</v>
      </c>
      <c r="I165" s="170">
        <v>0.63402548056625996</v>
      </c>
      <c r="J165" s="185">
        <v>457.016332752447</v>
      </c>
      <c r="K165" s="185">
        <v>417.08102924163899</v>
      </c>
      <c r="L165" s="185">
        <v>467.69413704818902</v>
      </c>
      <c r="M165" s="185">
        <v>405.47266297625299</v>
      </c>
      <c r="N165" s="170">
        <v>-0.66805740147059001</v>
      </c>
      <c r="O165" s="170">
        <v>-0.180267171090043</v>
      </c>
      <c r="P165" s="170">
        <v>-0.70410751785470205</v>
      </c>
      <c r="Q165" s="170">
        <v>-0.33860735743009901</v>
      </c>
      <c r="R165" s="170">
        <v>0.22923748608876199</v>
      </c>
      <c r="S165" s="170">
        <v>1.409169311878</v>
      </c>
      <c r="T165" s="170">
        <v>0.71316606884355105</v>
      </c>
      <c r="U165" s="170">
        <v>0.75938545799634205</v>
      </c>
      <c r="V165" s="183">
        <v>9.5749508395099006E-2</v>
      </c>
      <c r="W165" s="183">
        <v>0.153454177687879</v>
      </c>
    </row>
    <row r="166" spans="1:23" x14ac:dyDescent="0.2">
      <c r="A166" s="184">
        <v>41334</v>
      </c>
      <c r="B166" s="170" t="s">
        <v>881</v>
      </c>
      <c r="C166" s="170" t="s">
        <v>62</v>
      </c>
      <c r="D166" s="170">
        <v>81.887433139010795</v>
      </c>
      <c r="E166" s="170">
        <v>289.95</v>
      </c>
      <c r="F166" s="170">
        <v>267.83</v>
      </c>
      <c r="G166" s="170">
        <v>293.74</v>
      </c>
      <c r="H166" s="170">
        <v>255.93</v>
      </c>
      <c r="I166" s="170">
        <v>0.63867778198177105</v>
      </c>
      <c r="J166" s="185">
        <v>453.98479198745002</v>
      </c>
      <c r="K166" s="185">
        <v>419.35073922399903</v>
      </c>
      <c r="L166" s="185">
        <v>459.91892670596098</v>
      </c>
      <c r="M166" s="185">
        <v>400.71849564872599</v>
      </c>
      <c r="N166" s="170">
        <v>-0.66333313445054998</v>
      </c>
      <c r="O166" s="170">
        <v>0.54418921581922397</v>
      </c>
      <c r="P166" s="170">
        <v>-1.66245623503007</v>
      </c>
      <c r="Q166" s="170">
        <v>-1.1725000873378799</v>
      </c>
      <c r="R166" s="170">
        <v>-0.54587909493103404</v>
      </c>
      <c r="S166" s="170">
        <v>5.6739769941604998E-2</v>
      </c>
      <c r="T166" s="170">
        <v>4.5755662487212398E-2</v>
      </c>
      <c r="U166" s="170">
        <v>0.106457251588776</v>
      </c>
      <c r="V166" s="183">
        <v>8.2589702423179007E-2</v>
      </c>
      <c r="W166" s="183">
        <v>0.14773570898292501</v>
      </c>
    </row>
    <row r="167" spans="1:23" x14ac:dyDescent="0.2">
      <c r="A167" s="184">
        <v>41365</v>
      </c>
      <c r="B167" s="170" t="s">
        <v>882</v>
      </c>
      <c r="C167" s="170" t="s">
        <v>1024</v>
      </c>
      <c r="D167" s="170">
        <v>81.941522928060607</v>
      </c>
      <c r="E167" s="170">
        <v>289.88</v>
      </c>
      <c r="F167" s="170">
        <v>267.95</v>
      </c>
      <c r="G167" s="170">
        <v>293.48</v>
      </c>
      <c r="H167" s="170">
        <v>256.19</v>
      </c>
      <c r="I167" s="170">
        <v>0.63909965314287498</v>
      </c>
      <c r="J167" s="185">
        <v>453.57558649025799</v>
      </c>
      <c r="K167" s="185">
        <v>419.26168897497098</v>
      </c>
      <c r="L167" s="185">
        <v>459.208510842973</v>
      </c>
      <c r="M167" s="185">
        <v>400.860802756103</v>
      </c>
      <c r="N167" s="170">
        <v>-9.0136388798456299E-2</v>
      </c>
      <c r="O167" s="170">
        <v>-2.1235266973218501E-2</v>
      </c>
      <c r="P167" s="170">
        <v>-0.15446545504806999</v>
      </c>
      <c r="Q167" s="170">
        <v>3.5512987027752602E-2</v>
      </c>
      <c r="R167" s="170">
        <v>-1.09577925890801</v>
      </c>
      <c r="S167" s="170">
        <v>-0.35206491578417798</v>
      </c>
      <c r="T167" s="170">
        <v>-0.57042785376929495</v>
      </c>
      <c r="U167" s="170">
        <v>-0.25349428217449299</v>
      </c>
      <c r="V167" s="183">
        <v>8.1843627542452099E-2</v>
      </c>
      <c r="W167" s="183">
        <v>0.14555603263203101</v>
      </c>
    </row>
    <row r="168" spans="1:23" x14ac:dyDescent="0.2">
      <c r="A168" s="184">
        <v>41395</v>
      </c>
      <c r="B168" s="170" t="s">
        <v>883</v>
      </c>
      <c r="C168" s="170" t="s">
        <v>64</v>
      </c>
      <c r="D168" s="170">
        <v>81.668820241601097</v>
      </c>
      <c r="E168" s="170">
        <v>290.47000000000003</v>
      </c>
      <c r="F168" s="170">
        <v>259.56</v>
      </c>
      <c r="G168" s="170">
        <v>296.76</v>
      </c>
      <c r="H168" s="170">
        <v>256.51</v>
      </c>
      <c r="I168" s="170">
        <v>0.63697271937230804</v>
      </c>
      <c r="J168" s="185">
        <v>456.01638997387198</v>
      </c>
      <c r="K168" s="185">
        <v>407.48997893626898</v>
      </c>
      <c r="L168" s="185">
        <v>465.89122418372398</v>
      </c>
      <c r="M168" s="185">
        <v>402.70170479635698</v>
      </c>
      <c r="N168" s="170">
        <v>0.53812496887248895</v>
      </c>
      <c r="O168" s="170">
        <v>-2.8077237554143402</v>
      </c>
      <c r="P168" s="170">
        <v>1.45526774503448</v>
      </c>
      <c r="Q168" s="170">
        <v>0.45923722838374598</v>
      </c>
      <c r="R168" s="170">
        <v>-0.96229446756940196</v>
      </c>
      <c r="S168" s="170">
        <v>-0.90248981287579499</v>
      </c>
      <c r="T168" s="170">
        <v>-0.830709484240444</v>
      </c>
      <c r="U168" s="170">
        <v>-0.387711629503384</v>
      </c>
      <c r="V168" s="183">
        <v>0.119086145785175</v>
      </c>
      <c r="W168" s="183">
        <v>0.156913960469377</v>
      </c>
    </row>
    <row r="169" spans="1:23" x14ac:dyDescent="0.2">
      <c r="A169" s="184">
        <v>41426</v>
      </c>
      <c r="B169" s="170" t="s">
        <v>884</v>
      </c>
      <c r="C169" s="170" t="s">
        <v>65</v>
      </c>
      <c r="D169" s="170">
        <v>81.619237934972006</v>
      </c>
      <c r="E169" s="170">
        <v>290.93</v>
      </c>
      <c r="F169" s="170">
        <v>261.45999999999998</v>
      </c>
      <c r="G169" s="170">
        <v>296.42</v>
      </c>
      <c r="H169" s="170">
        <v>255.97</v>
      </c>
      <c r="I169" s="170">
        <v>0.63658600414129496</v>
      </c>
      <c r="J169" s="185">
        <v>457.01601685767798</v>
      </c>
      <c r="K169" s="185">
        <v>410.72219354349301</v>
      </c>
      <c r="L169" s="185">
        <v>465.640146141522</v>
      </c>
      <c r="M169" s="185">
        <v>402.09806425965002</v>
      </c>
      <c r="N169" s="170">
        <v>0.21920854289108099</v>
      </c>
      <c r="O169" s="170">
        <v>0.79320100476125699</v>
      </c>
      <c r="P169" s="170">
        <v>-5.38919879080502E-2</v>
      </c>
      <c r="Q169" s="170">
        <v>-0.14989768593425301</v>
      </c>
      <c r="R169" s="170">
        <v>-0.33027459833117101</v>
      </c>
      <c r="S169" s="170">
        <v>0.57707163650375604</v>
      </c>
      <c r="T169" s="170">
        <v>-0.112875191210537</v>
      </c>
      <c r="U169" s="170">
        <v>0.34965091251502001</v>
      </c>
      <c r="V169" s="183">
        <v>0.112713225732426</v>
      </c>
      <c r="W169" s="183">
        <v>0.15802633121068899</v>
      </c>
    </row>
    <row r="170" spans="1:23" x14ac:dyDescent="0.2">
      <c r="A170" s="184">
        <v>41456</v>
      </c>
      <c r="B170" s="170" t="s">
        <v>885</v>
      </c>
      <c r="C170" s="170" t="s">
        <v>66</v>
      </c>
      <c r="D170" s="170">
        <v>81.5921930404471</v>
      </c>
      <c r="E170" s="170">
        <v>291.38</v>
      </c>
      <c r="F170" s="170">
        <v>261.85000000000002</v>
      </c>
      <c r="G170" s="170">
        <v>298.75</v>
      </c>
      <c r="H170" s="170">
        <v>258.38</v>
      </c>
      <c r="I170" s="170">
        <v>0.636375068560743</v>
      </c>
      <c r="J170" s="185">
        <v>457.87463147951303</v>
      </c>
      <c r="K170" s="185">
        <v>411.47117939773</v>
      </c>
      <c r="L170" s="185">
        <v>469.45585199569098</v>
      </c>
      <c r="M170" s="185">
        <v>406.01842021304299</v>
      </c>
      <c r="N170" s="170">
        <v>0.18787407665459299</v>
      </c>
      <c r="O170" s="170">
        <v>0.18235826210768499</v>
      </c>
      <c r="P170" s="170">
        <v>0.81945379619603498</v>
      </c>
      <c r="Q170" s="170">
        <v>0.97497508738619798</v>
      </c>
      <c r="R170" s="170">
        <v>-0.93190243980169096</v>
      </c>
      <c r="S170" s="170">
        <v>-0.19635731219682701</v>
      </c>
      <c r="T170" s="170">
        <v>-4.0256005672989502E-2</v>
      </c>
      <c r="U170" s="170">
        <v>0.607805083711632</v>
      </c>
      <c r="V170" s="183">
        <v>0.11277448921138</v>
      </c>
      <c r="W170" s="183">
        <v>0.15624274324638099</v>
      </c>
    </row>
    <row r="171" spans="1:23" x14ac:dyDescent="0.2">
      <c r="A171" s="184">
        <v>41487</v>
      </c>
      <c r="B171" s="170" t="s">
        <v>886</v>
      </c>
      <c r="C171" s="170" t="s">
        <v>1025</v>
      </c>
      <c r="D171" s="170">
        <v>81.824328385119301</v>
      </c>
      <c r="E171" s="170">
        <v>291.29000000000002</v>
      </c>
      <c r="F171" s="170">
        <v>263.24</v>
      </c>
      <c r="G171" s="170">
        <v>298.14999999999998</v>
      </c>
      <c r="H171" s="170">
        <v>258.5</v>
      </c>
      <c r="I171" s="170">
        <v>0.63818559896048199</v>
      </c>
      <c r="J171" s="185">
        <v>456.43461788306098</v>
      </c>
      <c r="K171" s="185">
        <v>412.48188681910398</v>
      </c>
      <c r="L171" s="185">
        <v>467.18384195075203</v>
      </c>
      <c r="M171" s="185">
        <v>405.05458039332302</v>
      </c>
      <c r="N171" s="170">
        <v>-0.31449953708927397</v>
      </c>
      <c r="O171" s="170">
        <v>0.24563261583812099</v>
      </c>
      <c r="P171" s="170">
        <v>-0.48396671066742702</v>
      </c>
      <c r="Q171" s="170">
        <v>-0.237388200075794</v>
      </c>
      <c r="R171" s="170">
        <v>-1.4222153923366101</v>
      </c>
      <c r="S171" s="170">
        <v>-2.3243640402283701</v>
      </c>
      <c r="T171" s="170">
        <v>9.6791591533329502E-2</v>
      </c>
      <c r="U171" s="170">
        <v>0.56483829776090599</v>
      </c>
      <c r="V171" s="183">
        <v>0.106556754292661</v>
      </c>
      <c r="W171" s="183">
        <v>0.153384912959381</v>
      </c>
    </row>
    <row r="172" spans="1:23" x14ac:dyDescent="0.2">
      <c r="A172" s="184">
        <v>41518</v>
      </c>
      <c r="B172" s="170" t="s">
        <v>887</v>
      </c>
      <c r="C172" s="170" t="s">
        <v>68</v>
      </c>
      <c r="D172" s="170">
        <v>82.132339683875202</v>
      </c>
      <c r="E172" s="170">
        <v>290.54000000000002</v>
      </c>
      <c r="F172" s="170">
        <v>270.68</v>
      </c>
      <c r="G172" s="170">
        <v>294.68</v>
      </c>
      <c r="H172" s="170">
        <v>256.33</v>
      </c>
      <c r="I172" s="170">
        <v>0.64058792085010396</v>
      </c>
      <c r="J172" s="185">
        <v>453.55210509501001</v>
      </c>
      <c r="K172" s="185">
        <v>422.54933505581801</v>
      </c>
      <c r="L172" s="185">
        <v>460.01491818475102</v>
      </c>
      <c r="M172" s="185">
        <v>400.14803847664302</v>
      </c>
      <c r="N172" s="170">
        <v>-0.63152808203287303</v>
      </c>
      <c r="O172" s="170">
        <v>2.4407006849074899</v>
      </c>
      <c r="P172" s="170">
        <v>-1.53449736961514</v>
      </c>
      <c r="Q172" s="170">
        <v>-1.2113285848825801</v>
      </c>
      <c r="R172" s="170">
        <v>0.13998822441867501</v>
      </c>
      <c r="S172" s="170">
        <v>2.4432887998972599</v>
      </c>
      <c r="T172" s="170">
        <v>0.34752640487560899</v>
      </c>
      <c r="U172" s="170">
        <v>1.02466201902165</v>
      </c>
      <c r="V172" s="183">
        <v>7.3370769912812106E-2</v>
      </c>
      <c r="W172" s="183">
        <v>0.14961182850232099</v>
      </c>
    </row>
    <row r="173" spans="1:23" x14ac:dyDescent="0.2">
      <c r="A173" s="184">
        <v>41548</v>
      </c>
      <c r="B173" s="170" t="s">
        <v>888</v>
      </c>
      <c r="C173" s="170" t="s">
        <v>69</v>
      </c>
      <c r="D173" s="170">
        <v>82.522988160346202</v>
      </c>
      <c r="E173" s="170">
        <v>287.33</v>
      </c>
      <c r="F173" s="170">
        <v>264.52999999999997</v>
      </c>
      <c r="G173" s="170">
        <v>293.27</v>
      </c>
      <c r="H173" s="170">
        <v>255.66</v>
      </c>
      <c r="I173" s="170">
        <v>0.64363476812474596</v>
      </c>
      <c r="J173" s="185">
        <v>446.41777329268098</v>
      </c>
      <c r="K173" s="185">
        <v>410.99395666694301</v>
      </c>
      <c r="L173" s="185">
        <v>455.646609729386</v>
      </c>
      <c r="M173" s="185">
        <v>397.21284905859699</v>
      </c>
      <c r="N173" s="170">
        <v>-1.5729905609929</v>
      </c>
      <c r="O173" s="170">
        <v>-2.7346814750869002</v>
      </c>
      <c r="P173" s="170">
        <v>-0.94960147653525595</v>
      </c>
      <c r="Q173" s="170">
        <v>-0.73352587937703895</v>
      </c>
      <c r="R173" s="170">
        <v>-1.0317448316707301</v>
      </c>
      <c r="S173" s="170">
        <v>-1.9526799644685</v>
      </c>
      <c r="T173" s="170">
        <v>0.215054987745322</v>
      </c>
      <c r="U173" s="170">
        <v>0.68842694938993099</v>
      </c>
      <c r="V173" s="183">
        <v>8.6190602200128405E-2</v>
      </c>
      <c r="W173" s="183">
        <v>0.14710944222795899</v>
      </c>
    </row>
    <row r="174" spans="1:23" x14ac:dyDescent="0.2">
      <c r="A174" s="184">
        <v>41579</v>
      </c>
      <c r="B174" s="170" t="s">
        <v>889</v>
      </c>
      <c r="C174" s="170" t="s">
        <v>70</v>
      </c>
      <c r="D174" s="170">
        <v>83.292265160165897</v>
      </c>
      <c r="E174" s="170">
        <v>289.89</v>
      </c>
      <c r="F174" s="170">
        <v>265.87</v>
      </c>
      <c r="G174" s="170">
        <v>294.45</v>
      </c>
      <c r="H174" s="170">
        <v>255.98</v>
      </c>
      <c r="I174" s="170">
        <v>0.64963471352711799</v>
      </c>
      <c r="J174" s="185">
        <v>446.23539038743002</v>
      </c>
      <c r="K174" s="185">
        <v>409.26076526374197</v>
      </c>
      <c r="L174" s="185">
        <v>453.25471971982103</v>
      </c>
      <c r="M174" s="185">
        <v>394.03682511081598</v>
      </c>
      <c r="N174" s="170">
        <v>-4.0854758963770901E-2</v>
      </c>
      <c r="O174" s="170">
        <v>-0.421707272111016</v>
      </c>
      <c r="P174" s="170">
        <v>-0.52494410327894603</v>
      </c>
      <c r="Q174" s="170">
        <v>-0.79957734381161905</v>
      </c>
      <c r="R174" s="170">
        <v>-0.73231142721914599</v>
      </c>
      <c r="S174" s="170">
        <v>-1.83074534994407</v>
      </c>
      <c r="T174" s="170">
        <v>7.2854317354975606E-2</v>
      </c>
      <c r="U174" s="170">
        <v>0.53734774464007096</v>
      </c>
      <c r="V174" s="183">
        <v>9.0344905404896994E-2</v>
      </c>
      <c r="W174" s="183">
        <v>0.15028517852957299</v>
      </c>
    </row>
    <row r="175" spans="1:23" x14ac:dyDescent="0.2">
      <c r="A175" s="184">
        <v>41609</v>
      </c>
      <c r="B175" s="170" t="s">
        <v>890</v>
      </c>
      <c r="C175" s="170" t="s">
        <v>1022</v>
      </c>
      <c r="D175" s="170">
        <v>83.770058296772604</v>
      </c>
      <c r="E175" s="170">
        <v>290.29000000000002</v>
      </c>
      <c r="F175" s="170">
        <v>267.99</v>
      </c>
      <c r="G175" s="170">
        <v>295.67</v>
      </c>
      <c r="H175" s="170">
        <v>257.14999999999998</v>
      </c>
      <c r="I175" s="170">
        <v>0.65336124211687197</v>
      </c>
      <c r="J175" s="185">
        <v>444.30244907008699</v>
      </c>
      <c r="K175" s="185">
        <v>410.171254009069</v>
      </c>
      <c r="L175" s="185">
        <v>452.53679119691498</v>
      </c>
      <c r="M175" s="185">
        <v>393.580126006314</v>
      </c>
      <c r="N175" s="170">
        <v>-0.43316629720146999</v>
      </c>
      <c r="O175" s="170">
        <v>0.22247154445405001</v>
      </c>
      <c r="P175" s="170">
        <v>-0.15839405342531501</v>
      </c>
      <c r="Q175" s="170">
        <v>-0.11590264548853001</v>
      </c>
      <c r="R175" s="170">
        <v>-0.34099995280886303</v>
      </c>
      <c r="S175" s="170">
        <v>0.91896142437324402</v>
      </c>
      <c r="T175" s="170">
        <v>-0.217882343938269</v>
      </c>
      <c r="U175" s="170">
        <v>0.48403211476546498</v>
      </c>
      <c r="V175" s="183">
        <v>8.3212060151498096E-2</v>
      </c>
      <c r="W175" s="183">
        <v>0.14979583900447199</v>
      </c>
    </row>
    <row r="176" spans="1:23" x14ac:dyDescent="0.2">
      <c r="A176" s="184">
        <v>41640</v>
      </c>
      <c r="B176" s="170" t="s">
        <v>997</v>
      </c>
      <c r="C176" s="170" t="s">
        <v>1023</v>
      </c>
      <c r="D176" s="170">
        <v>84.519051625698694</v>
      </c>
      <c r="E176" s="170">
        <v>299.79000000000002</v>
      </c>
      <c r="F176" s="170">
        <v>274.99</v>
      </c>
      <c r="G176" s="170">
        <v>308.41000000000003</v>
      </c>
      <c r="H176" s="170">
        <v>268.39</v>
      </c>
      <c r="I176" s="170">
        <v>0.65920298583382997</v>
      </c>
      <c r="J176" s="185">
        <v>454.77645951617399</v>
      </c>
      <c r="K176" s="185">
        <v>417.15527069733099</v>
      </c>
      <c r="L176" s="185">
        <v>467.852856597563</v>
      </c>
      <c r="M176" s="185">
        <v>407.14318012457397</v>
      </c>
      <c r="N176" s="170">
        <v>2.3574055168972001</v>
      </c>
      <c r="O176" s="170">
        <v>1.7027074959542701</v>
      </c>
      <c r="P176" s="170">
        <v>3.3844906532655599</v>
      </c>
      <c r="Q176" s="170">
        <v>3.44607189796029</v>
      </c>
      <c r="R176" s="170">
        <v>-1.15489111787953</v>
      </c>
      <c r="S176" s="170">
        <v>-0.162499011542028</v>
      </c>
      <c r="T176" s="170">
        <v>-0.67040985508538498</v>
      </c>
      <c r="U176" s="170">
        <v>7.1990151691414497E-2</v>
      </c>
      <c r="V176" s="183">
        <v>9.0185097639914294E-2</v>
      </c>
      <c r="W176" s="183">
        <v>0.14911136778568501</v>
      </c>
    </row>
    <row r="177" spans="1:23" x14ac:dyDescent="0.2">
      <c r="A177" s="184">
        <v>41671</v>
      </c>
      <c r="B177" s="170" t="s">
        <v>891</v>
      </c>
      <c r="C177" s="170" t="s">
        <v>61</v>
      </c>
      <c r="D177" s="170">
        <v>84.733157040687601</v>
      </c>
      <c r="E177" s="170">
        <v>299.77</v>
      </c>
      <c r="F177" s="170">
        <v>274.29000000000002</v>
      </c>
      <c r="G177" s="170">
        <v>308.19</v>
      </c>
      <c r="H177" s="170">
        <v>268.7</v>
      </c>
      <c r="I177" s="170">
        <v>0.66087289251320103</v>
      </c>
      <c r="J177" s="185">
        <v>453.59705836930198</v>
      </c>
      <c r="K177" s="185">
        <v>415.04198932553601</v>
      </c>
      <c r="L177" s="185">
        <v>466.33778369695199</v>
      </c>
      <c r="M177" s="185">
        <v>406.58347928021999</v>
      </c>
      <c r="N177" s="170">
        <v>-0.259336454689651</v>
      </c>
      <c r="O177" s="170">
        <v>-0.506593472560535</v>
      </c>
      <c r="P177" s="170">
        <v>-0.323835342511192</v>
      </c>
      <c r="Q177" s="170">
        <v>-0.13747027377027901</v>
      </c>
      <c r="R177" s="170">
        <v>-0.74817334482387698</v>
      </c>
      <c r="S177" s="170">
        <v>-0.48888339990200702</v>
      </c>
      <c r="T177" s="170">
        <v>-0.29000862824534202</v>
      </c>
      <c r="U177" s="170">
        <v>0.27395590514354101</v>
      </c>
      <c r="V177" s="183">
        <v>9.2894381858616495E-2</v>
      </c>
      <c r="W177" s="183">
        <v>0.14696687755861501</v>
      </c>
    </row>
    <row r="178" spans="1:23" x14ac:dyDescent="0.2">
      <c r="A178" s="184">
        <v>41699</v>
      </c>
      <c r="B178" s="170" t="s">
        <v>892</v>
      </c>
      <c r="C178" s="170" t="s">
        <v>62</v>
      </c>
      <c r="D178" s="170">
        <v>84.965292385359703</v>
      </c>
      <c r="E178" s="170">
        <v>299.70999999999998</v>
      </c>
      <c r="F178" s="170">
        <v>278.49</v>
      </c>
      <c r="G178" s="170">
        <v>305.56</v>
      </c>
      <c r="H178" s="170">
        <v>267.20999999999998</v>
      </c>
      <c r="I178" s="170">
        <v>0.66268342291294002</v>
      </c>
      <c r="J178" s="185">
        <v>452.26723596400302</v>
      </c>
      <c r="K178" s="185">
        <v>420.24591286114998</v>
      </c>
      <c r="L178" s="185">
        <v>461.094980551736</v>
      </c>
      <c r="M178" s="185">
        <v>403.22421047659799</v>
      </c>
      <c r="N178" s="170">
        <v>-0.29317262551912199</v>
      </c>
      <c r="O178" s="170">
        <v>1.25383061701079</v>
      </c>
      <c r="P178" s="170">
        <v>-1.1242501312358799</v>
      </c>
      <c r="Q178" s="170">
        <v>-0.82621871640436995</v>
      </c>
      <c r="R178" s="170">
        <v>-0.37832897792178199</v>
      </c>
      <c r="S178" s="170">
        <v>0.21346656948955101</v>
      </c>
      <c r="T178" s="170">
        <v>0.255708947269917</v>
      </c>
      <c r="U178" s="170">
        <v>0.62530550875028501</v>
      </c>
      <c r="V178" s="183">
        <v>7.6196631835972597E-2</v>
      </c>
      <c r="W178" s="183">
        <v>0.143520077841398</v>
      </c>
    </row>
    <row r="179" spans="1:23" x14ac:dyDescent="0.2">
      <c r="A179" s="184">
        <v>41730</v>
      </c>
      <c r="B179" s="170" t="s">
        <v>893</v>
      </c>
      <c r="C179" s="170" t="s">
        <v>1024</v>
      </c>
      <c r="D179" s="170">
        <v>84.806779253560904</v>
      </c>
      <c r="E179" s="170">
        <v>300.44</v>
      </c>
      <c r="F179" s="170">
        <v>279.45999999999998</v>
      </c>
      <c r="G179" s="170">
        <v>306.26</v>
      </c>
      <c r="H179" s="170">
        <v>267.92</v>
      </c>
      <c r="I179" s="170">
        <v>0.66144710603803702</v>
      </c>
      <c r="J179" s="185">
        <v>454.21621359807199</v>
      </c>
      <c r="K179" s="185">
        <v>422.497879949798</v>
      </c>
      <c r="L179" s="185">
        <v>463.01510310393297</v>
      </c>
      <c r="M179" s="185">
        <v>405.05128460656198</v>
      </c>
      <c r="N179" s="170">
        <v>0.43093496037029899</v>
      </c>
      <c r="O179" s="170">
        <v>0.535868885271507</v>
      </c>
      <c r="P179" s="170">
        <v>0.41642668716528303</v>
      </c>
      <c r="Q179" s="170">
        <v>0.45311617767307399</v>
      </c>
      <c r="R179" s="170">
        <v>0.14123932744523099</v>
      </c>
      <c r="S179" s="170">
        <v>0.77187853312783405</v>
      </c>
      <c r="T179" s="170">
        <v>0.82894636555683698</v>
      </c>
      <c r="U179" s="170">
        <v>1.04537081741285</v>
      </c>
      <c r="V179" s="183">
        <v>7.5073355757532503E-2</v>
      </c>
      <c r="W179" s="183">
        <v>0.14310241863242701</v>
      </c>
    </row>
    <row r="180" spans="1:23" x14ac:dyDescent="0.2">
      <c r="A180" s="184">
        <v>41760</v>
      </c>
      <c r="B180" s="170" t="s">
        <v>894</v>
      </c>
      <c r="C180" s="170" t="s">
        <v>64</v>
      </c>
      <c r="D180" s="170">
        <v>84.535579061241705</v>
      </c>
      <c r="E180" s="170">
        <v>300.52</v>
      </c>
      <c r="F180" s="170">
        <v>271.08999999999997</v>
      </c>
      <c r="G180" s="170">
        <v>309.58999999999997</v>
      </c>
      <c r="H180" s="170">
        <v>268.37</v>
      </c>
      <c r="I180" s="170">
        <v>0.659331890910834</v>
      </c>
      <c r="J180" s="185">
        <v>455.79472818286803</v>
      </c>
      <c r="K180" s="185">
        <v>411.15863457704501</v>
      </c>
      <c r="L180" s="185">
        <v>469.55107779227399</v>
      </c>
      <c r="M180" s="185">
        <v>407.03324638106</v>
      </c>
      <c r="N180" s="170">
        <v>0.34752493141783097</v>
      </c>
      <c r="O180" s="170">
        <v>-2.6838585258937</v>
      </c>
      <c r="P180" s="170">
        <v>1.4116115531707101</v>
      </c>
      <c r="Q180" s="170">
        <v>0.48931131681833101</v>
      </c>
      <c r="R180" s="170">
        <v>-4.8608294762542102E-2</v>
      </c>
      <c r="S180" s="170">
        <v>0.90030573275758896</v>
      </c>
      <c r="T180" s="170">
        <v>0.78555967972187002</v>
      </c>
      <c r="U180" s="170">
        <v>1.07562037436459</v>
      </c>
      <c r="V180" s="183">
        <v>0.10856173226603701</v>
      </c>
      <c r="W180" s="183">
        <v>0.15359391884338799</v>
      </c>
    </row>
    <row r="181" spans="1:23" x14ac:dyDescent="0.2">
      <c r="A181" s="184">
        <v>41791</v>
      </c>
      <c r="B181" s="170" t="s">
        <v>895</v>
      </c>
      <c r="C181" s="170" t="s">
        <v>65</v>
      </c>
      <c r="D181" s="170">
        <v>84.682072239918298</v>
      </c>
      <c r="E181" s="170">
        <v>301.27</v>
      </c>
      <c r="F181" s="170">
        <v>272.89999999999998</v>
      </c>
      <c r="G181" s="170">
        <v>309.14</v>
      </c>
      <c r="H181" s="170">
        <v>267.92</v>
      </c>
      <c r="I181" s="170">
        <v>0.66047445863882503</v>
      </c>
      <c r="J181" s="185">
        <v>456.14178725531502</v>
      </c>
      <c r="K181" s="185">
        <v>413.18781737967703</v>
      </c>
      <c r="L181" s="185">
        <v>468.05746377703701</v>
      </c>
      <c r="M181" s="185">
        <v>405.64778318931201</v>
      </c>
      <c r="N181" s="170">
        <v>7.6143722379251599E-2</v>
      </c>
      <c r="O181" s="170">
        <v>0.49352795538866201</v>
      </c>
      <c r="P181" s="170">
        <v>-0.318094044690309</v>
      </c>
      <c r="Q181" s="170">
        <v>-0.34038084212207897</v>
      </c>
      <c r="R181" s="170">
        <v>-0.19129080166038201</v>
      </c>
      <c r="S181" s="170">
        <v>0.60031424523518995</v>
      </c>
      <c r="T181" s="170">
        <v>0.51913857848087097</v>
      </c>
      <c r="U181" s="170">
        <v>0.88279930822294805</v>
      </c>
      <c r="V181" s="183">
        <v>0.10395749358739501</v>
      </c>
      <c r="W181" s="183">
        <v>0.15385189608838501</v>
      </c>
    </row>
    <row r="182" spans="1:23" x14ac:dyDescent="0.2">
      <c r="A182" s="184">
        <v>41821</v>
      </c>
      <c r="B182" s="170" t="s">
        <v>896</v>
      </c>
      <c r="C182" s="170" t="s">
        <v>66</v>
      </c>
      <c r="D182" s="170">
        <v>84.914958831660599</v>
      </c>
      <c r="E182" s="170">
        <v>302.7</v>
      </c>
      <c r="F182" s="170">
        <v>273.27</v>
      </c>
      <c r="G182" s="170">
        <v>312.76</v>
      </c>
      <c r="H182" s="170">
        <v>271.25</v>
      </c>
      <c r="I182" s="170">
        <v>0.66229084836024599</v>
      </c>
      <c r="J182" s="185">
        <v>457.04995131587498</v>
      </c>
      <c r="K182" s="185">
        <v>412.61328112351902</v>
      </c>
      <c r="L182" s="185">
        <v>472.23965237381299</v>
      </c>
      <c r="M182" s="185">
        <v>409.56326162679602</v>
      </c>
      <c r="N182" s="170">
        <v>0.199096878631733</v>
      </c>
      <c r="O182" s="170">
        <v>-0.139049660225221</v>
      </c>
      <c r="P182" s="170">
        <v>0.89352033039422596</v>
      </c>
      <c r="Q182" s="170">
        <v>0.96524093061711702</v>
      </c>
      <c r="R182" s="170">
        <v>-0.18011047281071299</v>
      </c>
      <c r="S182" s="170">
        <v>0.27756542449965899</v>
      </c>
      <c r="T182" s="170">
        <v>0.59298448752682598</v>
      </c>
      <c r="U182" s="170">
        <v>0.87307403735339395</v>
      </c>
      <c r="V182" s="183">
        <v>0.107695685585685</v>
      </c>
      <c r="W182" s="183">
        <v>0.15303225806451601</v>
      </c>
    </row>
    <row r="183" spans="1:23" x14ac:dyDescent="0.2">
      <c r="A183" s="184">
        <v>41852</v>
      </c>
      <c r="B183" s="170" t="s">
        <v>897</v>
      </c>
      <c r="C183" s="170" t="s">
        <v>1025</v>
      </c>
      <c r="D183" s="170">
        <v>85.219965142135905</v>
      </c>
      <c r="E183" s="170">
        <v>303.16000000000003</v>
      </c>
      <c r="F183" s="170">
        <v>274.29000000000002</v>
      </c>
      <c r="G183" s="170">
        <v>311.69</v>
      </c>
      <c r="H183" s="170">
        <v>270.70999999999998</v>
      </c>
      <c r="I183" s="170">
        <v>0.66466973296313903</v>
      </c>
      <c r="J183" s="185">
        <v>456.10622082713797</v>
      </c>
      <c r="K183" s="185">
        <v>412.67111528788598</v>
      </c>
      <c r="L183" s="185">
        <v>468.93966212432503</v>
      </c>
      <c r="M183" s="185">
        <v>407.284981660227</v>
      </c>
      <c r="N183" s="170">
        <v>-0.20648300826208199</v>
      </c>
      <c r="O183" s="170">
        <v>1.4016554244156199E-2</v>
      </c>
      <c r="P183" s="170">
        <v>-0.69879567141366605</v>
      </c>
      <c r="Q183" s="170">
        <v>-0.55627058870454404</v>
      </c>
      <c r="R183" s="170">
        <v>-7.1948323605752804E-2</v>
      </c>
      <c r="S183" s="170">
        <v>4.58755826203694E-2</v>
      </c>
      <c r="T183" s="170">
        <v>0.37583067219146798</v>
      </c>
      <c r="U183" s="170">
        <v>0.55064215413578299</v>
      </c>
      <c r="V183" s="183">
        <v>0.10525356374640001</v>
      </c>
      <c r="W183" s="183">
        <v>0.151379705219608</v>
      </c>
    </row>
    <row r="184" spans="1:23" x14ac:dyDescent="0.2">
      <c r="A184" s="184">
        <v>41883</v>
      </c>
      <c r="B184" s="170" t="s">
        <v>898</v>
      </c>
      <c r="C184" s="170" t="s">
        <v>68</v>
      </c>
      <c r="D184" s="170">
        <v>85.596339924274304</v>
      </c>
      <c r="E184" s="170">
        <v>302.62</v>
      </c>
      <c r="F184" s="170">
        <v>281.74</v>
      </c>
      <c r="G184" s="170">
        <v>307.62</v>
      </c>
      <c r="H184" s="170">
        <v>268.45</v>
      </c>
      <c r="I184" s="170">
        <v>0.66760525312582297</v>
      </c>
      <c r="J184" s="185">
        <v>453.29181965403899</v>
      </c>
      <c r="K184" s="185">
        <v>422.01585245300703</v>
      </c>
      <c r="L184" s="185">
        <v>460.78127540141298</v>
      </c>
      <c r="M184" s="185">
        <v>402.10887907648799</v>
      </c>
      <c r="N184" s="170">
        <v>-0.61704950394981795</v>
      </c>
      <c r="O184" s="170">
        <v>2.26445147695935</v>
      </c>
      <c r="P184" s="170">
        <v>-1.73975190879663</v>
      </c>
      <c r="Q184" s="170">
        <v>-1.2708798057417099</v>
      </c>
      <c r="R184" s="170">
        <v>-5.73882114196844E-2</v>
      </c>
      <c r="S184" s="170">
        <v>-0.12625332915027199</v>
      </c>
      <c r="T184" s="170">
        <v>0.166593992144071</v>
      </c>
      <c r="U184" s="170">
        <v>0.49002879217157103</v>
      </c>
      <c r="V184" s="183">
        <v>7.4110882373819895E-2</v>
      </c>
      <c r="W184" s="183">
        <v>0.14591171540324099</v>
      </c>
    </row>
    <row r="185" spans="1:23" x14ac:dyDescent="0.2">
      <c r="A185" s="184">
        <v>41913</v>
      </c>
      <c r="B185" s="170" t="s">
        <v>899</v>
      </c>
      <c r="C185" s="170" t="s">
        <v>69</v>
      </c>
      <c r="D185" s="170">
        <v>86.069625578460204</v>
      </c>
      <c r="E185" s="170">
        <v>299.67</v>
      </c>
      <c r="F185" s="170">
        <v>276.52999999999997</v>
      </c>
      <c r="G185" s="170">
        <v>305.89999999999998</v>
      </c>
      <c r="H185" s="170">
        <v>267.36</v>
      </c>
      <c r="I185" s="170">
        <v>0.67129662578548499</v>
      </c>
      <c r="J185" s="185">
        <v>446.40474641050901</v>
      </c>
      <c r="K185" s="185">
        <v>411.93414263989803</v>
      </c>
      <c r="L185" s="185">
        <v>455.68529357952002</v>
      </c>
      <c r="M185" s="185">
        <v>398.27401141360099</v>
      </c>
      <c r="N185" s="170">
        <v>-1.51934646620946</v>
      </c>
      <c r="O185" s="170">
        <v>-2.38894102070073</v>
      </c>
      <c r="P185" s="170">
        <v>-1.1059437728787</v>
      </c>
      <c r="Q185" s="170">
        <v>-0.95368887941368297</v>
      </c>
      <c r="R185" s="170">
        <v>-2.9180921886973201E-3</v>
      </c>
      <c r="S185" s="170">
        <v>0.228759074848428</v>
      </c>
      <c r="T185" s="170">
        <v>8.4898799438182203E-3</v>
      </c>
      <c r="U185" s="170">
        <v>0.26715207162069099</v>
      </c>
      <c r="V185" s="183">
        <v>8.3679890066177501E-2</v>
      </c>
      <c r="W185" s="183">
        <v>0.14415020945541601</v>
      </c>
    </row>
    <row r="186" spans="1:23" x14ac:dyDescent="0.2">
      <c r="A186" s="184">
        <v>41944</v>
      </c>
      <c r="B186" s="170" t="s">
        <v>900</v>
      </c>
      <c r="C186" s="170" t="s">
        <v>70</v>
      </c>
      <c r="D186" s="170">
        <v>86.763777871266299</v>
      </c>
      <c r="E186" s="170">
        <v>300.81</v>
      </c>
      <c r="F186" s="170">
        <v>277.73</v>
      </c>
      <c r="G186" s="170">
        <v>308.45</v>
      </c>
      <c r="H186" s="170">
        <v>268.74</v>
      </c>
      <c r="I186" s="170">
        <v>0.676710639019657</v>
      </c>
      <c r="J186" s="185">
        <v>444.51791157854399</v>
      </c>
      <c r="K186" s="185">
        <v>410.41175354113602</v>
      </c>
      <c r="L186" s="185">
        <v>455.80781831189802</v>
      </c>
      <c r="M186" s="185">
        <v>397.126902555161</v>
      </c>
      <c r="N186" s="170">
        <v>-0.42267355961979097</v>
      </c>
      <c r="O186" s="170">
        <v>-0.369570992344881</v>
      </c>
      <c r="P186" s="170">
        <v>2.6888015501946898E-2</v>
      </c>
      <c r="Q186" s="170">
        <v>-0.288020012746593</v>
      </c>
      <c r="R186" s="170">
        <v>-0.38488180137283801</v>
      </c>
      <c r="S186" s="170">
        <v>0.28123591975697199</v>
      </c>
      <c r="T186" s="170">
        <v>0.56328119289190703</v>
      </c>
      <c r="U186" s="170">
        <v>0.78421031929589702</v>
      </c>
      <c r="V186" s="183">
        <v>8.3102293594498305E-2</v>
      </c>
      <c r="W186" s="183">
        <v>0.14776363771675199</v>
      </c>
    </row>
    <row r="187" spans="1:23" x14ac:dyDescent="0.2">
      <c r="A187" s="184">
        <v>41974</v>
      </c>
      <c r="B187" s="170" t="s">
        <v>901</v>
      </c>
      <c r="C187" s="170" t="s">
        <v>1022</v>
      </c>
      <c r="D187" s="170">
        <v>87.188983712963505</v>
      </c>
      <c r="E187" s="170">
        <v>300.98</v>
      </c>
      <c r="F187" s="170">
        <v>277.42</v>
      </c>
      <c r="G187" s="170">
        <v>309.20999999999998</v>
      </c>
      <c r="H187" s="170">
        <v>269.32</v>
      </c>
      <c r="I187" s="170">
        <v>0.68002701509167096</v>
      </c>
      <c r="J187" s="185">
        <v>442.60006340987297</v>
      </c>
      <c r="K187" s="185">
        <v>407.95438099264697</v>
      </c>
      <c r="L187" s="185">
        <v>454.702523778878</v>
      </c>
      <c r="M187" s="185">
        <v>396.04308949945801</v>
      </c>
      <c r="N187" s="170">
        <v>-0.43144451971820502</v>
      </c>
      <c r="O187" s="170">
        <v>-0.59875783948340999</v>
      </c>
      <c r="P187" s="170">
        <v>-0.2424913502171</v>
      </c>
      <c r="Q187" s="170">
        <v>-0.27291353185327999</v>
      </c>
      <c r="R187" s="170">
        <v>-0.38315918892119999</v>
      </c>
      <c r="S187" s="170">
        <v>-0.54047498325482402</v>
      </c>
      <c r="T187" s="170">
        <v>0.47857602389294002</v>
      </c>
      <c r="U187" s="170">
        <v>0.62578451766262</v>
      </c>
      <c r="V187" s="183">
        <v>8.4925383894455905E-2</v>
      </c>
      <c r="W187" s="183">
        <v>0.14811376800831699</v>
      </c>
    </row>
    <row r="188" spans="1:23" x14ac:dyDescent="0.2">
      <c r="A188" s="184">
        <v>42005</v>
      </c>
      <c r="B188" s="170" t="s">
        <v>998</v>
      </c>
      <c r="C188" s="170" t="s">
        <v>1023</v>
      </c>
      <c r="D188" s="170">
        <v>87.110102770599198</v>
      </c>
      <c r="E188" s="170">
        <v>309.92</v>
      </c>
      <c r="F188" s="170">
        <v>285.60000000000002</v>
      </c>
      <c r="G188" s="170">
        <v>321.05</v>
      </c>
      <c r="H188" s="170">
        <v>281.25</v>
      </c>
      <c r="I188" s="170">
        <v>0.67941178631506105</v>
      </c>
      <c r="J188" s="185">
        <v>456.15929285083399</v>
      </c>
      <c r="K188" s="185">
        <v>420.36362299366999</v>
      </c>
      <c r="L188" s="185">
        <v>472.54111051161698</v>
      </c>
      <c r="M188" s="185">
        <v>413.96102579471199</v>
      </c>
      <c r="N188" s="170">
        <v>3.06353987762642</v>
      </c>
      <c r="O188" s="170">
        <v>3.0418209925404902</v>
      </c>
      <c r="P188" s="170">
        <v>3.9231334333682999</v>
      </c>
      <c r="Q188" s="170">
        <v>4.5242390967859896</v>
      </c>
      <c r="R188" s="170">
        <v>0.30406880253453</v>
      </c>
      <c r="S188" s="170">
        <v>0.769102663134547</v>
      </c>
      <c r="T188" s="170">
        <v>1.00207871939677</v>
      </c>
      <c r="U188" s="170">
        <v>1.6745572572409899</v>
      </c>
      <c r="V188" s="183">
        <v>8.5154061624649793E-2</v>
      </c>
      <c r="W188" s="183">
        <v>0.141511111111111</v>
      </c>
    </row>
    <row r="189" spans="1:23" x14ac:dyDescent="0.2">
      <c r="A189" s="184">
        <v>42036</v>
      </c>
      <c r="B189" s="170" t="s">
        <v>902</v>
      </c>
      <c r="C189" s="170" t="s">
        <v>61</v>
      </c>
      <c r="D189" s="170">
        <v>87.275377126029198</v>
      </c>
      <c r="E189" s="170">
        <v>309.82</v>
      </c>
      <c r="F189" s="170">
        <v>287.07</v>
      </c>
      <c r="G189" s="170">
        <v>320.36</v>
      </c>
      <c r="H189" s="170">
        <v>281.07</v>
      </c>
      <c r="I189" s="170">
        <v>0.68070083708510098</v>
      </c>
      <c r="J189" s="185">
        <v>455.14855149394498</v>
      </c>
      <c r="K189" s="185">
        <v>421.72711470326902</v>
      </c>
      <c r="L189" s="185">
        <v>470.63259297850499</v>
      </c>
      <c r="M189" s="185">
        <v>412.91266983539902</v>
      </c>
      <c r="N189" s="170">
        <v>-0.22157640384170599</v>
      </c>
      <c r="O189" s="170">
        <v>0.32436006234057801</v>
      </c>
      <c r="P189" s="170">
        <v>-0.40388391415205899</v>
      </c>
      <c r="Q189" s="170">
        <v>-0.25324991822609499</v>
      </c>
      <c r="R189" s="170">
        <v>0.34204214864645999</v>
      </c>
      <c r="S189" s="170">
        <v>1.6107106147494199</v>
      </c>
      <c r="T189" s="170">
        <v>0.92096532421319699</v>
      </c>
      <c r="U189" s="170">
        <v>1.5566767657121201</v>
      </c>
      <c r="V189" s="183">
        <v>7.9248963667398295E-2</v>
      </c>
      <c r="W189" s="183">
        <v>0.13978724161240999</v>
      </c>
    </row>
    <row r="190" spans="1:23" x14ac:dyDescent="0.2">
      <c r="A190" s="184">
        <v>42064</v>
      </c>
      <c r="B190" s="170" t="s">
        <v>903</v>
      </c>
      <c r="C190" s="170" t="s">
        <v>62</v>
      </c>
      <c r="D190" s="170">
        <v>87.630716990203695</v>
      </c>
      <c r="E190" s="170">
        <v>310.54000000000002</v>
      </c>
      <c r="F190" s="170">
        <v>289.63</v>
      </c>
      <c r="G190" s="170">
        <v>317.81</v>
      </c>
      <c r="H190" s="170">
        <v>279.07</v>
      </c>
      <c r="I190" s="170">
        <v>0.68347229624068895</v>
      </c>
      <c r="J190" s="185">
        <v>454.35638241383998</v>
      </c>
      <c r="K190" s="185">
        <v>423.76260397539897</v>
      </c>
      <c r="L190" s="185">
        <v>464.99324368822897</v>
      </c>
      <c r="M190" s="185">
        <v>408.31208746129499</v>
      </c>
      <c r="N190" s="170">
        <v>-0.17404627071863099</v>
      </c>
      <c r="O190" s="170">
        <v>0.48265553747057799</v>
      </c>
      <c r="P190" s="170">
        <v>-1.1982487771588499</v>
      </c>
      <c r="Q190" s="170">
        <v>-1.11417805996074</v>
      </c>
      <c r="R190" s="170">
        <v>0.46192743663693298</v>
      </c>
      <c r="S190" s="170">
        <v>0.83681744583949902</v>
      </c>
      <c r="T190" s="170">
        <v>0.84543603832516501</v>
      </c>
      <c r="U190" s="170">
        <v>1.26179848642582</v>
      </c>
      <c r="V190" s="183">
        <v>7.2195559852225505E-2</v>
      </c>
      <c r="W190" s="183">
        <v>0.138818217651485</v>
      </c>
    </row>
    <row r="191" spans="1:23" x14ac:dyDescent="0.2">
      <c r="A191" s="184">
        <v>42095</v>
      </c>
      <c r="B191" s="170" t="s">
        <v>904</v>
      </c>
      <c r="C191" s="170" t="s">
        <v>1024</v>
      </c>
      <c r="D191" s="170">
        <v>87.403840375022497</v>
      </c>
      <c r="E191" s="170">
        <v>310.38</v>
      </c>
      <c r="F191" s="170">
        <v>289.26</v>
      </c>
      <c r="G191" s="170">
        <v>317.98</v>
      </c>
      <c r="H191" s="170">
        <v>279.48</v>
      </c>
      <c r="I191" s="170">
        <v>0.68170278109272398</v>
      </c>
      <c r="J191" s="185">
        <v>455.30106170680699</v>
      </c>
      <c r="K191" s="185">
        <v>424.31981799507298</v>
      </c>
      <c r="L191" s="185">
        <v>466.44961531519601</v>
      </c>
      <c r="M191" s="185">
        <v>409.97338979901502</v>
      </c>
      <c r="N191" s="170">
        <v>0.20791592888991201</v>
      </c>
      <c r="O191" s="170">
        <v>0.131492022761481</v>
      </c>
      <c r="P191" s="170">
        <v>0.31320275009052401</v>
      </c>
      <c r="Q191" s="170">
        <v>0.40687072186618201</v>
      </c>
      <c r="R191" s="170">
        <v>0.23883958261652299</v>
      </c>
      <c r="S191" s="170">
        <v>0.43123010356689301</v>
      </c>
      <c r="T191" s="170">
        <v>0.74177109736559599</v>
      </c>
      <c r="U191" s="170">
        <v>1.2151807387140701</v>
      </c>
      <c r="V191" s="183">
        <v>7.3013897531632593E-2</v>
      </c>
      <c r="W191" s="183">
        <v>0.137755832259911</v>
      </c>
    </row>
    <row r="192" spans="1:23" x14ac:dyDescent="0.2">
      <c r="A192" s="184">
        <v>42125</v>
      </c>
      <c r="B192" s="170" t="s">
        <v>905</v>
      </c>
      <c r="C192" s="170" t="s">
        <v>64</v>
      </c>
      <c r="D192" s="170">
        <v>86.967365827273298</v>
      </c>
      <c r="E192" s="170">
        <v>311.18</v>
      </c>
      <c r="F192" s="170">
        <v>281.57</v>
      </c>
      <c r="G192" s="170">
        <v>322.64999999999998</v>
      </c>
      <c r="H192" s="170">
        <v>280.83</v>
      </c>
      <c r="I192" s="170">
        <v>0.67829851519548001</v>
      </c>
      <c r="J192" s="185">
        <v>458.76556269671403</v>
      </c>
      <c r="K192" s="185">
        <v>415.11221636517001</v>
      </c>
      <c r="L192" s="185">
        <v>475.67552157624101</v>
      </c>
      <c r="M192" s="185">
        <v>414.02125127616898</v>
      </c>
      <c r="N192" s="170">
        <v>0.76092530443914197</v>
      </c>
      <c r="O192" s="170">
        <v>-2.1699673782406199</v>
      </c>
      <c r="P192" s="170">
        <v>1.9778998541592401</v>
      </c>
      <c r="Q192" s="170">
        <v>0.98734736884698004</v>
      </c>
      <c r="R192" s="170">
        <v>0.65179220604196797</v>
      </c>
      <c r="S192" s="170">
        <v>0.961570901263475</v>
      </c>
      <c r="T192" s="170">
        <v>1.30431897052892</v>
      </c>
      <c r="U192" s="170">
        <v>1.7168142792361101</v>
      </c>
      <c r="V192" s="183">
        <v>0.105160350889655</v>
      </c>
      <c r="W192" s="183">
        <v>0.148915714133105</v>
      </c>
    </row>
    <row r="193" spans="1:23" x14ac:dyDescent="0.2">
      <c r="A193" s="184">
        <v>42156</v>
      </c>
      <c r="B193" s="170" t="s">
        <v>906</v>
      </c>
      <c r="C193" s="170" t="s">
        <v>65</v>
      </c>
      <c r="D193" s="170">
        <v>87.113107758879707</v>
      </c>
      <c r="E193" s="170">
        <v>312.29000000000002</v>
      </c>
      <c r="F193" s="170">
        <v>281.52999999999997</v>
      </c>
      <c r="G193" s="170">
        <v>321.39</v>
      </c>
      <c r="H193" s="170">
        <v>279.8</v>
      </c>
      <c r="I193" s="170">
        <v>0.67943522360178799</v>
      </c>
      <c r="J193" s="185">
        <v>459.63174876996197</v>
      </c>
      <c r="K193" s="185">
        <v>414.35885308913902</v>
      </c>
      <c r="L193" s="185">
        <v>473.02522571064702</v>
      </c>
      <c r="M193" s="185">
        <v>411.81262065975602</v>
      </c>
      <c r="N193" s="170">
        <v>0.188807997739904</v>
      </c>
      <c r="O193" s="170">
        <v>-0.18148424602573199</v>
      </c>
      <c r="P193" s="170">
        <v>-0.55716465224271405</v>
      </c>
      <c r="Q193" s="170">
        <v>-0.53345827287958303</v>
      </c>
      <c r="R193" s="170">
        <v>0.76510453814082602</v>
      </c>
      <c r="S193" s="170">
        <v>0.28341486854293102</v>
      </c>
      <c r="T193" s="170">
        <v>1.0613572729985199</v>
      </c>
      <c r="U193" s="170">
        <v>1.5197513029592</v>
      </c>
      <c r="V193" s="183">
        <v>0.109260114375022</v>
      </c>
      <c r="W193" s="183">
        <v>0.14864188706218701</v>
      </c>
    </row>
    <row r="194" spans="1:23" x14ac:dyDescent="0.2">
      <c r="A194" s="184">
        <v>42186</v>
      </c>
      <c r="B194" s="170" t="s">
        <v>907</v>
      </c>
      <c r="C194" s="170" t="s">
        <v>66</v>
      </c>
      <c r="D194" s="170">
        <v>87.240819760802907</v>
      </c>
      <c r="E194" s="170">
        <v>316.92</v>
      </c>
      <c r="F194" s="170">
        <v>286.75</v>
      </c>
      <c r="G194" s="170">
        <v>325.49</v>
      </c>
      <c r="H194" s="170">
        <v>283.91000000000003</v>
      </c>
      <c r="I194" s="170">
        <v>0.68043130828772902</v>
      </c>
      <c r="J194" s="185">
        <v>465.76340056649201</v>
      </c>
      <c r="K194" s="185">
        <v>421.42387704291798</v>
      </c>
      <c r="L194" s="185">
        <v>478.35835305562199</v>
      </c>
      <c r="M194" s="185">
        <v>417.25005381431498</v>
      </c>
      <c r="N194" s="170">
        <v>1.3340357390323201</v>
      </c>
      <c r="O194" s="170">
        <v>1.70504959677045</v>
      </c>
      <c r="P194" s="170">
        <v>1.1274509381528699</v>
      </c>
      <c r="Q194" s="170">
        <v>1.32036583673611</v>
      </c>
      <c r="R194" s="170">
        <v>1.9064544751685999</v>
      </c>
      <c r="S194" s="170">
        <v>2.13531563875231</v>
      </c>
      <c r="T194" s="170">
        <v>1.2956770256483201</v>
      </c>
      <c r="U194" s="170">
        <v>1.8768265876649901</v>
      </c>
      <c r="V194" s="183">
        <v>0.105213600697472</v>
      </c>
      <c r="W194" s="183">
        <v>0.14645486245641201</v>
      </c>
    </row>
    <row r="195" spans="1:23" x14ac:dyDescent="0.2">
      <c r="A195" s="184">
        <v>42217</v>
      </c>
      <c r="B195" s="170" t="s">
        <v>908</v>
      </c>
      <c r="C195" s="170" t="s">
        <v>1025</v>
      </c>
      <c r="D195" s="170">
        <v>87.4248752929864</v>
      </c>
      <c r="E195" s="170">
        <v>318.01</v>
      </c>
      <c r="F195" s="170">
        <v>294.06</v>
      </c>
      <c r="G195" s="170">
        <v>324.55</v>
      </c>
      <c r="H195" s="170">
        <v>284.08999999999997</v>
      </c>
      <c r="I195" s="170">
        <v>0.68186684209982096</v>
      </c>
      <c r="J195" s="185">
        <v>466.38138176756399</v>
      </c>
      <c r="K195" s="185">
        <v>431.257221856451</v>
      </c>
      <c r="L195" s="185">
        <v>475.97269725059903</v>
      </c>
      <c r="M195" s="185">
        <v>416.63559871182503</v>
      </c>
      <c r="N195" s="170">
        <v>0.132681357169839</v>
      </c>
      <c r="O195" s="170">
        <v>2.3333620492820999</v>
      </c>
      <c r="P195" s="170">
        <v>-0.49871728794604903</v>
      </c>
      <c r="Q195" s="170">
        <v>-0.14726303732586199</v>
      </c>
      <c r="R195" s="170">
        <v>2.2527999994810699</v>
      </c>
      <c r="S195" s="170">
        <v>4.50385449332913</v>
      </c>
      <c r="T195" s="170">
        <v>1.49977399958316</v>
      </c>
      <c r="U195" s="170">
        <v>2.2958413574401</v>
      </c>
      <c r="V195" s="183">
        <v>8.1445963408828301E-2</v>
      </c>
      <c r="W195" s="183">
        <v>0.142419655742898</v>
      </c>
    </row>
    <row r="196" spans="1:23" x14ac:dyDescent="0.2">
      <c r="A196" s="184">
        <v>42248</v>
      </c>
      <c r="B196" s="170" t="s">
        <v>909</v>
      </c>
      <c r="C196" s="170" t="s">
        <v>68</v>
      </c>
      <c r="D196" s="170">
        <v>87.752419015565806</v>
      </c>
      <c r="E196" s="170">
        <v>311.20999999999998</v>
      </c>
      <c r="F196" s="170">
        <v>289.33</v>
      </c>
      <c r="G196" s="170">
        <v>319.72000000000003</v>
      </c>
      <c r="H196" s="170">
        <v>280.02</v>
      </c>
      <c r="I196" s="170">
        <v>0.684421506353174</v>
      </c>
      <c r="J196" s="185">
        <v>454.70517380178597</v>
      </c>
      <c r="K196" s="185">
        <v>422.73656995620598</v>
      </c>
      <c r="L196" s="185">
        <v>467.13903206165298</v>
      </c>
      <c r="M196" s="185">
        <v>409.13384135463502</v>
      </c>
      <c r="N196" s="170">
        <v>-2.5035750615786001</v>
      </c>
      <c r="O196" s="170">
        <v>-1.9757702522792</v>
      </c>
      <c r="P196" s="170">
        <v>-1.8559184675870699</v>
      </c>
      <c r="Q196" s="170">
        <v>-1.8005560207489599</v>
      </c>
      <c r="R196" s="170">
        <v>0.31179784996457899</v>
      </c>
      <c r="S196" s="170">
        <v>0.170779722849046</v>
      </c>
      <c r="T196" s="170">
        <v>1.3797775646810599</v>
      </c>
      <c r="U196" s="170">
        <v>1.7470298826231601</v>
      </c>
      <c r="V196" s="183">
        <v>7.5622991048284197E-2</v>
      </c>
      <c r="W196" s="183">
        <v>0.141775587458039</v>
      </c>
    </row>
    <row r="197" spans="1:23" x14ac:dyDescent="0.2">
      <c r="A197" s="184">
        <v>42278</v>
      </c>
      <c r="B197" s="170" t="s">
        <v>910</v>
      </c>
      <c r="C197" s="170" t="s">
        <v>69</v>
      </c>
      <c r="D197" s="170">
        <v>88.203918504717805</v>
      </c>
      <c r="E197" s="170">
        <v>309.87</v>
      </c>
      <c r="F197" s="170">
        <v>289.83</v>
      </c>
      <c r="G197" s="170">
        <v>318.54000000000002</v>
      </c>
      <c r="H197" s="170">
        <v>279.33999999999997</v>
      </c>
      <c r="I197" s="170">
        <v>0.68794295868405797</v>
      </c>
      <c r="J197" s="185">
        <v>450.429786493839</v>
      </c>
      <c r="K197" s="185">
        <v>421.29946435443702</v>
      </c>
      <c r="L197" s="185">
        <v>463.03257556313099</v>
      </c>
      <c r="M197" s="185">
        <v>406.05110710681498</v>
      </c>
      <c r="N197" s="170">
        <v>-0.94025481878744499</v>
      </c>
      <c r="O197" s="170">
        <v>-0.33995298819728997</v>
      </c>
      <c r="P197" s="170">
        <v>-0.87906516404734303</v>
      </c>
      <c r="Q197" s="170">
        <v>-0.75347818640792996</v>
      </c>
      <c r="R197" s="170">
        <v>0.90165709833833796</v>
      </c>
      <c r="S197" s="170">
        <v>2.27349975278113</v>
      </c>
      <c r="T197" s="170">
        <v>1.6123588114719301</v>
      </c>
      <c r="U197" s="170">
        <v>1.9526997670802999</v>
      </c>
      <c r="V197" s="183">
        <v>6.9143980954352605E-2</v>
      </c>
      <c r="W197" s="183">
        <v>0.14033077969499599</v>
      </c>
    </row>
    <row r="198" spans="1:23" x14ac:dyDescent="0.2">
      <c r="A198" s="184">
        <v>42309</v>
      </c>
      <c r="B198" s="170" t="s">
        <v>911</v>
      </c>
      <c r="C198" s="170" t="s">
        <v>70</v>
      </c>
      <c r="D198" s="170">
        <v>88.685467876675304</v>
      </c>
      <c r="E198" s="170">
        <v>311.99</v>
      </c>
      <c r="F198" s="170">
        <v>290.98</v>
      </c>
      <c r="G198" s="170">
        <v>320.44</v>
      </c>
      <c r="H198" s="170">
        <v>280.73</v>
      </c>
      <c r="I198" s="170">
        <v>0.69169878388222295</v>
      </c>
      <c r="J198" s="185">
        <v>451.04893527342603</v>
      </c>
      <c r="K198" s="185">
        <v>420.67444208423802</v>
      </c>
      <c r="L198" s="185">
        <v>463.26523548516502</v>
      </c>
      <c r="M198" s="185">
        <v>405.85585306999798</v>
      </c>
      <c r="N198" s="170">
        <v>0.13745733478382999</v>
      </c>
      <c r="O198" s="170">
        <v>-0.14835581886065699</v>
      </c>
      <c r="P198" s="170">
        <v>5.0246987860580503E-2</v>
      </c>
      <c r="Q198" s="170">
        <v>-4.8086074240316599E-2</v>
      </c>
      <c r="R198" s="170">
        <v>1.46923746485019</v>
      </c>
      <c r="S198" s="170">
        <v>2.5005834883024698</v>
      </c>
      <c r="T198" s="170">
        <v>1.63608803396262</v>
      </c>
      <c r="U198" s="170">
        <v>2.1980254822008898</v>
      </c>
      <c r="V198" s="183">
        <v>7.2204275207918195E-2</v>
      </c>
      <c r="W198" s="183">
        <v>0.14145264132796601</v>
      </c>
    </row>
    <row r="199" spans="1:23" x14ac:dyDescent="0.2">
      <c r="A199" s="184">
        <v>42339</v>
      </c>
      <c r="B199" s="170" t="s">
        <v>912</v>
      </c>
      <c r="C199" s="170" t="s">
        <v>1022</v>
      </c>
      <c r="D199" s="170">
        <v>89.046817717410903</v>
      </c>
      <c r="E199" s="170">
        <v>310.87</v>
      </c>
      <c r="F199" s="170">
        <v>284.74</v>
      </c>
      <c r="G199" s="170">
        <v>321.54000000000002</v>
      </c>
      <c r="H199" s="170">
        <v>280.95999999999998</v>
      </c>
      <c r="I199" s="170">
        <v>0.694517117611266</v>
      </c>
      <c r="J199" s="185">
        <v>447.605958322829</v>
      </c>
      <c r="K199" s="185">
        <v>409.982695573206</v>
      </c>
      <c r="L199" s="185">
        <v>462.96915057458898</v>
      </c>
      <c r="M199" s="185">
        <v>404.54006514099802</v>
      </c>
      <c r="N199" s="170">
        <v>-0.76332669946540499</v>
      </c>
      <c r="O199" s="170">
        <v>-2.54157263703972</v>
      </c>
      <c r="P199" s="170">
        <v>-6.3912611587513296E-2</v>
      </c>
      <c r="Q199" s="170">
        <v>-0.32420080160168202</v>
      </c>
      <c r="R199" s="170">
        <v>1.1310199267461101</v>
      </c>
      <c r="S199" s="170">
        <v>0.497191518233775</v>
      </c>
      <c r="T199" s="170">
        <v>1.81802967069766</v>
      </c>
      <c r="U199" s="170">
        <v>2.1454674672594498</v>
      </c>
      <c r="V199" s="183">
        <v>9.1767928636651105E-2</v>
      </c>
      <c r="W199" s="183">
        <v>0.144433371298406</v>
      </c>
    </row>
    <row r="200" spans="1:23" x14ac:dyDescent="0.2">
      <c r="A200" s="184">
        <v>42370</v>
      </c>
      <c r="B200" s="170" t="s">
        <v>999</v>
      </c>
      <c r="C200" s="170" t="s">
        <v>1023</v>
      </c>
      <c r="D200" s="170">
        <v>89.3863813931126</v>
      </c>
      <c r="E200" s="170">
        <v>320.52</v>
      </c>
      <c r="F200" s="170">
        <v>292.33999999999997</v>
      </c>
      <c r="G200" s="170">
        <v>333.27</v>
      </c>
      <c r="H200" s="170">
        <v>292</v>
      </c>
      <c r="I200" s="170">
        <v>0.697165531011532</v>
      </c>
      <c r="J200" s="185">
        <v>459.74734226310699</v>
      </c>
      <c r="K200" s="185">
        <v>419.32652576187701</v>
      </c>
      <c r="L200" s="185">
        <v>478.03568187952601</v>
      </c>
      <c r="M200" s="185">
        <v>418.83883670543901</v>
      </c>
      <c r="N200" s="170">
        <v>2.7125161572405299</v>
      </c>
      <c r="O200" s="170">
        <v>2.2790791634772898</v>
      </c>
      <c r="P200" s="170">
        <v>3.2543272669978598</v>
      </c>
      <c r="Q200" s="170">
        <v>3.5345748904888499</v>
      </c>
      <c r="R200" s="170">
        <v>0.78657816874656605</v>
      </c>
      <c r="S200" s="170">
        <v>-0.246714314718077</v>
      </c>
      <c r="T200" s="170">
        <v>1.1627710786815499</v>
      </c>
      <c r="U200" s="170">
        <v>1.1783261241473699</v>
      </c>
      <c r="V200" s="183">
        <v>9.63946090168981E-2</v>
      </c>
      <c r="W200" s="183">
        <v>0.14133561643835599</v>
      </c>
    </row>
    <row r="201" spans="1:23" x14ac:dyDescent="0.2">
      <c r="A201" s="184">
        <v>42401</v>
      </c>
      <c r="B201" s="170" t="s">
        <v>913</v>
      </c>
      <c r="C201" s="170" t="s">
        <v>61</v>
      </c>
      <c r="D201" s="170">
        <v>89.7777811166536</v>
      </c>
      <c r="E201" s="170">
        <v>321.2</v>
      </c>
      <c r="F201" s="170">
        <v>293.27</v>
      </c>
      <c r="G201" s="170">
        <v>332.41</v>
      </c>
      <c r="H201" s="170">
        <v>292.02</v>
      </c>
      <c r="I201" s="170">
        <v>0.70021823760785595</v>
      </c>
      <c r="J201" s="185">
        <v>458.71413046496798</v>
      </c>
      <c r="K201" s="185">
        <v>418.82656613157297</v>
      </c>
      <c r="L201" s="185">
        <v>474.72342499333803</v>
      </c>
      <c r="M201" s="185">
        <v>417.04140840093402</v>
      </c>
      <c r="N201" s="170">
        <v>-0.224734697334672</v>
      </c>
      <c r="O201" s="170">
        <v>-0.11922919242843801</v>
      </c>
      <c r="P201" s="170">
        <v>-0.69288904819103703</v>
      </c>
      <c r="Q201" s="170">
        <v>-0.42914556793338698</v>
      </c>
      <c r="R201" s="170">
        <v>0.78338796406567401</v>
      </c>
      <c r="S201" s="170">
        <v>-0.687778535116779</v>
      </c>
      <c r="T201" s="170">
        <v>0.86921987041808102</v>
      </c>
      <c r="U201" s="170">
        <v>0.99990600123294204</v>
      </c>
      <c r="V201" s="183">
        <v>9.5236471510894399E-2</v>
      </c>
      <c r="W201" s="183">
        <v>0.13831244435312701</v>
      </c>
    </row>
    <row r="202" spans="1:23" x14ac:dyDescent="0.2">
      <c r="A202" s="184">
        <v>42430</v>
      </c>
      <c r="B202" s="170" t="s">
        <v>914</v>
      </c>
      <c r="C202" s="170" t="s">
        <v>62</v>
      </c>
      <c r="D202" s="170">
        <v>89.910000600997606</v>
      </c>
      <c r="E202" s="170">
        <v>323.32</v>
      </c>
      <c r="F202" s="170">
        <v>297.91000000000003</v>
      </c>
      <c r="G202" s="170">
        <v>329.88</v>
      </c>
      <c r="H202" s="170">
        <v>290.64</v>
      </c>
      <c r="I202" s="170">
        <v>0.70124947822388795</v>
      </c>
      <c r="J202" s="185">
        <v>461.062731652791</v>
      </c>
      <c r="K202" s="185">
        <v>424.82741057368202</v>
      </c>
      <c r="L202" s="185">
        <v>470.41746232099001</v>
      </c>
      <c r="M202" s="185">
        <v>414.460201433772</v>
      </c>
      <c r="N202" s="170">
        <v>0.51199669507493395</v>
      </c>
      <c r="O202" s="170">
        <v>1.4327755036016401</v>
      </c>
      <c r="P202" s="170">
        <v>-0.90704659716508396</v>
      </c>
      <c r="Q202" s="170">
        <v>-0.61893301604259998</v>
      </c>
      <c r="R202" s="170">
        <v>1.4760107920838801</v>
      </c>
      <c r="S202" s="170">
        <v>0.251274319228112</v>
      </c>
      <c r="T202" s="170">
        <v>1.1665155798259701</v>
      </c>
      <c r="U202" s="170">
        <v>1.50573890934833</v>
      </c>
      <c r="V202" s="183">
        <v>8.5294216374072598E-2</v>
      </c>
      <c r="W202" s="183">
        <v>0.13501238645747299</v>
      </c>
    </row>
    <row r="203" spans="1:23" x14ac:dyDescent="0.2">
      <c r="A203" s="184">
        <v>42461</v>
      </c>
      <c r="B203" s="170" t="s">
        <v>915</v>
      </c>
      <c r="C203" s="170" t="s">
        <v>1024</v>
      </c>
      <c r="D203" s="170">
        <v>89.625277961415904</v>
      </c>
      <c r="E203" s="170">
        <v>321.99</v>
      </c>
      <c r="F203" s="170">
        <v>296.14</v>
      </c>
      <c r="G203" s="170">
        <v>329</v>
      </c>
      <c r="H203" s="170">
        <v>290.05</v>
      </c>
      <c r="I203" s="170">
        <v>0.69902879530640905</v>
      </c>
      <c r="J203" s="185">
        <v>460.62480138441299</v>
      </c>
      <c r="K203" s="185">
        <v>423.64492276772597</v>
      </c>
      <c r="L203" s="185">
        <v>470.65300057601701</v>
      </c>
      <c r="M203" s="185">
        <v>414.93283531025497</v>
      </c>
      <c r="N203" s="170">
        <v>-9.4982794815734503E-2</v>
      </c>
      <c r="O203" s="170">
        <v>-0.27834545900871099</v>
      </c>
      <c r="P203" s="170">
        <v>5.0070049242023601E-2</v>
      </c>
      <c r="Q203" s="170">
        <v>0.114036009934915</v>
      </c>
      <c r="R203" s="170">
        <v>1.16927899479278</v>
      </c>
      <c r="S203" s="170">
        <v>-0.15905343062610999</v>
      </c>
      <c r="T203" s="170">
        <v>0.90114454440732805</v>
      </c>
      <c r="U203" s="170">
        <v>1.20969936943249</v>
      </c>
      <c r="V203" s="183">
        <v>8.7289795367056194E-2</v>
      </c>
      <c r="W203" s="183">
        <v>0.13428719186347199</v>
      </c>
    </row>
    <row r="204" spans="1:23" x14ac:dyDescent="0.2">
      <c r="A204" s="184">
        <v>42491</v>
      </c>
      <c r="B204" s="170" t="s">
        <v>916</v>
      </c>
      <c r="C204" s="170" t="s">
        <v>64</v>
      </c>
      <c r="D204" s="170">
        <v>89.225614520103406</v>
      </c>
      <c r="E204" s="170">
        <v>324.94</v>
      </c>
      <c r="F204" s="170">
        <v>291.2</v>
      </c>
      <c r="G204" s="170">
        <v>334.69</v>
      </c>
      <c r="H204" s="170">
        <v>293.44</v>
      </c>
      <c r="I204" s="170">
        <v>0.69591163617158303</v>
      </c>
      <c r="J204" s="185">
        <v>466.92709693373098</v>
      </c>
      <c r="K204" s="185">
        <v>418.44393003970703</v>
      </c>
      <c r="L204" s="185">
        <v>480.93749637702399</v>
      </c>
      <c r="M204" s="185">
        <v>421.66272950155098</v>
      </c>
      <c r="N204" s="170">
        <v>1.3682058652456399</v>
      </c>
      <c r="O204" s="170">
        <v>-1.22767734215725</v>
      </c>
      <c r="P204" s="170">
        <v>2.18515462313424</v>
      </c>
      <c r="Q204" s="170">
        <v>1.62192374731291</v>
      </c>
      <c r="R204" s="170">
        <v>1.77902068085529</v>
      </c>
      <c r="S204" s="170">
        <v>0.802605546931345</v>
      </c>
      <c r="T204" s="170">
        <v>1.10621096989534</v>
      </c>
      <c r="U204" s="170">
        <v>1.8456729459727801</v>
      </c>
      <c r="V204" s="183">
        <v>0.11586538461538499</v>
      </c>
      <c r="W204" s="183">
        <v>0.14057388222464601</v>
      </c>
    </row>
    <row r="205" spans="1:23" x14ac:dyDescent="0.2">
      <c r="A205" s="184">
        <v>42522</v>
      </c>
      <c r="B205" s="170" t="s">
        <v>917</v>
      </c>
      <c r="C205" s="170" t="s">
        <v>65</v>
      </c>
      <c r="D205" s="170">
        <v>89.324027886291205</v>
      </c>
      <c r="E205" s="170">
        <v>325.77999999999997</v>
      </c>
      <c r="F205" s="170">
        <v>292.32</v>
      </c>
      <c r="G205" s="170">
        <v>333.91</v>
      </c>
      <c r="H205" s="170">
        <v>292.72000000000003</v>
      </c>
      <c r="I205" s="170">
        <v>0.69667920731192501</v>
      </c>
      <c r="J205" s="185">
        <v>467.61837669447999</v>
      </c>
      <c r="K205" s="185">
        <v>419.59053310617799</v>
      </c>
      <c r="L205" s="185">
        <v>479.28802308936702</v>
      </c>
      <c r="M205" s="185">
        <v>420.16468545032899</v>
      </c>
      <c r="N205" s="170">
        <v>0.14804875649527799</v>
      </c>
      <c r="O205" s="170">
        <v>0.27401593956970499</v>
      </c>
      <c r="P205" s="170">
        <v>-0.34297040677490098</v>
      </c>
      <c r="Q205" s="170">
        <v>-0.35527068114180599</v>
      </c>
      <c r="R205" s="170">
        <v>1.73761450245593</v>
      </c>
      <c r="S205" s="170">
        <v>1.26259641323816</v>
      </c>
      <c r="T205" s="170">
        <v>1.3239880324164499</v>
      </c>
      <c r="U205" s="170">
        <v>2.0281225906074698</v>
      </c>
      <c r="V205" s="183">
        <v>0.114463601532567</v>
      </c>
      <c r="W205" s="183">
        <v>0.14071467614102201</v>
      </c>
    </row>
    <row r="206" spans="1:23" x14ac:dyDescent="0.2">
      <c r="A206" s="184">
        <v>42552</v>
      </c>
      <c r="B206" s="170" t="s">
        <v>918</v>
      </c>
      <c r="C206" s="170" t="s">
        <v>66</v>
      </c>
      <c r="D206" s="170">
        <v>89.556914478033505</v>
      </c>
      <c r="E206" s="170">
        <v>327.23</v>
      </c>
      <c r="F206" s="170">
        <v>293.08999999999997</v>
      </c>
      <c r="G206" s="170">
        <v>337.19</v>
      </c>
      <c r="H206" s="170">
        <v>295.08</v>
      </c>
      <c r="I206" s="170">
        <v>0.69849559703334696</v>
      </c>
      <c r="J206" s="185">
        <v>468.47825725718599</v>
      </c>
      <c r="K206" s="185">
        <v>419.60178595944302</v>
      </c>
      <c r="L206" s="185">
        <v>482.73747383965599</v>
      </c>
      <c r="M206" s="185">
        <v>422.450765979435</v>
      </c>
      <c r="N206" s="170">
        <v>0.18388510921749601</v>
      </c>
      <c r="O206" s="170">
        <v>2.6818653849680599E-3</v>
      </c>
      <c r="P206" s="170">
        <v>0.71970309795237297</v>
      </c>
      <c r="Q206" s="170">
        <v>0.54409154511765301</v>
      </c>
      <c r="R206" s="170">
        <v>0.58288321654125197</v>
      </c>
      <c r="S206" s="170">
        <v>-0.43236541229231301</v>
      </c>
      <c r="T206" s="170">
        <v>0.91544775084655405</v>
      </c>
      <c r="U206" s="170">
        <v>1.2464257625797399</v>
      </c>
      <c r="V206" s="183">
        <v>0.116482991572555</v>
      </c>
      <c r="W206" s="183">
        <v>0.14270706249152801</v>
      </c>
    </row>
    <row r="207" spans="1:23" x14ac:dyDescent="0.2">
      <c r="A207" s="184">
        <v>42583</v>
      </c>
      <c r="B207" s="170" t="s">
        <v>919</v>
      </c>
      <c r="C207" s="170" t="s">
        <v>1025</v>
      </c>
      <c r="D207" s="170">
        <v>89.809333493599397</v>
      </c>
      <c r="E207" s="170">
        <v>327.8</v>
      </c>
      <c r="F207" s="170">
        <v>298.11</v>
      </c>
      <c r="G207" s="170">
        <v>335.83</v>
      </c>
      <c r="H207" s="170">
        <v>294.95</v>
      </c>
      <c r="I207" s="170">
        <v>0.70046432911849998</v>
      </c>
      <c r="J207" s="185">
        <v>467.97529349213301</v>
      </c>
      <c r="K207" s="185">
        <v>425.58912368193899</v>
      </c>
      <c r="L207" s="185">
        <v>479.43911779579901</v>
      </c>
      <c r="M207" s="185">
        <v>421.07783043167899</v>
      </c>
      <c r="N207" s="170">
        <v>-0.107361175734877</v>
      </c>
      <c r="O207" s="170">
        <v>1.42690949439248</v>
      </c>
      <c r="P207" s="170">
        <v>-0.68326082448541003</v>
      </c>
      <c r="Q207" s="170">
        <v>-0.32499303074343699</v>
      </c>
      <c r="R207" s="170">
        <v>0.34176143964568301</v>
      </c>
      <c r="S207" s="170">
        <v>-1.31431959564923</v>
      </c>
      <c r="T207" s="170">
        <v>0.72828138362204298</v>
      </c>
      <c r="U207" s="170">
        <v>1.0662151130603099</v>
      </c>
      <c r="V207" s="183">
        <v>9.9594109556874894E-2</v>
      </c>
      <c r="W207" s="183">
        <v>0.13859976267163901</v>
      </c>
    </row>
    <row r="208" spans="1:23" x14ac:dyDescent="0.2">
      <c r="A208" s="184">
        <v>42614</v>
      </c>
      <c r="B208" s="170" t="s">
        <v>920</v>
      </c>
      <c r="C208" s="170" t="s">
        <v>68</v>
      </c>
      <c r="D208" s="170">
        <v>90.357743854798997</v>
      </c>
      <c r="E208" s="170">
        <v>324.25</v>
      </c>
      <c r="F208" s="170">
        <v>298.97000000000003</v>
      </c>
      <c r="G208" s="170">
        <v>331.25</v>
      </c>
      <c r="H208" s="170">
        <v>291.29000000000002</v>
      </c>
      <c r="I208" s="170">
        <v>0.70474163394636302</v>
      </c>
      <c r="J208" s="185">
        <v>460.097693085461</v>
      </c>
      <c r="K208" s="185">
        <v>424.22639106171198</v>
      </c>
      <c r="L208" s="185">
        <v>470.03041120912502</v>
      </c>
      <c r="M208" s="185">
        <v>413.32878032031999</v>
      </c>
      <c r="N208" s="170">
        <v>-1.6833368163279301</v>
      </c>
      <c r="O208" s="170">
        <v>-0.320199117974929</v>
      </c>
      <c r="P208" s="170">
        <v>-1.9624403260897301</v>
      </c>
      <c r="Q208" s="170">
        <v>-1.8402892651495899</v>
      </c>
      <c r="R208" s="170">
        <v>1.1859375248775199</v>
      </c>
      <c r="S208" s="170">
        <v>0.35242304815532599</v>
      </c>
      <c r="T208" s="170">
        <v>0.61895473275090895</v>
      </c>
      <c r="U208" s="170">
        <v>1.0253219219890499</v>
      </c>
      <c r="V208" s="183">
        <v>8.4556978961099594E-2</v>
      </c>
      <c r="W208" s="183">
        <v>0.13718287617151301</v>
      </c>
    </row>
    <row r="209" spans="1:23" x14ac:dyDescent="0.2">
      <c r="A209" s="184">
        <v>42644</v>
      </c>
      <c r="B209" s="170" t="s">
        <v>921</v>
      </c>
      <c r="C209" s="170" t="s">
        <v>69</v>
      </c>
      <c r="D209" s="170">
        <v>90.906154215998598</v>
      </c>
      <c r="E209" s="170">
        <v>322.02999999999997</v>
      </c>
      <c r="F209" s="170">
        <v>296.68</v>
      </c>
      <c r="G209" s="170">
        <v>329.88</v>
      </c>
      <c r="H209" s="170">
        <v>290.2</v>
      </c>
      <c r="I209" s="170">
        <v>0.70901893877422595</v>
      </c>
      <c r="J209" s="185">
        <v>454.19097063434702</v>
      </c>
      <c r="K209" s="185">
        <v>418.43734176256203</v>
      </c>
      <c r="L209" s="185">
        <v>465.262607188331</v>
      </c>
      <c r="M209" s="185">
        <v>409.297952607171</v>
      </c>
      <c r="N209" s="170">
        <v>-1.2837974499509499</v>
      </c>
      <c r="O209" s="170">
        <v>-1.36461319265447</v>
      </c>
      <c r="P209" s="170">
        <v>-1.01436075349454</v>
      </c>
      <c r="Q209" s="170">
        <v>-0.97521099547563905</v>
      </c>
      <c r="R209" s="170">
        <v>0.83502118494092104</v>
      </c>
      <c r="S209" s="170">
        <v>-0.67935585825156197</v>
      </c>
      <c r="T209" s="170">
        <v>0.48161441395087001</v>
      </c>
      <c r="U209" s="170">
        <v>0.79961498528846597</v>
      </c>
      <c r="V209" s="183">
        <v>8.5445597950653707E-2</v>
      </c>
      <c r="W209" s="183">
        <v>0.136733287388008</v>
      </c>
    </row>
    <row r="210" spans="1:23" x14ac:dyDescent="0.2">
      <c r="A210" s="184">
        <v>42675</v>
      </c>
      <c r="B210" s="170" t="s">
        <v>922</v>
      </c>
      <c r="C210" s="170" t="s">
        <v>70</v>
      </c>
      <c r="D210" s="170">
        <v>91.616833944347604</v>
      </c>
      <c r="E210" s="170">
        <v>325.04000000000002</v>
      </c>
      <c r="F210" s="170">
        <v>299.99</v>
      </c>
      <c r="G210" s="170">
        <v>332.15</v>
      </c>
      <c r="H210" s="170">
        <v>292.11</v>
      </c>
      <c r="I210" s="170">
        <v>0.71456185708540099</v>
      </c>
      <c r="J210" s="185">
        <v>454.88014337316201</v>
      </c>
      <c r="K210" s="185">
        <v>419.82369619282201</v>
      </c>
      <c r="L210" s="185">
        <v>464.830296644707</v>
      </c>
      <c r="M210" s="185">
        <v>408.79595951493502</v>
      </c>
      <c r="N210" s="170">
        <v>0.151736336337294</v>
      </c>
      <c r="O210" s="170">
        <v>0.33131709144786903</v>
      </c>
      <c r="P210" s="170">
        <v>-9.2917534515857297E-2</v>
      </c>
      <c r="Q210" s="170">
        <v>-0.122647349941329</v>
      </c>
      <c r="R210" s="170">
        <v>0.849399654920724</v>
      </c>
      <c r="S210" s="170">
        <v>-0.20223379561666899</v>
      </c>
      <c r="T210" s="170">
        <v>0.33783263661122398</v>
      </c>
      <c r="U210" s="170">
        <v>0.72442134878585296</v>
      </c>
      <c r="V210" s="183">
        <v>8.3502783426114197E-2</v>
      </c>
      <c r="W210" s="183">
        <v>0.137071651090343</v>
      </c>
    </row>
    <row r="211" spans="1:23" x14ac:dyDescent="0.2">
      <c r="A211" s="184">
        <v>42705</v>
      </c>
      <c r="B211" s="170" t="s">
        <v>923</v>
      </c>
      <c r="C211" s="170" t="s">
        <v>1022</v>
      </c>
      <c r="D211" s="170">
        <v>92.039034797764302</v>
      </c>
      <c r="E211" s="170">
        <v>325.89999999999998</v>
      </c>
      <c r="F211" s="170">
        <v>300.19</v>
      </c>
      <c r="G211" s="170">
        <v>333.76</v>
      </c>
      <c r="H211" s="170">
        <v>292.88</v>
      </c>
      <c r="I211" s="170">
        <v>0.71785479587068701</v>
      </c>
      <c r="J211" s="185">
        <v>453.99153404654101</v>
      </c>
      <c r="K211" s="185">
        <v>418.17649157849399</v>
      </c>
      <c r="L211" s="185">
        <v>464.940823575862</v>
      </c>
      <c r="M211" s="185">
        <v>407.993373708349</v>
      </c>
      <c r="N211" s="170">
        <v>-0.19535021248263701</v>
      </c>
      <c r="O211" s="170">
        <v>-0.392356274613748</v>
      </c>
      <c r="P211" s="170">
        <v>2.3777910336919599E-2</v>
      </c>
      <c r="Q211" s="170">
        <v>-0.196329192572675</v>
      </c>
      <c r="R211" s="170">
        <v>1.4266065062311699</v>
      </c>
      <c r="S211" s="170">
        <v>1.9985711820916101</v>
      </c>
      <c r="T211" s="170">
        <v>0.42587567634393397</v>
      </c>
      <c r="U211" s="170">
        <v>0.85363820914679001</v>
      </c>
      <c r="V211" s="183">
        <v>8.5645757686798205E-2</v>
      </c>
      <c r="W211" s="183">
        <v>0.13957934990439799</v>
      </c>
    </row>
    <row r="212" spans="1:23" x14ac:dyDescent="0.2">
      <c r="A212" s="184">
        <v>42736</v>
      </c>
      <c r="B212" s="170" t="s">
        <v>1000</v>
      </c>
      <c r="C212" s="170" t="s">
        <v>1023</v>
      </c>
      <c r="D212" s="170">
        <v>93.603882444858499</v>
      </c>
      <c r="E212" s="170">
        <v>335.89</v>
      </c>
      <c r="F212" s="170">
        <v>307.48</v>
      </c>
      <c r="G212" s="170">
        <v>346.51</v>
      </c>
      <c r="H212" s="170">
        <v>304.77999999999997</v>
      </c>
      <c r="I212" s="170">
        <v>0.73005976293430097</v>
      </c>
      <c r="J212" s="185">
        <v>460.08562182631499</v>
      </c>
      <c r="K212" s="185">
        <v>421.17099943182399</v>
      </c>
      <c r="L212" s="185">
        <v>474.63237613217501</v>
      </c>
      <c r="M212" s="185">
        <v>417.47267206592699</v>
      </c>
      <c r="N212" s="170">
        <v>1.34233511481054</v>
      </c>
      <c r="O212" s="170">
        <v>0.71608708610722005</v>
      </c>
      <c r="P212" s="170">
        <v>2.0844701228373701</v>
      </c>
      <c r="Q212" s="170">
        <v>2.32339517463687</v>
      </c>
      <c r="R212" s="170">
        <v>7.3579449430272198E-2</v>
      </c>
      <c r="S212" s="170">
        <v>0.439865726737798</v>
      </c>
      <c r="T212" s="170">
        <v>-0.71193550531000205</v>
      </c>
      <c r="U212" s="170">
        <v>-0.326179074094057</v>
      </c>
      <c r="V212" s="183">
        <v>9.2396253414856105E-2</v>
      </c>
      <c r="W212" s="183">
        <v>0.13691843296804301</v>
      </c>
    </row>
    <row r="213" spans="1:23" x14ac:dyDescent="0.2">
      <c r="A213" s="184">
        <v>42767</v>
      </c>
      <c r="B213" s="170" t="s">
        <v>924</v>
      </c>
      <c r="C213" s="170" t="s">
        <v>61</v>
      </c>
      <c r="D213" s="170">
        <v>94.1447803353567</v>
      </c>
      <c r="E213" s="170">
        <v>336.62</v>
      </c>
      <c r="F213" s="170">
        <v>308.08999999999997</v>
      </c>
      <c r="G213" s="170">
        <v>346.74</v>
      </c>
      <c r="H213" s="170">
        <v>305.18</v>
      </c>
      <c r="I213" s="170">
        <v>0.73427847454534401</v>
      </c>
      <c r="J213" s="185">
        <v>458.43642660018202</v>
      </c>
      <c r="K213" s="185">
        <v>419.58195790876999</v>
      </c>
      <c r="L213" s="185">
        <v>472.218663654409</v>
      </c>
      <c r="M213" s="185">
        <v>415.61888381511397</v>
      </c>
      <c r="N213" s="170">
        <v>-0.35845398071481199</v>
      </c>
      <c r="O213" s="170">
        <v>-0.37729129621884</v>
      </c>
      <c r="P213" s="170">
        <v>-0.50854358007266198</v>
      </c>
      <c r="Q213" s="170">
        <v>-0.44405020372704201</v>
      </c>
      <c r="R213" s="170">
        <v>-6.0539635983036799E-2</v>
      </c>
      <c r="S213" s="170">
        <v>0.18035908853006899</v>
      </c>
      <c r="T213" s="170">
        <v>-0.52762539345181403</v>
      </c>
      <c r="U213" s="170">
        <v>-0.34109912281249399</v>
      </c>
      <c r="V213" s="183">
        <v>9.2602810866954502E-2</v>
      </c>
      <c r="W213" s="183">
        <v>0.136181925421063</v>
      </c>
    </row>
    <row r="214" spans="1:23" x14ac:dyDescent="0.2">
      <c r="A214" s="184">
        <v>42795</v>
      </c>
      <c r="B214" s="170" t="s">
        <v>925</v>
      </c>
      <c r="C214" s="170" t="s">
        <v>62</v>
      </c>
      <c r="D214" s="170">
        <v>94.722489332291602</v>
      </c>
      <c r="E214" s="170">
        <v>336.77</v>
      </c>
      <c r="F214" s="170">
        <v>309.07</v>
      </c>
      <c r="G214" s="170">
        <v>344.88</v>
      </c>
      <c r="H214" s="170">
        <v>303.77</v>
      </c>
      <c r="I214" s="170">
        <v>0.73878429291880499</v>
      </c>
      <c r="J214" s="185">
        <v>455.84347586693002</v>
      </c>
      <c r="K214" s="185">
        <v>418.34944646551702</v>
      </c>
      <c r="L214" s="185">
        <v>466.82096967362497</v>
      </c>
      <c r="M214" s="185">
        <v>411.175498601708</v>
      </c>
      <c r="N214" s="170">
        <v>-0.56560748291352203</v>
      </c>
      <c r="O214" s="170">
        <v>-0.29374748366109998</v>
      </c>
      <c r="P214" s="170">
        <v>-1.1430496920667601</v>
      </c>
      <c r="Q214" s="170">
        <v>-1.06910089662381</v>
      </c>
      <c r="R214" s="170">
        <v>-1.1320055661733699</v>
      </c>
      <c r="S214" s="170">
        <v>-1.52484607794434</v>
      </c>
      <c r="T214" s="170">
        <v>-0.76453213059314296</v>
      </c>
      <c r="U214" s="170">
        <v>-0.79252551166559804</v>
      </c>
      <c r="V214" s="183">
        <v>8.9623709839195001E-2</v>
      </c>
      <c r="W214" s="183">
        <v>0.13533265299404201</v>
      </c>
    </row>
    <row r="215" spans="1:23" x14ac:dyDescent="0.2">
      <c r="A215" s="184">
        <v>42826</v>
      </c>
      <c r="B215" s="170" t="s">
        <v>926</v>
      </c>
      <c r="C215" s="170" t="s">
        <v>1024</v>
      </c>
      <c r="D215" s="170">
        <v>94.838932628162794</v>
      </c>
      <c r="E215" s="170">
        <v>338.45</v>
      </c>
      <c r="F215" s="170">
        <v>309.64999999999998</v>
      </c>
      <c r="G215" s="170">
        <v>345.41</v>
      </c>
      <c r="H215" s="170">
        <v>303.95999999999998</v>
      </c>
      <c r="I215" s="170">
        <v>0.73969248777951502</v>
      </c>
      <c r="J215" s="185">
        <v>457.55500507514103</v>
      </c>
      <c r="K215" s="185">
        <v>418.61990640129198</v>
      </c>
      <c r="L215" s="185">
        <v>466.96432058798803</v>
      </c>
      <c r="M215" s="185">
        <v>410.92752058691099</v>
      </c>
      <c r="N215" s="170">
        <v>0.37546423253205202</v>
      </c>
      <c r="O215" s="170">
        <v>6.4649287350770898E-2</v>
      </c>
      <c r="P215" s="170">
        <v>3.07078995322119E-2</v>
      </c>
      <c r="Q215" s="170">
        <v>-6.0309531000990499E-2</v>
      </c>
      <c r="R215" s="170">
        <v>-0.66644181990320694</v>
      </c>
      <c r="S215" s="170">
        <v>-1.18613869690783</v>
      </c>
      <c r="T215" s="170">
        <v>-0.78373663474257105</v>
      </c>
      <c r="U215" s="170">
        <v>-0.96529230335541405</v>
      </c>
      <c r="V215" s="183">
        <v>9.3008235104149906E-2</v>
      </c>
      <c r="W215" s="183">
        <v>0.136366627187788</v>
      </c>
    </row>
    <row r="216" spans="1:23" x14ac:dyDescent="0.2">
      <c r="A216" s="184">
        <v>42856</v>
      </c>
      <c r="B216" s="170" t="s">
        <v>927</v>
      </c>
      <c r="C216" s="170" t="s">
        <v>64</v>
      </c>
      <c r="D216" s="170">
        <v>94.725494320572096</v>
      </c>
      <c r="E216" s="170">
        <v>342</v>
      </c>
      <c r="F216" s="170">
        <v>306.01</v>
      </c>
      <c r="G216" s="170">
        <v>351.7</v>
      </c>
      <c r="H216" s="170">
        <v>308.14</v>
      </c>
      <c r="I216" s="170">
        <v>0.73880773020553203</v>
      </c>
      <c r="J216" s="185">
        <v>462.907988124133</v>
      </c>
      <c r="K216" s="185">
        <v>414.194366800777</v>
      </c>
      <c r="L216" s="185">
        <v>476.03724977560699</v>
      </c>
      <c r="M216" s="185">
        <v>417.07739023558599</v>
      </c>
      <c r="N216" s="170">
        <v>1.1699102817403599</v>
      </c>
      <c r="O216" s="170">
        <v>-1.0571737112455299</v>
      </c>
      <c r="P216" s="170">
        <v>1.9429598338893199</v>
      </c>
      <c r="Q216" s="170">
        <v>1.49658257005794</v>
      </c>
      <c r="R216" s="170">
        <v>-0.86075724368769302</v>
      </c>
      <c r="S216" s="170">
        <v>-1.0155633607891501</v>
      </c>
      <c r="T216" s="170">
        <v>-1.0188946876323499</v>
      </c>
      <c r="U216" s="170">
        <v>-1.08744239060101</v>
      </c>
      <c r="V216" s="183">
        <v>0.117610535603412</v>
      </c>
      <c r="W216" s="183">
        <v>0.141364314921789</v>
      </c>
    </row>
    <row r="217" spans="1:23" x14ac:dyDescent="0.2">
      <c r="A217" s="184">
        <v>42887</v>
      </c>
      <c r="B217" s="170" t="s">
        <v>928</v>
      </c>
      <c r="C217" s="170" t="s">
        <v>65</v>
      </c>
      <c r="D217" s="170">
        <v>94.963639641805401</v>
      </c>
      <c r="E217" s="170">
        <v>341.23</v>
      </c>
      <c r="F217" s="170">
        <v>304.36</v>
      </c>
      <c r="G217" s="170">
        <v>350.49</v>
      </c>
      <c r="H217" s="170">
        <v>306.54000000000002</v>
      </c>
      <c r="I217" s="170">
        <v>0.74066513517872801</v>
      </c>
      <c r="J217" s="185">
        <v>460.70752326914698</v>
      </c>
      <c r="K217" s="185">
        <v>410.92794239134201</v>
      </c>
      <c r="L217" s="185">
        <v>473.20979934531999</v>
      </c>
      <c r="M217" s="185">
        <v>413.87124280668297</v>
      </c>
      <c r="N217" s="170">
        <v>-0.47535685523648602</v>
      </c>
      <c r="O217" s="170">
        <v>-0.78862115742057703</v>
      </c>
      <c r="P217" s="170">
        <v>-0.59395571073895803</v>
      </c>
      <c r="Q217" s="170">
        <v>-0.76871762986035996</v>
      </c>
      <c r="R217" s="170">
        <v>-1.4778831991558301</v>
      </c>
      <c r="S217" s="170">
        <v>-2.0645343570330699</v>
      </c>
      <c r="T217" s="170">
        <v>-1.26817768256934</v>
      </c>
      <c r="U217" s="170">
        <v>-1.4978514048369</v>
      </c>
      <c r="V217" s="183">
        <v>0.12113944013668</v>
      </c>
      <c r="W217" s="183">
        <v>0.14337443726756699</v>
      </c>
    </row>
    <row r="218" spans="1:23" x14ac:dyDescent="0.2">
      <c r="A218" s="184">
        <v>42917</v>
      </c>
      <c r="B218" s="170" t="s">
        <v>929</v>
      </c>
      <c r="C218" s="170" t="s">
        <v>66</v>
      </c>
      <c r="D218" s="170">
        <v>95.322735741330604</v>
      </c>
      <c r="E218" s="170">
        <v>345.26</v>
      </c>
      <c r="F218" s="170">
        <v>306.55</v>
      </c>
      <c r="G218" s="170">
        <v>354.1</v>
      </c>
      <c r="H218" s="170">
        <v>308.86</v>
      </c>
      <c r="I218" s="170">
        <v>0.74346589094272597</v>
      </c>
      <c r="J218" s="185">
        <v>464.39252184415</v>
      </c>
      <c r="K218" s="185">
        <v>412.32557368743602</v>
      </c>
      <c r="L218" s="185">
        <v>476.282778152736</v>
      </c>
      <c r="M218" s="185">
        <v>415.43264292644398</v>
      </c>
      <c r="N218" s="170">
        <v>0.79985639237099004</v>
      </c>
      <c r="O218" s="170">
        <v>0.34011590644342798</v>
      </c>
      <c r="P218" s="170">
        <v>0.64939035744127105</v>
      </c>
      <c r="Q218" s="170">
        <v>0.37726712036631999</v>
      </c>
      <c r="R218" s="170">
        <v>-0.87212914361432003</v>
      </c>
      <c r="S218" s="170">
        <v>-1.7340756201430501</v>
      </c>
      <c r="T218" s="170">
        <v>-1.33710267727513</v>
      </c>
      <c r="U218" s="170">
        <v>-1.6612878039691701</v>
      </c>
      <c r="V218" s="183">
        <v>0.12627630076659599</v>
      </c>
      <c r="W218" s="183">
        <v>0.14647413067409201</v>
      </c>
    </row>
    <row r="219" spans="1:23" x14ac:dyDescent="0.2">
      <c r="A219" s="184">
        <v>42948</v>
      </c>
      <c r="B219" s="170" t="s">
        <v>930</v>
      </c>
      <c r="C219" s="170" t="s">
        <v>1025</v>
      </c>
      <c r="D219" s="170">
        <v>95.793767654306095</v>
      </c>
      <c r="E219" s="170">
        <v>344.02</v>
      </c>
      <c r="F219" s="170">
        <v>305.91000000000003</v>
      </c>
      <c r="G219" s="170">
        <v>352.76</v>
      </c>
      <c r="H219" s="170">
        <v>308.12</v>
      </c>
      <c r="I219" s="170">
        <v>0.74713968563734101</v>
      </c>
      <c r="J219" s="185">
        <v>460.44937327420399</v>
      </c>
      <c r="K219" s="185">
        <v>409.44150857017598</v>
      </c>
      <c r="L219" s="185">
        <v>472.14731967969402</v>
      </c>
      <c r="M219" s="185">
        <v>412.39945611664399</v>
      </c>
      <c r="N219" s="170">
        <v>-0.84909820560562499</v>
      </c>
      <c r="O219" s="170">
        <v>-0.69946307027912702</v>
      </c>
      <c r="P219" s="170">
        <v>-0.86827797744039004</v>
      </c>
      <c r="Q219" s="170">
        <v>-0.73012722072907099</v>
      </c>
      <c r="R219" s="170">
        <v>-1.60818750959441</v>
      </c>
      <c r="S219" s="170">
        <v>-3.79417945930197</v>
      </c>
      <c r="T219" s="170">
        <v>-1.52090178824553</v>
      </c>
      <c r="U219" s="170">
        <v>-2.0609905551518901</v>
      </c>
      <c r="V219" s="183">
        <v>0.124579124579125</v>
      </c>
      <c r="W219" s="183">
        <v>0.14487861871997901</v>
      </c>
    </row>
    <row r="220" spans="1:23" x14ac:dyDescent="0.2">
      <c r="A220" s="184">
        <v>42979</v>
      </c>
      <c r="B220" s="170" t="s">
        <v>931</v>
      </c>
      <c r="C220" s="170" t="s">
        <v>68</v>
      </c>
      <c r="D220" s="170">
        <v>96.093515235290596</v>
      </c>
      <c r="E220" s="170">
        <v>342.03</v>
      </c>
      <c r="F220" s="170">
        <v>312.79000000000002</v>
      </c>
      <c r="G220" s="170">
        <v>348.29</v>
      </c>
      <c r="H220" s="170">
        <v>305.42</v>
      </c>
      <c r="I220" s="170">
        <v>0.74947755498846103</v>
      </c>
      <c r="J220" s="185">
        <v>456.35789587490098</v>
      </c>
      <c r="K220" s="185">
        <v>417.34405242437902</v>
      </c>
      <c r="L220" s="185">
        <v>464.71038082703097</v>
      </c>
      <c r="M220" s="185">
        <v>407.51053579543401</v>
      </c>
      <c r="N220" s="170">
        <v>-0.88858355267356104</v>
      </c>
      <c r="O220" s="170">
        <v>1.93007882415248</v>
      </c>
      <c r="P220" s="170">
        <v>-1.5751310115894099</v>
      </c>
      <c r="Q220" s="170">
        <v>-1.1854817577225301</v>
      </c>
      <c r="R220" s="170">
        <v>-0.81282676848042401</v>
      </c>
      <c r="S220" s="170">
        <v>-1.62232684772599</v>
      </c>
      <c r="T220" s="170">
        <v>-1.13184812199895</v>
      </c>
      <c r="U220" s="170">
        <v>-1.4076553102295799</v>
      </c>
      <c r="V220" s="183">
        <v>9.3481249400556105E-2</v>
      </c>
      <c r="W220" s="183">
        <v>0.14036408879575701</v>
      </c>
    </row>
    <row r="221" spans="1:23" x14ac:dyDescent="0.2">
      <c r="A221" s="184">
        <v>43009</v>
      </c>
      <c r="B221" s="170" t="s">
        <v>932</v>
      </c>
      <c r="C221" s="170" t="s">
        <v>69</v>
      </c>
      <c r="D221" s="170">
        <v>96.698269126750404</v>
      </c>
      <c r="E221" s="170">
        <v>340.26</v>
      </c>
      <c r="F221" s="170">
        <v>311.89</v>
      </c>
      <c r="G221" s="170">
        <v>346.97</v>
      </c>
      <c r="H221" s="170">
        <v>304.74</v>
      </c>
      <c r="I221" s="170">
        <v>0.75419430894247397</v>
      </c>
      <c r="J221" s="185">
        <v>451.15694452416398</v>
      </c>
      <c r="K221" s="185">
        <v>413.54064370669897</v>
      </c>
      <c r="L221" s="185">
        <v>460.05385599702902</v>
      </c>
      <c r="M221" s="185">
        <v>404.06032820282599</v>
      </c>
      <c r="N221" s="170">
        <v>-1.1396650299577999</v>
      </c>
      <c r="O221" s="170">
        <v>-0.91133650895125495</v>
      </c>
      <c r="P221" s="170">
        <v>-1.0020272888491899</v>
      </c>
      <c r="Q221" s="170">
        <v>-0.84665481982528801</v>
      </c>
      <c r="R221" s="170">
        <v>-0.66800669902028498</v>
      </c>
      <c r="S221" s="170">
        <v>-1.17023448128148</v>
      </c>
      <c r="T221" s="170">
        <v>-1.1195292961064101</v>
      </c>
      <c r="U221" s="170">
        <v>-1.27966054337239</v>
      </c>
      <c r="V221" s="183">
        <v>9.0961556959184398E-2</v>
      </c>
      <c r="W221" s="183">
        <v>0.13857714773249299</v>
      </c>
    </row>
    <row r="222" spans="1:23" x14ac:dyDescent="0.2">
      <c r="A222" s="184">
        <v>43040</v>
      </c>
      <c r="B222" s="170" t="s">
        <v>933</v>
      </c>
      <c r="C222" s="170" t="s">
        <v>70</v>
      </c>
      <c r="D222" s="170">
        <v>97.695173988821495</v>
      </c>
      <c r="E222" s="170">
        <v>343.22</v>
      </c>
      <c r="F222" s="170">
        <v>314.64999999999998</v>
      </c>
      <c r="G222" s="170">
        <v>348.95</v>
      </c>
      <c r="H222" s="170">
        <v>306.07</v>
      </c>
      <c r="I222" s="170">
        <v>0.76196962881449404</v>
      </c>
      <c r="J222" s="185">
        <v>450.437900699529</v>
      </c>
      <c r="K222" s="185">
        <v>412.94296793632901</v>
      </c>
      <c r="L222" s="185">
        <v>457.95788546442702</v>
      </c>
      <c r="M222" s="185">
        <v>401.68267661297398</v>
      </c>
      <c r="N222" s="170">
        <v>-0.159377758308266</v>
      </c>
      <c r="O222" s="170">
        <v>-0.14452648837923701</v>
      </c>
      <c r="P222" s="170">
        <v>-0.455592427990759</v>
      </c>
      <c r="Q222" s="170">
        <v>-0.58843975116977798</v>
      </c>
      <c r="R222" s="170">
        <v>-0.97657432146659495</v>
      </c>
      <c r="S222" s="170">
        <v>-1.6389566189071501</v>
      </c>
      <c r="T222" s="170">
        <v>-1.4784774636867399</v>
      </c>
      <c r="U222" s="170">
        <v>-1.7400570471393799</v>
      </c>
      <c r="V222" s="183">
        <v>9.0799300810424394E-2</v>
      </c>
      <c r="W222" s="183">
        <v>0.14009867023883399</v>
      </c>
    </row>
    <row r="223" spans="1:23" x14ac:dyDescent="0.2">
      <c r="A223" s="184">
        <v>43070</v>
      </c>
      <c r="B223" s="170" t="s">
        <v>934</v>
      </c>
      <c r="C223" s="170" t="s">
        <v>1022</v>
      </c>
      <c r="D223" s="170">
        <v>98.272882985756297</v>
      </c>
      <c r="E223" s="170">
        <v>345.5</v>
      </c>
      <c r="F223" s="170">
        <v>316.08999999999997</v>
      </c>
      <c r="G223" s="170">
        <v>352.57</v>
      </c>
      <c r="H223" s="170">
        <v>308.82</v>
      </c>
      <c r="I223" s="170">
        <v>0.76647544718795402</v>
      </c>
      <c r="J223" s="185">
        <v>450.76460213770798</v>
      </c>
      <c r="K223" s="185">
        <v>412.39416234358401</v>
      </c>
      <c r="L223" s="185">
        <v>459.98864189780602</v>
      </c>
      <c r="M223" s="185">
        <v>402.909187936808</v>
      </c>
      <c r="N223" s="170">
        <v>7.2529739986748595E-2</v>
      </c>
      <c r="O223" s="170">
        <v>-0.132901062703117</v>
      </c>
      <c r="P223" s="170">
        <v>0.44343737663101701</v>
      </c>
      <c r="Q223" s="170">
        <v>0.30534334569167798</v>
      </c>
      <c r="R223" s="170">
        <v>-0.71079120794838002</v>
      </c>
      <c r="S223" s="170">
        <v>-1.38274851680054</v>
      </c>
      <c r="T223" s="170">
        <v>-1.0651208555896701</v>
      </c>
      <c r="U223" s="170">
        <v>-1.24614420213004</v>
      </c>
      <c r="V223" s="183">
        <v>9.3043120630200302E-2</v>
      </c>
      <c r="W223" s="183">
        <v>0.141668285732789</v>
      </c>
    </row>
    <row r="224" spans="1:23" x14ac:dyDescent="0.2">
      <c r="A224" s="184">
        <v>43101</v>
      </c>
      <c r="B224" s="170" t="s">
        <v>1001</v>
      </c>
      <c r="C224" s="170" t="s">
        <v>1023</v>
      </c>
      <c r="D224" s="170">
        <v>98.794999699501204</v>
      </c>
      <c r="E224" s="170">
        <v>355.64</v>
      </c>
      <c r="F224" s="170">
        <v>320.8</v>
      </c>
      <c r="G224" s="170">
        <v>364.67</v>
      </c>
      <c r="H224" s="170">
        <v>320.05</v>
      </c>
      <c r="I224" s="170">
        <v>0.77054767575694705</v>
      </c>
      <c r="J224" s="185">
        <v>461.54185028283598</v>
      </c>
      <c r="K224" s="185">
        <v>416.32725669422399</v>
      </c>
      <c r="L224" s="185">
        <v>473.260787714098</v>
      </c>
      <c r="M224" s="185">
        <v>415.353923020531</v>
      </c>
      <c r="N224" s="170">
        <v>2.3908816473204402</v>
      </c>
      <c r="O224" s="170">
        <v>0.95372212067421602</v>
      </c>
      <c r="P224" s="170">
        <v>2.8853203334618298</v>
      </c>
      <c r="Q224" s="170">
        <v>3.0887196063831102</v>
      </c>
      <c r="R224" s="170">
        <v>0.31651248972754997</v>
      </c>
      <c r="S224" s="170">
        <v>-1.15006558954307</v>
      </c>
      <c r="T224" s="170">
        <v>-0.288979110370569</v>
      </c>
      <c r="U224" s="170">
        <v>-0.50751802145781999</v>
      </c>
      <c r="V224" s="183">
        <v>0.10860349127181999</v>
      </c>
      <c r="W224" s="183">
        <v>0.139415716294329</v>
      </c>
    </row>
    <row r="225" spans="1:23" x14ac:dyDescent="0.2">
      <c r="A225" s="184">
        <v>43132</v>
      </c>
      <c r="B225" s="170" t="s">
        <v>935</v>
      </c>
      <c r="C225" s="170" t="s">
        <v>61</v>
      </c>
      <c r="D225" s="170">
        <v>99.171374481639504</v>
      </c>
      <c r="E225" s="170">
        <v>356.63</v>
      </c>
      <c r="F225" s="170">
        <v>321.22000000000003</v>
      </c>
      <c r="G225" s="170">
        <v>366.21</v>
      </c>
      <c r="H225" s="170">
        <v>320.88</v>
      </c>
      <c r="I225" s="170">
        <v>0.77348319591963099</v>
      </c>
      <c r="J225" s="185">
        <v>461.07013297940603</v>
      </c>
      <c r="K225" s="185">
        <v>415.290211467473</v>
      </c>
      <c r="L225" s="185">
        <v>473.45566384877401</v>
      </c>
      <c r="M225" s="185">
        <v>414.85064147837198</v>
      </c>
      <c r="N225" s="170">
        <v>-0.102204665327921</v>
      </c>
      <c r="O225" s="170">
        <v>-0.24909376219695001</v>
      </c>
      <c r="P225" s="170">
        <v>4.1177325427144099E-2</v>
      </c>
      <c r="Q225" s="170">
        <v>-0.12116932434368401</v>
      </c>
      <c r="R225" s="170">
        <v>0.574497624186598</v>
      </c>
      <c r="S225" s="170">
        <v>-1.0228624850046699</v>
      </c>
      <c r="T225" s="170">
        <v>0.26195495637386701</v>
      </c>
      <c r="U225" s="170">
        <v>-0.184842981553102</v>
      </c>
      <c r="V225" s="183">
        <v>0.11023597534400099</v>
      </c>
      <c r="W225" s="183">
        <v>0.14126776364996199</v>
      </c>
    </row>
    <row r="226" spans="1:23" x14ac:dyDescent="0.2">
      <c r="A226" s="184">
        <v>43160</v>
      </c>
      <c r="B226" s="170" t="s">
        <v>936</v>
      </c>
      <c r="C226" s="170" t="s">
        <v>62</v>
      </c>
      <c r="D226" s="170">
        <v>99.492156980587794</v>
      </c>
      <c r="E226" s="170">
        <v>359.77</v>
      </c>
      <c r="F226" s="170">
        <v>326.92</v>
      </c>
      <c r="G226" s="170">
        <v>365.73</v>
      </c>
      <c r="H226" s="170">
        <v>321.62</v>
      </c>
      <c r="I226" s="170">
        <v>0.77598512627784599</v>
      </c>
      <c r="J226" s="185">
        <v>463.630020494983</v>
      </c>
      <c r="K226" s="185">
        <v>421.29673485899298</v>
      </c>
      <c r="L226" s="185">
        <v>471.31058008069101</v>
      </c>
      <c r="M226" s="185">
        <v>414.46670703948803</v>
      </c>
      <c r="N226" s="170">
        <v>0.55520566882858402</v>
      </c>
      <c r="O226" s="170">
        <v>1.4463435991653999</v>
      </c>
      <c r="P226" s="170">
        <v>-0.45306961810220903</v>
      </c>
      <c r="Q226" s="170">
        <v>-9.2547630519768095E-2</v>
      </c>
      <c r="R226" s="170">
        <v>1.70816191089378</v>
      </c>
      <c r="S226" s="170">
        <v>0.70450395437997604</v>
      </c>
      <c r="T226" s="170">
        <v>0.96174137383000502</v>
      </c>
      <c r="U226" s="170">
        <v>0.80043885128657799</v>
      </c>
      <c r="V226" s="183">
        <v>0.10048329866634</v>
      </c>
      <c r="W226" s="183">
        <v>0.13714943100553501</v>
      </c>
    </row>
    <row r="227" spans="1:23" x14ac:dyDescent="0.2">
      <c r="A227" s="184">
        <v>43191</v>
      </c>
      <c r="B227" s="170" t="s">
        <v>937</v>
      </c>
      <c r="C227" s="170" t="s">
        <v>1024</v>
      </c>
      <c r="D227" s="170">
        <v>99.154847046096506</v>
      </c>
      <c r="E227" s="170">
        <v>360.26</v>
      </c>
      <c r="F227" s="170">
        <v>327.19</v>
      </c>
      <c r="G227" s="170">
        <v>365.69</v>
      </c>
      <c r="H227" s="170">
        <v>321.85000000000002</v>
      </c>
      <c r="I227" s="170">
        <v>0.77335429084262597</v>
      </c>
      <c r="J227" s="185">
        <v>465.84082388354</v>
      </c>
      <c r="K227" s="185">
        <v>423.07905170281299</v>
      </c>
      <c r="L227" s="185">
        <v>472.86218532718499</v>
      </c>
      <c r="M227" s="185">
        <v>416.17406641569301</v>
      </c>
      <c r="N227" s="170">
        <v>0.47684647042411898</v>
      </c>
      <c r="O227" s="170">
        <v>0.42305498627155402</v>
      </c>
      <c r="P227" s="170">
        <v>0.32921078203436099</v>
      </c>
      <c r="Q227" s="170">
        <v>0.41194126022820998</v>
      </c>
      <c r="R227" s="170">
        <v>1.8108902135248699</v>
      </c>
      <c r="S227" s="170">
        <v>1.0652014472637401</v>
      </c>
      <c r="T227" s="170">
        <v>1.2630225649297799</v>
      </c>
      <c r="U227" s="170">
        <v>1.2767569865577399</v>
      </c>
      <c r="V227" s="183">
        <v>0.101072771172713</v>
      </c>
      <c r="W227" s="183">
        <v>0.13621252136088199</v>
      </c>
    </row>
    <row r="228" spans="1:23" x14ac:dyDescent="0.2">
      <c r="A228" s="184">
        <v>43221</v>
      </c>
      <c r="B228" s="170" t="s">
        <v>938</v>
      </c>
      <c r="C228" s="170" t="s">
        <v>64</v>
      </c>
      <c r="D228" s="170">
        <v>98.994080173087298</v>
      </c>
      <c r="E228" s="170">
        <v>361.99</v>
      </c>
      <c r="F228" s="170">
        <v>320.75</v>
      </c>
      <c r="G228" s="170">
        <v>371.47</v>
      </c>
      <c r="H228" s="170">
        <v>324.17</v>
      </c>
      <c r="I228" s="170">
        <v>0.77210039600267799</v>
      </c>
      <c r="J228" s="185">
        <v>468.83799292695198</v>
      </c>
      <c r="K228" s="185">
        <v>415.42524995530198</v>
      </c>
      <c r="L228" s="185">
        <v>481.116188934984</v>
      </c>
      <c r="M228" s="185">
        <v>419.85472573035202</v>
      </c>
      <c r="N228" s="170">
        <v>0.64338909124053201</v>
      </c>
      <c r="O228" s="170">
        <v>-1.80907131107203</v>
      </c>
      <c r="P228" s="170">
        <v>1.74554106120526</v>
      </c>
      <c r="Q228" s="170">
        <v>0.88440381361547504</v>
      </c>
      <c r="R228" s="170">
        <v>1.2810331545258999</v>
      </c>
      <c r="S228" s="170">
        <v>0.29717525229324698</v>
      </c>
      <c r="T228" s="170">
        <v>1.0669205323262201</v>
      </c>
      <c r="U228" s="170">
        <v>0.66590411271088001</v>
      </c>
      <c r="V228" s="183">
        <v>0.12857365549493399</v>
      </c>
      <c r="W228" s="183">
        <v>0.14591109602986099</v>
      </c>
    </row>
    <row r="229" spans="1:23" x14ac:dyDescent="0.2">
      <c r="A229" s="184">
        <v>43252</v>
      </c>
      <c r="B229" s="170" t="s">
        <v>939</v>
      </c>
      <c r="C229" s="170" t="s">
        <v>65</v>
      </c>
      <c r="D229" s="170">
        <v>99.376464931786799</v>
      </c>
      <c r="E229" s="170">
        <v>362.05</v>
      </c>
      <c r="F229" s="170">
        <v>320.2</v>
      </c>
      <c r="G229" s="170">
        <v>371.45</v>
      </c>
      <c r="H229" s="170">
        <v>323.33</v>
      </c>
      <c r="I229" s="170">
        <v>0.77508279073881803</v>
      </c>
      <c r="J229" s="185">
        <v>467.11139032630302</v>
      </c>
      <c r="K229" s="185">
        <v>413.11715835515002</v>
      </c>
      <c r="L229" s="185">
        <v>479.23912701755302</v>
      </c>
      <c r="M229" s="185">
        <v>417.15543663638601</v>
      </c>
      <c r="N229" s="170">
        <v>-0.36827275662322201</v>
      </c>
      <c r="O229" s="170">
        <v>-0.55559733078337503</v>
      </c>
      <c r="P229" s="170">
        <v>-0.390147320044609</v>
      </c>
      <c r="Q229" s="170">
        <v>-0.642910256463192</v>
      </c>
      <c r="R229" s="170">
        <v>1.39000705083214</v>
      </c>
      <c r="S229" s="170">
        <v>0.53274935529281597</v>
      </c>
      <c r="T229" s="170">
        <v>1.27413415372524</v>
      </c>
      <c r="U229" s="170">
        <v>0.79353032779729804</v>
      </c>
      <c r="V229" s="183">
        <v>0.130699562773267</v>
      </c>
      <c r="W229" s="183">
        <v>0.148826276559552</v>
      </c>
    </row>
    <row r="230" spans="1:23" x14ac:dyDescent="0.2">
      <c r="A230" s="184">
        <v>43282</v>
      </c>
      <c r="B230" s="170" t="s">
        <v>940</v>
      </c>
      <c r="C230" s="170" t="s">
        <v>66</v>
      </c>
      <c r="D230" s="170">
        <v>99.909099104513501</v>
      </c>
      <c r="E230" s="170">
        <v>367.05</v>
      </c>
      <c r="F230" s="170">
        <v>324.42</v>
      </c>
      <c r="G230" s="170">
        <v>375.85</v>
      </c>
      <c r="H230" s="170">
        <v>326.52</v>
      </c>
      <c r="I230" s="170">
        <v>0.779237049811358</v>
      </c>
      <c r="J230" s="185">
        <v>471.03766445506801</v>
      </c>
      <c r="K230" s="185">
        <v>416.33030677704198</v>
      </c>
      <c r="L230" s="185">
        <v>482.33076198184801</v>
      </c>
      <c r="M230" s="185">
        <v>419.02525050502402</v>
      </c>
      <c r="N230" s="170">
        <v>0.84054343569377499</v>
      </c>
      <c r="O230" s="170">
        <v>0.77778140096751402</v>
      </c>
      <c r="P230" s="170">
        <v>0.64511322010274397</v>
      </c>
      <c r="Q230" s="170">
        <v>0.44822953374756802</v>
      </c>
      <c r="R230" s="170">
        <v>1.43093230367493</v>
      </c>
      <c r="S230" s="170">
        <v>0.97125508218947099</v>
      </c>
      <c r="T230" s="170">
        <v>1.26983046764151</v>
      </c>
      <c r="U230" s="170">
        <v>0.86478702137413599</v>
      </c>
      <c r="V230" s="183">
        <v>0.13140373589790999</v>
      </c>
      <c r="W230" s="183">
        <v>0.15107803503613901</v>
      </c>
    </row>
    <row r="231" spans="1:23" x14ac:dyDescent="0.2">
      <c r="A231" s="184">
        <v>43313</v>
      </c>
      <c r="B231" s="170" t="s">
        <v>941</v>
      </c>
      <c r="C231" s="170" t="s">
        <v>1025</v>
      </c>
      <c r="D231" s="170">
        <v>100.492</v>
      </c>
      <c r="E231" s="170">
        <v>365.69</v>
      </c>
      <c r="F231" s="170">
        <v>323.62</v>
      </c>
      <c r="G231" s="170">
        <v>374.28</v>
      </c>
      <c r="H231" s="170">
        <v>325.76</v>
      </c>
      <c r="I231" s="170">
        <v>0.78378336219133604</v>
      </c>
      <c r="J231" s="185">
        <v>466.57025096525098</v>
      </c>
      <c r="K231" s="185">
        <v>412.89470485212797</v>
      </c>
      <c r="L231" s="185">
        <v>477.52991203279902</v>
      </c>
      <c r="M231" s="185">
        <v>415.62505114835</v>
      </c>
      <c r="N231" s="170">
        <v>-0.948419590816729</v>
      </c>
      <c r="O231" s="170">
        <v>-0.82521062459053296</v>
      </c>
      <c r="P231" s="170">
        <v>-0.99534392733393595</v>
      </c>
      <c r="Q231" s="170">
        <v>-0.81145452513314797</v>
      </c>
      <c r="R231" s="170">
        <v>1.32932696759291</v>
      </c>
      <c r="S231" s="170">
        <v>0.843391842222041</v>
      </c>
      <c r="T231" s="170">
        <v>1.14002391388266</v>
      </c>
      <c r="U231" s="170">
        <v>0.78215307606848095</v>
      </c>
      <c r="V231" s="183">
        <v>0.12999814597367301</v>
      </c>
      <c r="W231" s="183">
        <v>0.148944007858546</v>
      </c>
    </row>
    <row r="232" spans="1:23" x14ac:dyDescent="0.2">
      <c r="A232" s="184">
        <v>43344</v>
      </c>
      <c r="B232" s="170" t="s">
        <v>942</v>
      </c>
      <c r="C232" s="170" t="s">
        <v>68</v>
      </c>
      <c r="D232" s="170">
        <v>100.917</v>
      </c>
      <c r="E232" s="170">
        <v>361.04</v>
      </c>
      <c r="F232" s="170">
        <v>320.54000000000002</v>
      </c>
      <c r="G232" s="170">
        <v>369.56</v>
      </c>
      <c r="H232" s="170">
        <v>322.14999999999998</v>
      </c>
      <c r="I232" s="170">
        <v>0.78709813280921004</v>
      </c>
      <c r="J232" s="185">
        <v>458.69756889324901</v>
      </c>
      <c r="K232" s="185">
        <v>407.24273967715999</v>
      </c>
      <c r="L232" s="185">
        <v>469.52214037278202</v>
      </c>
      <c r="M232" s="185">
        <v>409.28822794970102</v>
      </c>
      <c r="N232" s="170">
        <v>-1.6873519166116699</v>
      </c>
      <c r="O232" s="170">
        <v>-1.3688635646202501</v>
      </c>
      <c r="P232" s="170">
        <v>-1.67691519593581</v>
      </c>
      <c r="Q232" s="170">
        <v>-1.5246490030234301</v>
      </c>
      <c r="R232" s="170">
        <v>0.51268380354461096</v>
      </c>
      <c r="S232" s="170">
        <v>-2.42038018477552</v>
      </c>
      <c r="T232" s="170">
        <v>1.03543190431581</v>
      </c>
      <c r="U232" s="170">
        <v>0.43623219478166098</v>
      </c>
      <c r="V232" s="183">
        <v>0.126349285580583</v>
      </c>
      <c r="W232" s="183">
        <v>0.147167468570542</v>
      </c>
    </row>
    <row r="233" spans="1:23" x14ac:dyDescent="0.2">
      <c r="A233" s="184">
        <v>43374</v>
      </c>
      <c r="B233" s="170" t="s">
        <v>943</v>
      </c>
      <c r="C233" s="170" t="s">
        <v>69</v>
      </c>
      <c r="D233" s="170">
        <v>101.44</v>
      </c>
      <c r="E233" s="170">
        <v>359.73</v>
      </c>
      <c r="F233" s="170">
        <v>319.87</v>
      </c>
      <c r="G233" s="170">
        <v>368.26</v>
      </c>
      <c r="H233" s="170">
        <v>321.26</v>
      </c>
      <c r="I233" s="170">
        <v>0.79117725053426302</v>
      </c>
      <c r="J233" s="185">
        <v>454.676875197161</v>
      </c>
      <c r="K233" s="185">
        <v>404.29625571766599</v>
      </c>
      <c r="L233" s="185">
        <v>465.45827720820199</v>
      </c>
      <c r="M233" s="185">
        <v>406.053131309148</v>
      </c>
      <c r="N233" s="170">
        <v>-0.87654567382801096</v>
      </c>
      <c r="O233" s="170">
        <v>-0.72352031661279104</v>
      </c>
      <c r="P233" s="170">
        <v>-0.865531742838199</v>
      </c>
      <c r="Q233" s="170">
        <v>-0.79042015372855501</v>
      </c>
      <c r="R233" s="170">
        <v>0.78020092912667305</v>
      </c>
      <c r="S233" s="170">
        <v>-2.2354242877249302</v>
      </c>
      <c r="T233" s="170">
        <v>1.1747366402266499</v>
      </c>
      <c r="U233" s="170">
        <v>0.49319444826110298</v>
      </c>
      <c r="V233" s="183">
        <v>0.12461312408165801</v>
      </c>
      <c r="W233" s="183">
        <v>0.146298947892673</v>
      </c>
    </row>
    <row r="234" spans="1:23" x14ac:dyDescent="0.2">
      <c r="A234" s="184">
        <v>43405</v>
      </c>
      <c r="B234" s="170" t="s">
        <v>944</v>
      </c>
      <c r="C234" s="170" t="s">
        <v>70</v>
      </c>
      <c r="D234" s="170">
        <v>102.303</v>
      </c>
      <c r="E234" s="170">
        <v>362.73</v>
      </c>
      <c r="F234" s="170">
        <v>320.83999999999997</v>
      </c>
      <c r="G234" s="170">
        <v>370.66</v>
      </c>
      <c r="H234" s="170">
        <v>322.98</v>
      </c>
      <c r="I234" s="170">
        <v>0.79790818475361502</v>
      </c>
      <c r="J234" s="185">
        <v>454.60117709158101</v>
      </c>
      <c r="K234" s="185">
        <v>402.101402304918</v>
      </c>
      <c r="L234" s="185">
        <v>464.539663939474</v>
      </c>
      <c r="M234" s="185">
        <v>404.78341514911602</v>
      </c>
      <c r="N234" s="170">
        <v>-1.6648769644855801E-2</v>
      </c>
      <c r="O234" s="170">
        <v>-0.54288244862714696</v>
      </c>
      <c r="P234" s="170">
        <v>-0.19735673715757199</v>
      </c>
      <c r="Q234" s="170">
        <v>-0.31269704926020198</v>
      </c>
      <c r="R234" s="170">
        <v>0.92427310969751497</v>
      </c>
      <c r="S234" s="170">
        <v>-2.62543897661988</v>
      </c>
      <c r="T234" s="170">
        <v>1.43720169123673</v>
      </c>
      <c r="U234" s="170">
        <v>0.77193733179825597</v>
      </c>
      <c r="V234" s="183">
        <v>0.13056352075801</v>
      </c>
      <c r="W234" s="183">
        <v>0.147625239952938</v>
      </c>
    </row>
    <row r="235" spans="1:23" x14ac:dyDescent="0.2">
      <c r="A235" s="184">
        <v>43435</v>
      </c>
      <c r="B235" s="170" t="s">
        <v>945</v>
      </c>
      <c r="C235" s="170" t="s">
        <v>1022</v>
      </c>
      <c r="D235" s="170">
        <v>103.02</v>
      </c>
      <c r="E235" s="170">
        <v>363.8</v>
      </c>
      <c r="F235" s="170">
        <v>321.35000000000002</v>
      </c>
      <c r="G235" s="170">
        <v>372.79</v>
      </c>
      <c r="H235" s="170">
        <v>323.97000000000003</v>
      </c>
      <c r="I235" s="170">
        <v>0.80350039777247395</v>
      </c>
      <c r="J235" s="185">
        <v>452.76891089108898</v>
      </c>
      <c r="K235" s="185">
        <v>399.93757425742598</v>
      </c>
      <c r="L235" s="185">
        <v>463.95745544554501</v>
      </c>
      <c r="M235" s="185">
        <v>403.19830693069298</v>
      </c>
      <c r="N235" s="170">
        <v>-0.40304915447299</v>
      </c>
      <c r="O235" s="170">
        <v>-0.53812994311597295</v>
      </c>
      <c r="P235" s="170">
        <v>-0.12533020086854499</v>
      </c>
      <c r="Q235" s="170">
        <v>-0.391594161000619</v>
      </c>
      <c r="R235" s="170">
        <v>0.44464643937778298</v>
      </c>
      <c r="S235" s="170">
        <v>-3.0205539320365</v>
      </c>
      <c r="T235" s="170">
        <v>0.86280685787469802</v>
      </c>
      <c r="U235" s="170">
        <v>7.1757855750531604E-2</v>
      </c>
      <c r="V235" s="183">
        <v>0.13209895752295001</v>
      </c>
      <c r="W235" s="183">
        <v>0.15069296539803101</v>
      </c>
    </row>
    <row r="236" spans="1:23" x14ac:dyDescent="0.2">
      <c r="A236" s="184">
        <v>43466</v>
      </c>
      <c r="B236" s="170" t="s">
        <v>1002</v>
      </c>
      <c r="C236" s="170" t="s">
        <v>1023</v>
      </c>
      <c r="D236" s="170">
        <v>103.108</v>
      </c>
      <c r="E236" s="170">
        <v>377.95</v>
      </c>
      <c r="F236" s="170">
        <v>336.24</v>
      </c>
      <c r="G236" s="170">
        <v>390.89</v>
      </c>
      <c r="H236" s="170">
        <v>341.41</v>
      </c>
      <c r="I236" s="170">
        <v>0.80418675027688102</v>
      </c>
      <c r="J236" s="185">
        <v>469.97789987197899</v>
      </c>
      <c r="K236" s="185">
        <v>418.11183768475797</v>
      </c>
      <c r="L236" s="185">
        <v>486.06868972339697</v>
      </c>
      <c r="M236" s="185">
        <v>424.54069267176197</v>
      </c>
      <c r="N236" s="170">
        <v>3.8008327354059901</v>
      </c>
      <c r="O236" s="170">
        <v>4.5442750561951</v>
      </c>
      <c r="P236" s="170">
        <v>4.7657891943170698</v>
      </c>
      <c r="Q236" s="170">
        <v>5.2932726586912802</v>
      </c>
      <c r="R236" s="170">
        <v>1.8277973241155301</v>
      </c>
      <c r="S236" s="170">
        <v>0.42864860799749499</v>
      </c>
      <c r="T236" s="170">
        <v>2.70630957429676</v>
      </c>
      <c r="U236" s="170">
        <v>2.2117931580910102</v>
      </c>
      <c r="V236" s="183">
        <v>0.124048298834166</v>
      </c>
      <c r="W236" s="183">
        <v>0.14492838522597401</v>
      </c>
    </row>
    <row r="237" spans="1:23" x14ac:dyDescent="0.2">
      <c r="A237" s="184">
        <v>43497</v>
      </c>
      <c r="B237" s="170" t="s">
        <v>946</v>
      </c>
      <c r="C237" s="170" t="s">
        <v>61</v>
      </c>
      <c r="D237" s="170">
        <v>103.07899999999999</v>
      </c>
      <c r="E237" s="170">
        <v>379.18</v>
      </c>
      <c r="F237" s="170">
        <v>337.78</v>
      </c>
      <c r="G237" s="170">
        <v>392.34</v>
      </c>
      <c r="H237" s="170">
        <v>342.54</v>
      </c>
      <c r="I237" s="170">
        <v>0.80396056592883802</v>
      </c>
      <c r="J237" s="185">
        <v>471.64004811843301</v>
      </c>
      <c r="K237" s="185">
        <v>420.14498510850899</v>
      </c>
      <c r="L237" s="185">
        <v>488.00901017666098</v>
      </c>
      <c r="M237" s="185">
        <v>426.06567351254898</v>
      </c>
      <c r="N237" s="170">
        <v>0.35366519296065002</v>
      </c>
      <c r="O237" s="170">
        <v>0.48626880190945099</v>
      </c>
      <c r="P237" s="170">
        <v>0.399186471847846</v>
      </c>
      <c r="Q237" s="170">
        <v>0.359207224916402</v>
      </c>
      <c r="R237" s="170">
        <v>2.29247448120862</v>
      </c>
      <c r="S237" s="170">
        <v>1.1690074812698701</v>
      </c>
      <c r="T237" s="170">
        <v>3.0738562106493501</v>
      </c>
      <c r="U237" s="170">
        <v>2.7033903079456598</v>
      </c>
      <c r="V237" s="183">
        <v>0.12256498312511099</v>
      </c>
      <c r="W237" s="183">
        <v>0.145384480644596</v>
      </c>
    </row>
    <row r="238" spans="1:23" x14ac:dyDescent="0.2">
      <c r="A238" s="184">
        <v>43525</v>
      </c>
      <c r="B238" s="170" t="s">
        <v>947</v>
      </c>
      <c r="C238" s="170" t="s">
        <v>62</v>
      </c>
      <c r="D238" s="170">
        <v>103.476</v>
      </c>
      <c r="E238" s="170">
        <v>380.82</v>
      </c>
      <c r="F238" s="170">
        <v>343.43</v>
      </c>
      <c r="G238" s="170">
        <v>391.1</v>
      </c>
      <c r="H238" s="170">
        <v>342.69</v>
      </c>
      <c r="I238" s="170">
        <v>0.80705695165894498</v>
      </c>
      <c r="J238" s="185">
        <v>471.86261046039698</v>
      </c>
      <c r="K238" s="185">
        <v>425.53378580540402</v>
      </c>
      <c r="L238" s="185">
        <v>484.60024933317902</v>
      </c>
      <c r="M238" s="185">
        <v>424.61687405775302</v>
      </c>
      <c r="N238" s="170">
        <v>4.7189025370308897E-2</v>
      </c>
      <c r="O238" s="170">
        <v>1.2826050263347499</v>
      </c>
      <c r="P238" s="170">
        <v>-0.69850366948099896</v>
      </c>
      <c r="Q238" s="170">
        <v>-0.34004134687783999</v>
      </c>
      <c r="R238" s="170">
        <v>1.77568095280458</v>
      </c>
      <c r="S238" s="170">
        <v>1.0057165403452</v>
      </c>
      <c r="T238" s="170">
        <v>2.8197264848611101</v>
      </c>
      <c r="U238" s="170">
        <v>2.4489704108604702</v>
      </c>
      <c r="V238" s="183">
        <v>0.10887225926680801</v>
      </c>
      <c r="W238" s="183">
        <v>0.141264699874522</v>
      </c>
    </row>
    <row r="239" spans="1:23" x14ac:dyDescent="0.2">
      <c r="A239" s="184">
        <v>43556</v>
      </c>
      <c r="B239" s="170" t="s">
        <v>948</v>
      </c>
      <c r="C239" s="170" t="s">
        <v>1024</v>
      </c>
      <c r="D239" s="170">
        <v>103.53100000000001</v>
      </c>
      <c r="E239" s="170">
        <v>381.4</v>
      </c>
      <c r="F239" s="170">
        <v>344.09</v>
      </c>
      <c r="G239" s="170">
        <v>391.98</v>
      </c>
      <c r="H239" s="170">
        <v>343.61</v>
      </c>
      <c r="I239" s="170">
        <v>0.80748592197419899</v>
      </c>
      <c r="J239" s="185">
        <v>472.330216070549</v>
      </c>
      <c r="K239" s="185">
        <v>426.125076160763</v>
      </c>
      <c r="L239" s="185">
        <v>485.43261168152497</v>
      </c>
      <c r="M239" s="185">
        <v>425.53063855270398</v>
      </c>
      <c r="N239" s="170">
        <v>9.9097830551997404E-2</v>
      </c>
      <c r="O239" s="170">
        <v>0.13895262258438701</v>
      </c>
      <c r="P239" s="170">
        <v>0.171762674388209</v>
      </c>
      <c r="Q239" s="170">
        <v>0.21519740518536301</v>
      </c>
      <c r="R239" s="170">
        <v>1.3930492679686399</v>
      </c>
      <c r="S239" s="170">
        <v>0.71996579497153301</v>
      </c>
      <c r="T239" s="170">
        <v>2.6583699742541702</v>
      </c>
      <c r="U239" s="170">
        <v>2.2482352679000801</v>
      </c>
      <c r="V239" s="183">
        <v>0.108430933767328</v>
      </c>
      <c r="W239" s="183">
        <v>0.14077005907860701</v>
      </c>
    </row>
    <row r="240" spans="1:23" x14ac:dyDescent="0.2">
      <c r="A240" s="184">
        <v>43586</v>
      </c>
      <c r="B240" s="170" t="s">
        <v>949</v>
      </c>
      <c r="C240" s="170" t="s">
        <v>64</v>
      </c>
      <c r="D240" s="170">
        <v>103.233</v>
      </c>
      <c r="E240" s="170">
        <v>384.38</v>
      </c>
      <c r="F240" s="170">
        <v>339.9</v>
      </c>
      <c r="G240" s="170">
        <v>397.05</v>
      </c>
      <c r="H240" s="170">
        <v>345.44</v>
      </c>
      <c r="I240" s="170">
        <v>0.80516168281154898</v>
      </c>
      <c r="J240" s="185">
        <v>477.39479933742098</v>
      </c>
      <c r="K240" s="185">
        <v>422.151236523205</v>
      </c>
      <c r="L240" s="185">
        <v>493.13076923076898</v>
      </c>
      <c r="M240" s="185">
        <v>429.03184214350102</v>
      </c>
      <c r="N240" s="170">
        <v>1.0722547689211901</v>
      </c>
      <c r="O240" s="170">
        <v>-0.93255240300841302</v>
      </c>
      <c r="P240" s="170">
        <v>1.58583444210263</v>
      </c>
      <c r="Q240" s="170">
        <v>0.82278531170041402</v>
      </c>
      <c r="R240" s="170">
        <v>1.8251094278962401</v>
      </c>
      <c r="S240" s="170">
        <v>1.61906060563879</v>
      </c>
      <c r="T240" s="170">
        <v>2.4972305177219898</v>
      </c>
      <c r="U240" s="170">
        <v>2.1857837606055601</v>
      </c>
      <c r="V240" s="183">
        <v>0.13086201824065899</v>
      </c>
      <c r="W240" s="183">
        <v>0.14940365910143599</v>
      </c>
    </row>
    <row r="241" spans="1:23" x14ac:dyDescent="0.2">
      <c r="A241" s="184">
        <v>43617</v>
      </c>
      <c r="B241" s="170" t="s">
        <v>950</v>
      </c>
      <c r="C241" s="170" t="s">
        <v>65</v>
      </c>
      <c r="D241" s="170">
        <v>103.29900000000001</v>
      </c>
      <c r="E241" s="170">
        <v>385.32</v>
      </c>
      <c r="F241" s="170">
        <v>339.25</v>
      </c>
      <c r="G241" s="170">
        <v>396.3</v>
      </c>
      <c r="H241" s="170">
        <v>344.48</v>
      </c>
      <c r="I241" s="170">
        <v>0.80567644718985498</v>
      </c>
      <c r="J241" s="185">
        <v>478.25650277350201</v>
      </c>
      <c r="K241" s="185">
        <v>421.07473934887997</v>
      </c>
      <c r="L241" s="185">
        <v>491.88480236982002</v>
      </c>
      <c r="M241" s="185">
        <v>427.56617895623401</v>
      </c>
      <c r="N241" s="170">
        <v>0.18050121980317499</v>
      </c>
      <c r="O241" s="170">
        <v>-0.25500272916179101</v>
      </c>
      <c r="P241" s="170">
        <v>-0.25266459501061</v>
      </c>
      <c r="Q241" s="170">
        <v>-0.341621074077891</v>
      </c>
      <c r="R241" s="170">
        <v>2.3859646067320202</v>
      </c>
      <c r="S241" s="170">
        <v>1.92622863340117</v>
      </c>
      <c r="T241" s="170">
        <v>2.6386984366164201</v>
      </c>
      <c r="U241" s="170">
        <v>2.4956506389541802</v>
      </c>
      <c r="V241" s="183">
        <v>0.135799557848195</v>
      </c>
      <c r="W241" s="183">
        <v>0.15042963307013499</v>
      </c>
    </row>
    <row r="242" spans="1:23" x14ac:dyDescent="0.2">
      <c r="A242" s="184">
        <v>43647</v>
      </c>
      <c r="B242" s="170" t="s">
        <v>951</v>
      </c>
      <c r="C242" s="170" t="s">
        <v>66</v>
      </c>
      <c r="D242" s="170">
        <v>103.687</v>
      </c>
      <c r="E242" s="170">
        <v>389.26</v>
      </c>
      <c r="F242" s="170">
        <v>340.21</v>
      </c>
      <c r="G242" s="170">
        <v>401.27</v>
      </c>
      <c r="H242" s="170">
        <v>347.08</v>
      </c>
      <c r="I242" s="170">
        <v>0.80870263777746598</v>
      </c>
      <c r="J242" s="185">
        <v>481.33885289380498</v>
      </c>
      <c r="K242" s="185">
        <v>420.68615101218103</v>
      </c>
      <c r="L242" s="185">
        <v>496.18979987848002</v>
      </c>
      <c r="M242" s="185">
        <v>429.18123892098299</v>
      </c>
      <c r="N242" s="170">
        <v>0.64449727341460195</v>
      </c>
      <c r="O242" s="170">
        <v>-9.2284884460269695E-2</v>
      </c>
      <c r="P242" s="170">
        <v>0.87520441532651405</v>
      </c>
      <c r="Q242" s="170">
        <v>0.377733329771823</v>
      </c>
      <c r="R242" s="170">
        <v>2.1869139595565499</v>
      </c>
      <c r="S242" s="170">
        <v>1.04624721386701</v>
      </c>
      <c r="T242" s="170">
        <v>2.87334729381279</v>
      </c>
      <c r="U242" s="170">
        <v>2.4237175214905098</v>
      </c>
      <c r="V242" s="183">
        <v>0.14417565621233999</v>
      </c>
      <c r="W242" s="183">
        <v>0.15613115131958</v>
      </c>
    </row>
    <row r="243" spans="1:23" x14ac:dyDescent="0.2">
      <c r="A243" s="184">
        <v>43678</v>
      </c>
      <c r="B243" s="170" t="s">
        <v>952</v>
      </c>
      <c r="C243" s="170" t="s">
        <v>1025</v>
      </c>
      <c r="D243" s="170">
        <v>103.67</v>
      </c>
      <c r="E243" s="170">
        <v>389.42</v>
      </c>
      <c r="F243" s="170">
        <v>340.25</v>
      </c>
      <c r="G243" s="170">
        <v>400.23</v>
      </c>
      <c r="H243" s="170">
        <v>346.16</v>
      </c>
      <c r="I243" s="170">
        <v>0.80857004695275103</v>
      </c>
      <c r="J243" s="185">
        <v>481.61566393363597</v>
      </c>
      <c r="K243" s="185">
        <v>420.80460596122299</v>
      </c>
      <c r="L243" s="185">
        <v>494.984944728465</v>
      </c>
      <c r="M243" s="185">
        <v>428.11380572971899</v>
      </c>
      <c r="N243" s="170">
        <v>5.7508559337349198E-2</v>
      </c>
      <c r="O243" s="170">
        <v>2.8157558492769599E-2</v>
      </c>
      <c r="P243" s="170">
        <v>-0.242821426460227</v>
      </c>
      <c r="Q243" s="170">
        <v>-0.24871385197257101</v>
      </c>
      <c r="R243" s="170">
        <v>3.2246833005872699</v>
      </c>
      <c r="S243" s="170">
        <v>1.9157187089450201</v>
      </c>
      <c r="T243" s="170">
        <v>3.6552752520491198</v>
      </c>
      <c r="U243" s="170">
        <v>3.0048127625761398</v>
      </c>
      <c r="V243" s="183">
        <v>0.14451138868479099</v>
      </c>
      <c r="W243" s="183">
        <v>0.15619944534319399</v>
      </c>
    </row>
    <row r="244" spans="1:23" x14ac:dyDescent="0.2">
      <c r="A244" s="184">
        <v>43709</v>
      </c>
      <c r="B244" s="170" t="s">
        <v>953</v>
      </c>
      <c r="C244" s="170" t="s">
        <v>68</v>
      </c>
      <c r="D244" s="170">
        <v>103.94199999999999</v>
      </c>
      <c r="E244" s="170">
        <v>382.22</v>
      </c>
      <c r="F244" s="170">
        <v>335.52</v>
      </c>
      <c r="G244" s="170">
        <v>394.15</v>
      </c>
      <c r="H244" s="170">
        <v>342.47</v>
      </c>
      <c r="I244" s="170">
        <v>0.81069150014819003</v>
      </c>
      <c r="J244" s="185">
        <v>471.47404398606898</v>
      </c>
      <c r="K244" s="185">
        <v>413.86890073310099</v>
      </c>
      <c r="L244" s="185">
        <v>486.18987608473998</v>
      </c>
      <c r="M244" s="185">
        <v>422.44182890458097</v>
      </c>
      <c r="N244" s="170">
        <v>-2.10574960638403</v>
      </c>
      <c r="O244" s="170">
        <v>-1.64820088227862</v>
      </c>
      <c r="P244" s="170">
        <v>-1.7768355860905001</v>
      </c>
      <c r="Q244" s="170">
        <v>-1.32487594401913</v>
      </c>
      <c r="R244" s="170">
        <v>2.7853810351878399</v>
      </c>
      <c r="S244" s="170">
        <v>1.62707899008674</v>
      </c>
      <c r="T244" s="170">
        <v>3.5499360474725301</v>
      </c>
      <c r="U244" s="170">
        <v>3.2137745619443399</v>
      </c>
      <c r="V244" s="183">
        <v>0.13918693371483101</v>
      </c>
      <c r="W244" s="183">
        <v>0.15090372879376299</v>
      </c>
    </row>
    <row r="245" spans="1:23" x14ac:dyDescent="0.2">
      <c r="A245" s="184">
        <v>43739</v>
      </c>
      <c r="B245" s="170" t="s">
        <v>954</v>
      </c>
      <c r="C245" s="170" t="s">
        <v>69</v>
      </c>
      <c r="D245" s="170">
        <v>104.503</v>
      </c>
      <c r="E245" s="170">
        <v>380.56</v>
      </c>
      <c r="F245" s="170">
        <v>335.03</v>
      </c>
      <c r="G245" s="170">
        <v>392.68</v>
      </c>
      <c r="H245" s="170">
        <v>341.69</v>
      </c>
      <c r="I245" s="170">
        <v>0.81506699736378196</v>
      </c>
      <c r="J245" s="185">
        <v>466.90640306976798</v>
      </c>
      <c r="K245" s="185">
        <v>411.04596442207401</v>
      </c>
      <c r="L245" s="185">
        <v>481.77634632498598</v>
      </c>
      <c r="M245" s="185">
        <v>419.21707185439698</v>
      </c>
      <c r="N245" s="170">
        <v>-0.96880008020882002</v>
      </c>
      <c r="O245" s="170">
        <v>-0.68208466643102605</v>
      </c>
      <c r="P245" s="170">
        <v>-0.90777903384076097</v>
      </c>
      <c r="Q245" s="170">
        <v>-0.76336120846436395</v>
      </c>
      <c r="R245" s="170">
        <v>2.6897184659554898</v>
      </c>
      <c r="S245" s="170">
        <v>1.66949572471973</v>
      </c>
      <c r="T245" s="170">
        <v>3.5058070542131299</v>
      </c>
      <c r="U245" s="170">
        <v>3.24192563244288</v>
      </c>
      <c r="V245" s="183">
        <v>0.13589827776617</v>
      </c>
      <c r="W245" s="183">
        <v>0.14922883315285801</v>
      </c>
    </row>
    <row r="246" spans="1:23" x14ac:dyDescent="0.2">
      <c r="A246" s="184">
        <v>43770</v>
      </c>
      <c r="B246" s="170" t="s">
        <v>955</v>
      </c>
      <c r="C246" s="170" t="s">
        <v>70</v>
      </c>
      <c r="D246" s="170">
        <v>105.346</v>
      </c>
      <c r="E246" s="170">
        <v>385.62</v>
      </c>
      <c r="F246" s="170">
        <v>339.7</v>
      </c>
      <c r="G246" s="170">
        <v>395.42</v>
      </c>
      <c r="H246" s="170">
        <v>344.07</v>
      </c>
      <c r="I246" s="170">
        <v>0.82164194237758703</v>
      </c>
      <c r="J246" s="185">
        <v>469.32852391168097</v>
      </c>
      <c r="K246" s="185">
        <v>413.44043247963901</v>
      </c>
      <c r="L246" s="185">
        <v>481.25586049778798</v>
      </c>
      <c r="M246" s="185">
        <v>418.75905093691301</v>
      </c>
      <c r="N246" s="170">
        <v>0.51875939717005404</v>
      </c>
      <c r="O246" s="170">
        <v>0.58253048681091701</v>
      </c>
      <c r="P246" s="170">
        <v>-0.108034740843532</v>
      </c>
      <c r="Q246" s="170">
        <v>-0.109256265604318</v>
      </c>
      <c r="R246" s="170">
        <v>3.23961915680075</v>
      </c>
      <c r="S246" s="170">
        <v>2.8199429571057002</v>
      </c>
      <c r="T246" s="170">
        <v>3.5984433313088098</v>
      </c>
      <c r="U246" s="170">
        <v>3.4526206521204199</v>
      </c>
      <c r="V246" s="183">
        <v>0.135178098322049</v>
      </c>
      <c r="W246" s="183">
        <v>0.14924288662190799</v>
      </c>
    </row>
    <row r="247" spans="1:23" x14ac:dyDescent="0.2">
      <c r="A247" s="184">
        <v>43800</v>
      </c>
      <c r="B247" s="170" t="s">
        <v>956</v>
      </c>
      <c r="C247" s="170" t="s">
        <v>1022</v>
      </c>
      <c r="D247" s="170">
        <v>105.934</v>
      </c>
      <c r="E247" s="170">
        <v>388</v>
      </c>
      <c r="F247" s="170">
        <v>341.83</v>
      </c>
      <c r="G247" s="170">
        <v>398.22</v>
      </c>
      <c r="H247" s="170">
        <v>345.87</v>
      </c>
      <c r="I247" s="170">
        <v>0.82622802502066905</v>
      </c>
      <c r="J247" s="185">
        <v>469.60401759586199</v>
      </c>
      <c r="K247" s="185">
        <v>413.72356014121999</v>
      </c>
      <c r="L247" s="185">
        <v>481.97348424490701</v>
      </c>
      <c r="M247" s="185">
        <v>418.61325145845501</v>
      </c>
      <c r="N247" s="170">
        <v>5.8699539905204802E-2</v>
      </c>
      <c r="O247" s="170">
        <v>6.8480883662824801E-2</v>
      </c>
      <c r="P247" s="170">
        <v>0.14911480690889001</v>
      </c>
      <c r="Q247" s="170">
        <v>-3.4817033358724998E-2</v>
      </c>
      <c r="R247" s="170">
        <v>3.7182558916510899</v>
      </c>
      <c r="S247" s="170">
        <v>3.4470344301585198</v>
      </c>
      <c r="T247" s="170">
        <v>3.8831208741029202</v>
      </c>
      <c r="U247" s="170">
        <v>3.8231669783305602</v>
      </c>
      <c r="V247" s="183">
        <v>0.13506713863616401</v>
      </c>
      <c r="W247" s="183">
        <v>0.15135744643941401</v>
      </c>
    </row>
    <row r="248" spans="1:23" x14ac:dyDescent="0.2">
      <c r="A248" s="184">
        <v>43831</v>
      </c>
      <c r="B248" s="170" t="s">
        <v>1003</v>
      </c>
      <c r="C248" s="170" t="s">
        <v>1023</v>
      </c>
      <c r="D248" s="170">
        <v>106.447</v>
      </c>
      <c r="E248" s="170">
        <v>404.42</v>
      </c>
      <c r="F248" s="170">
        <v>358.89</v>
      </c>
      <c r="G248" s="170">
        <v>416.4</v>
      </c>
      <c r="H248" s="170">
        <v>363.5</v>
      </c>
      <c r="I248" s="170">
        <v>0.83022914814294901</v>
      </c>
      <c r="J248" s="185">
        <v>487.11852734224499</v>
      </c>
      <c r="K248" s="185">
        <v>432.27824607551202</v>
      </c>
      <c r="L248" s="185">
        <v>501.54827848600701</v>
      </c>
      <c r="M248" s="185">
        <v>437.83092994635803</v>
      </c>
      <c r="N248" s="170">
        <v>3.7296337105566999</v>
      </c>
      <c r="O248" s="170">
        <v>4.4848028301695697</v>
      </c>
      <c r="P248" s="170">
        <v>4.0613840555496497</v>
      </c>
      <c r="Q248" s="170">
        <v>4.5907955424125504</v>
      </c>
      <c r="R248" s="170">
        <v>3.64711350787679</v>
      </c>
      <c r="S248" s="170">
        <v>3.38818639271223</v>
      </c>
      <c r="T248" s="170">
        <v>3.1846504598803</v>
      </c>
      <c r="U248" s="170">
        <v>3.13049785427097</v>
      </c>
      <c r="V248" s="183">
        <v>0.126863384323888</v>
      </c>
      <c r="W248" s="183">
        <v>0.145529573590096</v>
      </c>
    </row>
    <row r="249" spans="1:23" x14ac:dyDescent="0.2">
      <c r="A249" s="184">
        <v>43862</v>
      </c>
      <c r="B249" s="170" t="s">
        <v>957</v>
      </c>
      <c r="C249" s="170" t="s">
        <v>61</v>
      </c>
      <c r="D249" s="170">
        <v>106.889</v>
      </c>
      <c r="E249" s="170">
        <v>405.08</v>
      </c>
      <c r="F249" s="170">
        <v>359.7</v>
      </c>
      <c r="G249" s="170">
        <v>417.77</v>
      </c>
      <c r="H249" s="170">
        <v>365.08</v>
      </c>
      <c r="I249" s="170">
        <v>0.83367650958553696</v>
      </c>
      <c r="J249" s="185">
        <v>485.89590247827198</v>
      </c>
      <c r="K249" s="185">
        <v>431.462318854138</v>
      </c>
      <c r="L249" s="185">
        <v>501.11763399414298</v>
      </c>
      <c r="M249" s="185">
        <v>437.91566129349098</v>
      </c>
      <c r="N249" s="170">
        <v>-0.250991246554366</v>
      </c>
      <c r="O249" s="170">
        <v>-0.18875047004581799</v>
      </c>
      <c r="P249" s="170">
        <v>-8.5863018643694805E-2</v>
      </c>
      <c r="Q249" s="170">
        <v>1.93525265890893E-2</v>
      </c>
      <c r="R249" s="170">
        <v>3.0226132018921898</v>
      </c>
      <c r="S249" s="170">
        <v>2.6936734095984698</v>
      </c>
      <c r="T249" s="170">
        <v>2.6861438096680699</v>
      </c>
      <c r="U249" s="170">
        <v>2.7812585048801601</v>
      </c>
      <c r="V249" s="183">
        <v>0.126160689463442</v>
      </c>
      <c r="W249" s="183">
        <v>0.14432453160951</v>
      </c>
    </row>
    <row r="250" spans="1:23" x14ac:dyDescent="0.2">
      <c r="A250" s="184">
        <v>43891</v>
      </c>
      <c r="B250" s="170" t="s">
        <v>958</v>
      </c>
      <c r="C250" s="170" t="s">
        <v>62</v>
      </c>
      <c r="D250" s="170">
        <v>106.83799999999999</v>
      </c>
      <c r="E250" s="170">
        <v>411.32</v>
      </c>
      <c r="F250" s="170">
        <v>368.1</v>
      </c>
      <c r="G250" s="170">
        <v>419.37</v>
      </c>
      <c r="H250" s="170">
        <v>366.95</v>
      </c>
      <c r="I250" s="170">
        <v>0.833278737111392</v>
      </c>
      <c r="J250" s="185">
        <v>493.61633950467098</v>
      </c>
      <c r="K250" s="185">
        <v>441.74894138789602</v>
      </c>
      <c r="L250" s="185">
        <v>503.27697242554098</v>
      </c>
      <c r="M250" s="185">
        <v>440.36885097062799</v>
      </c>
      <c r="N250" s="170">
        <v>1.58890762136938</v>
      </c>
      <c r="O250" s="170">
        <v>2.3841299887035601</v>
      </c>
      <c r="P250" s="170">
        <v>0.43090449924643198</v>
      </c>
      <c r="Q250" s="170">
        <v>0.56019683559409605</v>
      </c>
      <c r="R250" s="170">
        <v>4.6101828290758204</v>
      </c>
      <c r="S250" s="170">
        <v>3.8105448082815099</v>
      </c>
      <c r="T250" s="170">
        <v>3.8540473551266898</v>
      </c>
      <c r="U250" s="170">
        <v>3.7096916950911201</v>
      </c>
      <c r="V250" s="183">
        <v>0.11741374626460201</v>
      </c>
      <c r="W250" s="183">
        <v>0.14285324976154801</v>
      </c>
    </row>
    <row r="251" spans="1:23" x14ac:dyDescent="0.2">
      <c r="A251" s="184">
        <v>43922</v>
      </c>
      <c r="B251" s="170" t="s">
        <v>959</v>
      </c>
      <c r="C251" s="170" t="s">
        <v>1024</v>
      </c>
      <c r="D251" s="170">
        <v>105.755</v>
      </c>
      <c r="E251" s="170">
        <v>414.62</v>
      </c>
      <c r="F251" s="170">
        <v>370.67</v>
      </c>
      <c r="G251" s="170">
        <v>424.7</v>
      </c>
      <c r="H251" s="170">
        <v>370</v>
      </c>
      <c r="I251" s="170">
        <v>0.82483192163102304</v>
      </c>
      <c r="J251" s="185">
        <v>502.67210703985597</v>
      </c>
      <c r="K251" s="185">
        <v>449.38852423053299</v>
      </c>
      <c r="L251" s="185">
        <v>514.892778592029</v>
      </c>
      <c r="M251" s="185">
        <v>448.57623753014002</v>
      </c>
      <c r="N251" s="170">
        <v>1.83457612936249</v>
      </c>
      <c r="O251" s="170">
        <v>1.7293947142544199</v>
      </c>
      <c r="P251" s="170">
        <v>2.3080345024539799</v>
      </c>
      <c r="Q251" s="170">
        <v>1.8637527475937199</v>
      </c>
      <c r="R251" s="170">
        <v>6.4238725232804903</v>
      </c>
      <c r="S251" s="170">
        <v>5.4593004193428198</v>
      </c>
      <c r="T251" s="170">
        <v>6.0688479104142203</v>
      </c>
      <c r="U251" s="170">
        <v>5.41573200365033</v>
      </c>
      <c r="V251" s="183">
        <v>0.118569077616208</v>
      </c>
      <c r="W251" s="183">
        <v>0.14783783783783799</v>
      </c>
    </row>
    <row r="252" spans="1:23" x14ac:dyDescent="0.2">
      <c r="A252" s="184">
        <v>43952</v>
      </c>
      <c r="B252" s="170" t="s">
        <v>960</v>
      </c>
      <c r="C252" s="170" t="s">
        <v>64</v>
      </c>
      <c r="D252" s="170">
        <v>106.16200000000001</v>
      </c>
      <c r="E252" s="170">
        <v>413.74</v>
      </c>
      <c r="F252" s="170">
        <v>365.48</v>
      </c>
      <c r="G252" s="170">
        <v>429.74</v>
      </c>
      <c r="H252" s="170">
        <v>373.56</v>
      </c>
      <c r="I252" s="170">
        <v>0.82800630196390401</v>
      </c>
      <c r="J252" s="185">
        <v>499.68218722329999</v>
      </c>
      <c r="K252" s="185">
        <v>441.39760667658902</v>
      </c>
      <c r="L252" s="185">
        <v>519.005711648236</v>
      </c>
      <c r="M252" s="185">
        <v>451.15598651118103</v>
      </c>
      <c r="N252" s="170">
        <v>-0.59480519700270096</v>
      </c>
      <c r="O252" s="170">
        <v>-1.77817570389157</v>
      </c>
      <c r="P252" s="170">
        <v>0.79879408436329702</v>
      </c>
      <c r="Q252" s="170">
        <v>0.57509711063714597</v>
      </c>
      <c r="R252" s="170">
        <v>4.6685443404100404</v>
      </c>
      <c r="S252" s="170">
        <v>4.5591173229516002</v>
      </c>
      <c r="T252" s="170">
        <v>5.2470752246566397</v>
      </c>
      <c r="U252" s="170">
        <v>5.1567604532906497</v>
      </c>
      <c r="V252" s="183">
        <v>0.132045529167123</v>
      </c>
      <c r="W252" s="183">
        <v>0.15039083413641699</v>
      </c>
    </row>
    <row r="253" spans="1:23" x14ac:dyDescent="0.2">
      <c r="A253" s="184">
        <v>43983</v>
      </c>
      <c r="B253" s="170" t="s">
        <v>961</v>
      </c>
      <c r="C253" s="170" t="s">
        <v>65</v>
      </c>
      <c r="D253" s="170">
        <v>106.74299999999999</v>
      </c>
      <c r="E253" s="170">
        <v>414.79</v>
      </c>
      <c r="F253" s="170">
        <v>365.6</v>
      </c>
      <c r="G253" s="170">
        <v>428.11</v>
      </c>
      <c r="H253" s="170">
        <v>373.98</v>
      </c>
      <c r="I253" s="170">
        <v>0.832537788385044</v>
      </c>
      <c r="J253" s="185">
        <v>498.22363115145703</v>
      </c>
      <c r="K253" s="185">
        <v>439.1392259914</v>
      </c>
      <c r="L253" s="185">
        <v>514.22290492116599</v>
      </c>
      <c r="M253" s="185">
        <v>449.204835164835</v>
      </c>
      <c r="N253" s="170">
        <v>-0.29189675140274302</v>
      </c>
      <c r="O253" s="170">
        <v>-0.51164316503496998</v>
      </c>
      <c r="P253" s="170">
        <v>-0.92153258041821595</v>
      </c>
      <c r="Q253" s="170">
        <v>-0.432478212565512</v>
      </c>
      <c r="R253" s="170">
        <v>4.1749831444343899</v>
      </c>
      <c r="S253" s="170">
        <v>4.2900903223150397</v>
      </c>
      <c r="T253" s="170">
        <v>4.5413280596848802</v>
      </c>
      <c r="U253" s="170">
        <v>5.0608905179135597</v>
      </c>
      <c r="V253" s="183">
        <v>0.13454595185995599</v>
      </c>
      <c r="W253" s="183">
        <v>0.14474036044708299</v>
      </c>
    </row>
    <row r="254" spans="1:23" x14ac:dyDescent="0.2">
      <c r="A254" s="184">
        <v>44013</v>
      </c>
      <c r="B254" s="170" t="s">
        <v>962</v>
      </c>
      <c r="C254" s="170" t="s">
        <v>66</v>
      </c>
      <c r="D254" s="170">
        <v>107.444</v>
      </c>
      <c r="E254" s="170">
        <v>418.62</v>
      </c>
      <c r="F254" s="170">
        <v>366.28</v>
      </c>
      <c r="G254" s="170">
        <v>425.94</v>
      </c>
      <c r="H254" s="170">
        <v>371.96</v>
      </c>
      <c r="I254" s="170">
        <v>0.83800521003946504</v>
      </c>
      <c r="J254" s="185">
        <v>499.54343360262101</v>
      </c>
      <c r="K254" s="185">
        <v>437.08558802725099</v>
      </c>
      <c r="L254" s="185">
        <v>508.278462827147</v>
      </c>
      <c r="M254" s="185">
        <v>443.86358884628299</v>
      </c>
      <c r="N254" s="170">
        <v>0.26490161619059399</v>
      </c>
      <c r="O254" s="170">
        <v>-0.467650768275651</v>
      </c>
      <c r="P254" s="170">
        <v>-1.1560049225986699</v>
      </c>
      <c r="Q254" s="170">
        <v>-1.1890447075424999</v>
      </c>
      <c r="R254" s="170">
        <v>3.7820717358197302</v>
      </c>
      <c r="S254" s="170">
        <v>3.89825930224066</v>
      </c>
      <c r="T254" s="170">
        <v>2.4362981567995301</v>
      </c>
      <c r="U254" s="170">
        <v>3.4210139199496901</v>
      </c>
      <c r="V254" s="183">
        <v>0.142896145025663</v>
      </c>
      <c r="W254" s="183">
        <v>0.145123131519518</v>
      </c>
    </row>
    <row r="255" spans="1:23" x14ac:dyDescent="0.2">
      <c r="A255" s="184">
        <v>44044</v>
      </c>
      <c r="B255" s="170" t="s">
        <v>963</v>
      </c>
      <c r="C255" s="170" t="s">
        <v>1025</v>
      </c>
      <c r="D255" s="170">
        <v>107.867</v>
      </c>
      <c r="E255" s="170">
        <v>417.3</v>
      </c>
      <c r="F255" s="170">
        <v>365.36</v>
      </c>
      <c r="G255" s="170">
        <v>424.45</v>
      </c>
      <c r="H255" s="170">
        <v>371.55</v>
      </c>
      <c r="I255" s="170">
        <v>0.84130438173678401</v>
      </c>
      <c r="J255" s="185">
        <v>496.01548388293003</v>
      </c>
      <c r="K255" s="185">
        <v>434.27801867114101</v>
      </c>
      <c r="L255" s="185">
        <v>504.51419155070602</v>
      </c>
      <c r="M255" s="185">
        <v>441.63564111359398</v>
      </c>
      <c r="N255" s="170">
        <v>-0.70623483012238797</v>
      </c>
      <c r="O255" s="170">
        <v>-0.64233857922010296</v>
      </c>
      <c r="P255" s="170">
        <v>-0.74059232325203195</v>
      </c>
      <c r="Q255" s="170">
        <v>-0.501944243383456</v>
      </c>
      <c r="R255" s="170">
        <v>2.9898985908561402</v>
      </c>
      <c r="S255" s="170">
        <v>3.2018215863254502</v>
      </c>
      <c r="T255" s="170">
        <v>1.92515892124114</v>
      </c>
      <c r="U255" s="170">
        <v>3.1584674922655802</v>
      </c>
      <c r="V255" s="183">
        <v>0.142161156119991</v>
      </c>
      <c r="W255" s="183">
        <v>0.142376530749563</v>
      </c>
    </row>
    <row r="256" spans="1:23" x14ac:dyDescent="0.2">
      <c r="A256" s="184">
        <v>44075</v>
      </c>
      <c r="B256" s="170" t="s">
        <v>964</v>
      </c>
      <c r="C256" s="170" t="s">
        <v>68</v>
      </c>
      <c r="D256" s="170">
        <v>108.114</v>
      </c>
      <c r="E256" s="170">
        <v>411.69</v>
      </c>
      <c r="F256" s="170">
        <v>361.72</v>
      </c>
      <c r="G256" s="170">
        <v>423.14</v>
      </c>
      <c r="H256" s="170">
        <v>370.27</v>
      </c>
      <c r="I256" s="170">
        <v>0.84323084842528895</v>
      </c>
      <c r="J256" s="185">
        <v>488.22929185859402</v>
      </c>
      <c r="K256" s="185">
        <v>428.96912592263698</v>
      </c>
      <c r="L256" s="185">
        <v>501.80801709306797</v>
      </c>
      <c r="M256" s="185">
        <v>439.10869804095699</v>
      </c>
      <c r="N256" s="170">
        <v>-1.5697477754895901</v>
      </c>
      <c r="O256" s="170">
        <v>-1.2224640714602399</v>
      </c>
      <c r="P256" s="170">
        <v>-0.53639213781473405</v>
      </c>
      <c r="Q256" s="170">
        <v>-0.57217824772138903</v>
      </c>
      <c r="R256" s="170">
        <v>3.5538006993698801</v>
      </c>
      <c r="S256" s="170">
        <v>3.64855275735589</v>
      </c>
      <c r="T256" s="170">
        <v>3.2123542213796901</v>
      </c>
      <c r="U256" s="170">
        <v>3.9453643072215399</v>
      </c>
      <c r="V256" s="183">
        <v>0.13814552692690499</v>
      </c>
      <c r="W256" s="183">
        <v>0.14278769546547099</v>
      </c>
    </row>
    <row r="257" spans="1:23" x14ac:dyDescent="0.2">
      <c r="A257" s="184">
        <v>44105</v>
      </c>
      <c r="B257" s="170" t="s">
        <v>965</v>
      </c>
      <c r="C257" s="170" t="s">
        <v>69</v>
      </c>
      <c r="D257" s="170">
        <v>108.774</v>
      </c>
      <c r="E257" s="170">
        <v>410.28</v>
      </c>
      <c r="F257" s="170">
        <v>360.57</v>
      </c>
      <c r="G257" s="170">
        <v>421.86</v>
      </c>
      <c r="H257" s="170">
        <v>369.83</v>
      </c>
      <c r="I257" s="170">
        <v>0.84837849220833905</v>
      </c>
      <c r="J257" s="185">
        <v>483.60490484858502</v>
      </c>
      <c r="K257" s="185">
        <v>425.01077444977699</v>
      </c>
      <c r="L257" s="185">
        <v>497.25447294390199</v>
      </c>
      <c r="M257" s="185">
        <v>435.925714049313</v>
      </c>
      <c r="N257" s="170">
        <v>-0.94717524882711501</v>
      </c>
      <c r="O257" s="170">
        <v>-0.92275905972181205</v>
      </c>
      <c r="P257" s="170">
        <v>-0.90742754082420196</v>
      </c>
      <c r="Q257" s="170">
        <v>-0.72487381959047703</v>
      </c>
      <c r="R257" s="170">
        <v>3.5764131031463999</v>
      </c>
      <c r="S257" s="170">
        <v>3.3973840486031701</v>
      </c>
      <c r="T257" s="170">
        <v>3.2127203290456299</v>
      </c>
      <c r="U257" s="170">
        <v>3.9856779021442099</v>
      </c>
      <c r="V257" s="183">
        <v>0.13786504700890301</v>
      </c>
      <c r="W257" s="183">
        <v>0.140686261255171</v>
      </c>
    </row>
    <row r="258" spans="1:23" x14ac:dyDescent="0.2">
      <c r="A258" s="184">
        <v>44136</v>
      </c>
      <c r="B258" s="170" t="s">
        <v>966</v>
      </c>
      <c r="C258" s="170" t="s">
        <v>70</v>
      </c>
      <c r="D258" s="170">
        <v>108.85599999999999</v>
      </c>
      <c r="E258" s="170">
        <v>415.97</v>
      </c>
      <c r="F258" s="170">
        <v>365.89</v>
      </c>
      <c r="G258" s="170">
        <v>426.06</v>
      </c>
      <c r="H258" s="170">
        <v>372.92</v>
      </c>
      <c r="I258" s="170">
        <v>0.84901804795108204</v>
      </c>
      <c r="J258" s="185">
        <v>489.94247060336602</v>
      </c>
      <c r="K258" s="185">
        <v>430.95668093628302</v>
      </c>
      <c r="L258" s="185">
        <v>501.82678805026802</v>
      </c>
      <c r="M258" s="185">
        <v>439.23683471742498</v>
      </c>
      <c r="N258" s="170">
        <v>1.3104841764921999</v>
      </c>
      <c r="O258" s="170">
        <v>1.3990013533665899</v>
      </c>
      <c r="P258" s="170">
        <v>0.91951211203726801</v>
      </c>
      <c r="Q258" s="170">
        <v>0.759560760331079</v>
      </c>
      <c r="R258" s="170">
        <v>4.3922211503095498</v>
      </c>
      <c r="S258" s="170">
        <v>4.2367042699692696</v>
      </c>
      <c r="T258" s="170">
        <v>4.2744263999616496</v>
      </c>
      <c r="U258" s="170">
        <v>4.8901113264767</v>
      </c>
      <c r="V258" s="183">
        <v>0.13687173740741801</v>
      </c>
      <c r="W258" s="183">
        <v>0.14249705030569501</v>
      </c>
    </row>
    <row r="259" spans="1:23" x14ac:dyDescent="0.2">
      <c r="A259" s="184">
        <v>44166</v>
      </c>
      <c r="B259" s="170" t="s">
        <v>967</v>
      </c>
      <c r="C259" s="170" t="s">
        <v>1022</v>
      </c>
      <c r="D259" s="170">
        <v>109.271</v>
      </c>
      <c r="E259" s="170">
        <v>418.39</v>
      </c>
      <c r="F259" s="170">
        <v>367.66</v>
      </c>
      <c r="G259" s="170">
        <v>428.56</v>
      </c>
      <c r="H259" s="170">
        <v>375.24</v>
      </c>
      <c r="I259" s="170">
        <v>0.85225482396618202</v>
      </c>
      <c r="J259" s="185">
        <v>490.92124589323799</v>
      </c>
      <c r="K259" s="185">
        <v>431.39679549011203</v>
      </c>
      <c r="L259" s="185">
        <v>502.85429656541999</v>
      </c>
      <c r="M259" s="185">
        <v>440.29084899012503</v>
      </c>
      <c r="N259" s="170">
        <v>0.19977351395288301</v>
      </c>
      <c r="O259" s="170">
        <v>0.102125010075893</v>
      </c>
      <c r="P259" s="170">
        <v>0.204753620097442</v>
      </c>
      <c r="Q259" s="170">
        <v>0.23996490944997501</v>
      </c>
      <c r="R259" s="170">
        <v>4.5394050090350504</v>
      </c>
      <c r="S259" s="170">
        <v>4.2717497990346898</v>
      </c>
      <c r="T259" s="170">
        <v>4.3323570700629004</v>
      </c>
      <c r="U259" s="170">
        <v>5.1784307964798399</v>
      </c>
      <c r="V259" s="183">
        <v>0.137980743077843</v>
      </c>
      <c r="W259" s="183">
        <v>0.142095725402409</v>
      </c>
    </row>
    <row r="260" spans="1:23" x14ac:dyDescent="0.2">
      <c r="A260" s="184">
        <v>44197</v>
      </c>
      <c r="B260" s="170" t="s">
        <v>1004</v>
      </c>
      <c r="C260" s="170" t="s">
        <v>1023</v>
      </c>
      <c r="D260" s="170">
        <v>110.21</v>
      </c>
      <c r="E260" s="170">
        <v>436.33</v>
      </c>
      <c r="F260" s="170">
        <v>383.91</v>
      </c>
      <c r="G260" s="170">
        <v>449.57</v>
      </c>
      <c r="H260" s="170">
        <v>395.48</v>
      </c>
      <c r="I260" s="170">
        <v>0.85957851716661204</v>
      </c>
      <c r="J260" s="185">
        <v>507.60924253697499</v>
      </c>
      <c r="K260" s="185">
        <v>446.62586643680299</v>
      </c>
      <c r="L260" s="185">
        <v>523.01214027765195</v>
      </c>
      <c r="M260" s="185">
        <v>460.08595154704699</v>
      </c>
      <c r="N260" s="170">
        <v>3.39932255597799</v>
      </c>
      <c r="O260" s="170">
        <v>3.5301771144101699</v>
      </c>
      <c r="P260" s="170">
        <v>4.0086847919791602</v>
      </c>
      <c r="Q260" s="170">
        <v>4.4959150530437402</v>
      </c>
      <c r="R260" s="170">
        <v>4.2065152615993204</v>
      </c>
      <c r="S260" s="170">
        <v>3.3190706429359702</v>
      </c>
      <c r="T260" s="170">
        <v>4.2795205790430204</v>
      </c>
      <c r="U260" s="170">
        <v>5.0830172284573196</v>
      </c>
      <c r="V260" s="183">
        <v>0.13654241879607201</v>
      </c>
      <c r="W260" s="183">
        <v>0.13677050672600399</v>
      </c>
    </row>
    <row r="261" spans="1:23" x14ac:dyDescent="0.2">
      <c r="A261" s="184">
        <v>44228</v>
      </c>
      <c r="B261" s="170" t="s">
        <v>968</v>
      </c>
      <c r="C261" s="170" t="s">
        <v>61</v>
      </c>
      <c r="D261" s="170">
        <v>110.907</v>
      </c>
      <c r="E261" s="170">
        <v>436.85</v>
      </c>
      <c r="F261" s="170">
        <v>384.48</v>
      </c>
      <c r="G261" s="170">
        <v>450.48</v>
      </c>
      <c r="H261" s="170">
        <v>396.47</v>
      </c>
      <c r="I261" s="170">
        <v>0.86501474097992404</v>
      </c>
      <c r="J261" s="185">
        <v>505.02029538261797</v>
      </c>
      <c r="K261" s="185">
        <v>444.477974519192</v>
      </c>
      <c r="L261" s="185">
        <v>520.77725229246096</v>
      </c>
      <c r="M261" s="185">
        <v>458.33900998133601</v>
      </c>
      <c r="N261" s="170">
        <v>-0.51002758370152201</v>
      </c>
      <c r="O261" s="170">
        <v>-0.48091525346409802</v>
      </c>
      <c r="P261" s="170">
        <v>-0.42731091939930399</v>
      </c>
      <c r="Q261" s="170">
        <v>-0.37969895838738699</v>
      </c>
      <c r="R261" s="170">
        <v>3.9359033090840398</v>
      </c>
      <c r="S261" s="170">
        <v>3.01663786066415</v>
      </c>
      <c r="T261" s="170">
        <v>3.9231543583133202</v>
      </c>
      <c r="U261" s="170">
        <v>4.6637630240304899</v>
      </c>
      <c r="V261" s="183">
        <v>0.136209945900957</v>
      </c>
      <c r="W261" s="183">
        <v>0.13622720508487399</v>
      </c>
    </row>
    <row r="262" spans="1:23" x14ac:dyDescent="0.2">
      <c r="A262" s="184">
        <v>44256</v>
      </c>
      <c r="B262" s="170" t="s">
        <v>969</v>
      </c>
      <c r="C262" s="170" t="s">
        <v>62</v>
      </c>
      <c r="D262" s="170">
        <v>111.824</v>
      </c>
      <c r="E262" s="170">
        <v>440.88</v>
      </c>
      <c r="F262" s="170">
        <v>391.39</v>
      </c>
      <c r="G262" s="170">
        <v>447.77</v>
      </c>
      <c r="H262" s="170">
        <v>395.01</v>
      </c>
      <c r="I262" s="170">
        <v>0.87216684605425299</v>
      </c>
      <c r="J262" s="185">
        <v>505.49960938617801</v>
      </c>
      <c r="K262" s="185">
        <v>448.75587941765599</v>
      </c>
      <c r="L262" s="185">
        <v>513.39947399484902</v>
      </c>
      <c r="M262" s="185">
        <v>452.90646140363401</v>
      </c>
      <c r="N262" s="170">
        <v>9.4909849751134701E-2</v>
      </c>
      <c r="O262" s="170">
        <v>0.962455991906497</v>
      </c>
      <c r="P262" s="170">
        <v>-1.41668597565183</v>
      </c>
      <c r="Q262" s="170">
        <v>-1.18526864600129</v>
      </c>
      <c r="R262" s="170">
        <v>2.4073898958515398</v>
      </c>
      <c r="S262" s="170">
        <v>1.58618105744546</v>
      </c>
      <c r="T262" s="170">
        <v>2.0113182450057598</v>
      </c>
      <c r="U262" s="170">
        <v>2.8470702242838999</v>
      </c>
      <c r="V262" s="183">
        <v>0.12644676665218799</v>
      </c>
      <c r="W262" s="183">
        <v>0.133566238829397</v>
      </c>
    </row>
    <row r="263" spans="1:23" x14ac:dyDescent="0.2">
      <c r="A263" s="184">
        <v>44287</v>
      </c>
      <c r="B263" s="170" t="s">
        <v>970</v>
      </c>
      <c r="C263" s="170" t="s">
        <v>1024</v>
      </c>
      <c r="D263" s="170">
        <v>112.19</v>
      </c>
      <c r="E263" s="170">
        <v>441</v>
      </c>
      <c r="F263" s="170">
        <v>390.85</v>
      </c>
      <c r="G263" s="170">
        <v>448.13</v>
      </c>
      <c r="H263" s="170">
        <v>395.08</v>
      </c>
      <c r="I263" s="170">
        <v>0.87502144851576302</v>
      </c>
      <c r="J263" s="185">
        <v>503.98764595774998</v>
      </c>
      <c r="K263" s="185">
        <v>446.67476513058199</v>
      </c>
      <c r="L263" s="185">
        <v>512.13601764863199</v>
      </c>
      <c r="M263" s="185">
        <v>451.50893234691102</v>
      </c>
      <c r="N263" s="170">
        <v>-0.29910278867751899</v>
      </c>
      <c r="O263" s="170">
        <v>-0.463751982430816</v>
      </c>
      <c r="P263" s="170">
        <v>-0.246096151284703</v>
      </c>
      <c r="Q263" s="170">
        <v>-0.30856902601734698</v>
      </c>
      <c r="R263" s="170">
        <v>0.26170915383409998</v>
      </c>
      <c r="S263" s="170">
        <v>-0.60387814855694699</v>
      </c>
      <c r="T263" s="170">
        <v>-0.53540485670343596</v>
      </c>
      <c r="U263" s="170">
        <v>0.653778459803944</v>
      </c>
      <c r="V263" s="183">
        <v>0.128310093386209</v>
      </c>
      <c r="W263" s="183">
        <v>0.13427660220714799</v>
      </c>
    </row>
    <row r="264" spans="1:23" x14ac:dyDescent="0.2">
      <c r="A264" s="184">
        <v>44317</v>
      </c>
      <c r="B264" s="170" t="s">
        <v>971</v>
      </c>
      <c r="C264" s="170" t="s">
        <v>64</v>
      </c>
      <c r="D264" s="170">
        <v>112.419</v>
      </c>
      <c r="E264" s="170">
        <v>442.26</v>
      </c>
      <c r="F264" s="170">
        <v>384.54</v>
      </c>
      <c r="G264" s="170">
        <v>455.21</v>
      </c>
      <c r="H264" s="170">
        <v>398.11</v>
      </c>
      <c r="I264" s="170">
        <v>0.87680752491927605</v>
      </c>
      <c r="J264" s="185">
        <v>504.39804339124203</v>
      </c>
      <c r="K264" s="185">
        <v>438.56831638779897</v>
      </c>
      <c r="L264" s="185">
        <v>519.16753342406503</v>
      </c>
      <c r="M264" s="185">
        <v>454.044917140341</v>
      </c>
      <c r="N264" s="170">
        <v>8.1430058213327605E-2</v>
      </c>
      <c r="O264" s="170">
        <v>-1.8148436794751499</v>
      </c>
      <c r="P264" s="170">
        <v>1.3729781802337</v>
      </c>
      <c r="Q264" s="170">
        <v>0.56166879805625802</v>
      </c>
      <c r="R264" s="170">
        <v>0.94377111862784502</v>
      </c>
      <c r="S264" s="170">
        <v>-0.64098451056223704</v>
      </c>
      <c r="T264" s="170">
        <v>3.1179189784968898E-2</v>
      </c>
      <c r="U264" s="170">
        <v>0.64033964206045002</v>
      </c>
      <c r="V264" s="183">
        <v>0.15010141987829601</v>
      </c>
      <c r="W264" s="183">
        <v>0.14342769586295201</v>
      </c>
    </row>
    <row r="265" spans="1:23" x14ac:dyDescent="0.2">
      <c r="A265" s="184">
        <v>44348</v>
      </c>
      <c r="B265" s="170" t="s">
        <v>972</v>
      </c>
      <c r="C265" s="170" t="s">
        <v>65</v>
      </c>
      <c r="D265" s="170">
        <v>113.018</v>
      </c>
      <c r="E265" s="170">
        <v>441.9</v>
      </c>
      <c r="F265" s="170">
        <v>383.07</v>
      </c>
      <c r="G265" s="170">
        <v>454.36</v>
      </c>
      <c r="H265" s="170">
        <v>396.51</v>
      </c>
      <c r="I265" s="170">
        <v>0.88147940162540706</v>
      </c>
      <c r="J265" s="185">
        <v>501.316308906546</v>
      </c>
      <c r="K265" s="185">
        <v>434.57623546691701</v>
      </c>
      <c r="L265" s="185">
        <v>515.45163637650603</v>
      </c>
      <c r="M265" s="185">
        <v>449.82333026597502</v>
      </c>
      <c r="N265" s="170">
        <v>-0.61097272780368295</v>
      </c>
      <c r="O265" s="170">
        <v>-0.91025292336725006</v>
      </c>
      <c r="P265" s="170">
        <v>-0.71574141453942797</v>
      </c>
      <c r="Q265" s="170">
        <v>-0.92977296188095904</v>
      </c>
      <c r="R265" s="170">
        <v>0.62074088054413501</v>
      </c>
      <c r="S265" s="170">
        <v>-1.0390760502393599</v>
      </c>
      <c r="T265" s="170">
        <v>0.238949187906945</v>
      </c>
      <c r="U265" s="170">
        <v>0.13768665266331601</v>
      </c>
      <c r="V265" s="183">
        <v>0.15357506460960099</v>
      </c>
      <c r="W265" s="183">
        <v>0.145897959698368</v>
      </c>
    </row>
    <row r="266" spans="1:23" x14ac:dyDescent="0.2">
      <c r="A266" s="184">
        <v>44378</v>
      </c>
      <c r="B266" s="170" t="s">
        <v>973</v>
      </c>
      <c r="C266" s="170" t="s">
        <v>66</v>
      </c>
      <c r="D266" s="170">
        <v>113.682</v>
      </c>
      <c r="E266" s="170">
        <v>447.66</v>
      </c>
      <c r="F266" s="170">
        <v>385.65</v>
      </c>
      <c r="G266" s="170">
        <v>458.73</v>
      </c>
      <c r="H266" s="170">
        <v>398.42</v>
      </c>
      <c r="I266" s="170">
        <v>0.88665824324956699</v>
      </c>
      <c r="J266" s="185">
        <v>504.88449569852799</v>
      </c>
      <c r="K266" s="185">
        <v>434.947741067187</v>
      </c>
      <c r="L266" s="185">
        <v>517.36957671399205</v>
      </c>
      <c r="M266" s="185">
        <v>449.35013353037402</v>
      </c>
      <c r="N266" s="170">
        <v>0.71176355697752902</v>
      </c>
      <c r="O266" s="170">
        <v>8.5486865123085606E-2</v>
      </c>
      <c r="P266" s="170">
        <v>0.37208929065934998</v>
      </c>
      <c r="Q266" s="170">
        <v>-0.105196130072072</v>
      </c>
      <c r="R266" s="170">
        <v>1.0691887304748999</v>
      </c>
      <c r="S266" s="170">
        <v>-0.489114035928984</v>
      </c>
      <c r="T266" s="170">
        <v>1.7886089125787299</v>
      </c>
      <c r="U266" s="170">
        <v>1.2360880283855999</v>
      </c>
      <c r="V266" s="183">
        <v>0.160793465577596</v>
      </c>
      <c r="W266" s="183">
        <v>0.151372923046032</v>
      </c>
    </row>
    <row r="267" spans="1:23" x14ac:dyDescent="0.2">
      <c r="A267" s="184">
        <v>44409</v>
      </c>
      <c r="B267" s="170" t="s">
        <v>974</v>
      </c>
      <c r="C267" s="170" t="s">
        <v>1025</v>
      </c>
      <c r="D267" s="170">
        <v>113.899</v>
      </c>
      <c r="E267" s="170">
        <v>447.43</v>
      </c>
      <c r="F267" s="170">
        <v>385.56</v>
      </c>
      <c r="G267" s="170">
        <v>457.48</v>
      </c>
      <c r="H267" s="170">
        <v>397.51</v>
      </c>
      <c r="I267" s="170">
        <v>0.88835072612975197</v>
      </c>
      <c r="J267" s="185">
        <v>503.66368466799503</v>
      </c>
      <c r="K267" s="185">
        <v>434.01776872492297</v>
      </c>
      <c r="L267" s="185">
        <v>514.97678399283598</v>
      </c>
      <c r="M267" s="185">
        <v>447.469662946997</v>
      </c>
      <c r="N267" s="170">
        <v>-0.24180006336760301</v>
      </c>
      <c r="O267" s="170">
        <v>-0.21381243180679199</v>
      </c>
      <c r="P267" s="170">
        <v>-0.46249196490321098</v>
      </c>
      <c r="Q267" s="170">
        <v>-0.41848670848347902</v>
      </c>
      <c r="R267" s="170">
        <v>1.54192782958982</v>
      </c>
      <c r="S267" s="170">
        <v>-5.9927036375162501E-2</v>
      </c>
      <c r="T267" s="170">
        <v>2.07379546846271</v>
      </c>
      <c r="U267" s="170">
        <v>1.32100339970131</v>
      </c>
      <c r="V267" s="183">
        <v>0.16046789086004801</v>
      </c>
      <c r="W267" s="183">
        <v>0.15086412920429701</v>
      </c>
    </row>
    <row r="268" spans="1:23" x14ac:dyDescent="0.2">
      <c r="A268" s="184">
        <v>44440</v>
      </c>
      <c r="B268" s="170" t="s">
        <v>975</v>
      </c>
      <c r="C268" s="170" t="s">
        <v>68</v>
      </c>
      <c r="D268" s="170">
        <v>114.601</v>
      </c>
      <c r="E268" s="170">
        <v>445.97</v>
      </c>
      <c r="F268" s="170">
        <v>385.62</v>
      </c>
      <c r="G268" s="170">
        <v>454.53</v>
      </c>
      <c r="H268" s="170">
        <v>396.61</v>
      </c>
      <c r="I268" s="170">
        <v>0.89382594724445097</v>
      </c>
      <c r="J268" s="185">
        <v>498.94501426689101</v>
      </c>
      <c r="K268" s="185">
        <v>431.426276210504</v>
      </c>
      <c r="L268" s="185">
        <v>508.52182284622302</v>
      </c>
      <c r="M268" s="185">
        <v>443.72173488887501</v>
      </c>
      <c r="N268" s="170">
        <v>-0.93686929289223997</v>
      </c>
      <c r="O268" s="170">
        <v>-0.597093644813673</v>
      </c>
      <c r="P268" s="170">
        <v>-1.2534470188276701</v>
      </c>
      <c r="Q268" s="170">
        <v>-0.83758260469279899</v>
      </c>
      <c r="R268" s="170">
        <v>2.1948134999243898</v>
      </c>
      <c r="S268" s="170">
        <v>0.57280352812856306</v>
      </c>
      <c r="T268" s="170">
        <v>1.33792317469281</v>
      </c>
      <c r="U268" s="170">
        <v>1.05054554111528</v>
      </c>
      <c r="V268" s="183">
        <v>0.15650121881645199</v>
      </c>
      <c r="W268" s="183">
        <v>0.14603766924686701</v>
      </c>
    </row>
    <row r="269" spans="1:23" x14ac:dyDescent="0.2">
      <c r="A269" s="184">
        <v>44470</v>
      </c>
      <c r="B269" s="170" t="s">
        <v>976</v>
      </c>
      <c r="C269" s="170" t="s">
        <v>69</v>
      </c>
      <c r="D269" s="170">
        <v>115.56100000000001</v>
      </c>
      <c r="E269" s="170">
        <v>445.78</v>
      </c>
      <c r="F269" s="170">
        <v>385.66</v>
      </c>
      <c r="G269" s="170">
        <v>454.35</v>
      </c>
      <c r="H269" s="170">
        <v>396.8</v>
      </c>
      <c r="I269" s="170">
        <v>0.901313429110706</v>
      </c>
      <c r="J269" s="185">
        <v>494.58932442606101</v>
      </c>
      <c r="K269" s="185">
        <v>427.886667993527</v>
      </c>
      <c r="L269" s="185">
        <v>504.09767049437102</v>
      </c>
      <c r="M269" s="185">
        <v>440.24640839037397</v>
      </c>
      <c r="N269" s="170">
        <v>-0.87297993091092196</v>
      </c>
      <c r="O269" s="170">
        <v>-0.82044335548305802</v>
      </c>
      <c r="P269" s="170">
        <v>-0.87000245674606602</v>
      </c>
      <c r="Q269" s="170">
        <v>-0.78322205680814205</v>
      </c>
      <c r="R269" s="170">
        <v>2.2713623181540599</v>
      </c>
      <c r="S269" s="170">
        <v>0.67666367928524995</v>
      </c>
      <c r="T269" s="170">
        <v>1.37619627832708</v>
      </c>
      <c r="U269" s="170">
        <v>0.99115381401242397</v>
      </c>
      <c r="V269" s="183">
        <v>0.155888606544625</v>
      </c>
      <c r="W269" s="183">
        <v>0.145035282258065</v>
      </c>
    </row>
    <row r="270" spans="1:23" x14ac:dyDescent="0.2">
      <c r="A270" s="184">
        <v>44501</v>
      </c>
      <c r="B270" s="170" t="s">
        <v>977</v>
      </c>
      <c r="C270" s="170" t="s">
        <v>70</v>
      </c>
      <c r="D270" s="170">
        <v>116.884</v>
      </c>
      <c r="E270" s="170">
        <v>450.96</v>
      </c>
      <c r="F270" s="170">
        <v>389.02</v>
      </c>
      <c r="G270" s="170">
        <v>458.92</v>
      </c>
      <c r="H270" s="170">
        <v>399.32</v>
      </c>
      <c r="I270" s="170">
        <v>0.91163211505763797</v>
      </c>
      <c r="J270" s="185">
        <v>494.673226788953</v>
      </c>
      <c r="K270" s="185">
        <v>426.72915266417999</v>
      </c>
      <c r="L270" s="185">
        <v>503.40481913692201</v>
      </c>
      <c r="M270" s="185">
        <v>438.02756989836098</v>
      </c>
      <c r="N270" s="170">
        <v>1.6964046482370598E-2</v>
      </c>
      <c r="O270" s="170">
        <v>-0.27051913881197498</v>
      </c>
      <c r="P270" s="170">
        <v>-0.13744387209117001</v>
      </c>
      <c r="Q270" s="170">
        <v>-0.50399922628003901</v>
      </c>
      <c r="R270" s="170">
        <v>0.96557381109689799</v>
      </c>
      <c r="S270" s="170">
        <v>-0.98096362328536901</v>
      </c>
      <c r="T270" s="170">
        <v>0.31445732356874001</v>
      </c>
      <c r="U270" s="170">
        <v>-0.27531043015600598</v>
      </c>
      <c r="V270" s="183">
        <v>0.159220605624389</v>
      </c>
      <c r="W270" s="183">
        <v>0.14925373134328401</v>
      </c>
    </row>
    <row r="271" spans="1:23" x14ac:dyDescent="0.2">
      <c r="A271" s="184">
        <v>44531</v>
      </c>
      <c r="B271" s="170" t="s">
        <v>978</v>
      </c>
      <c r="C271" s="170" t="s">
        <v>1022</v>
      </c>
      <c r="D271" s="170">
        <v>117.30800000000001</v>
      </c>
      <c r="E271" s="170">
        <v>454.14</v>
      </c>
      <c r="F271" s="170">
        <v>391.24</v>
      </c>
      <c r="G271" s="170">
        <v>461.99</v>
      </c>
      <c r="H271" s="170">
        <v>401.93</v>
      </c>
      <c r="I271" s="170">
        <v>0.91493908621523401</v>
      </c>
      <c r="J271" s="185">
        <v>496.36091281071998</v>
      </c>
      <c r="K271" s="185">
        <v>427.613166706448</v>
      </c>
      <c r="L271" s="185">
        <v>504.940718962049</v>
      </c>
      <c r="M271" s="185">
        <v>439.29700463736498</v>
      </c>
      <c r="N271" s="170">
        <v>0.34117189497446798</v>
      </c>
      <c r="O271" s="170">
        <v>0.20716045218587301</v>
      </c>
      <c r="P271" s="170">
        <v>0.30510232853147001</v>
      </c>
      <c r="Q271" s="170">
        <v>0.28980704098116</v>
      </c>
      <c r="R271" s="170">
        <v>1.10805286244742</v>
      </c>
      <c r="S271" s="170">
        <v>-0.87706464749354196</v>
      </c>
      <c r="T271" s="170">
        <v>0.41491589330730999</v>
      </c>
      <c r="U271" s="170">
        <v>-0.225724508024672</v>
      </c>
      <c r="V271" s="183">
        <v>0.16077088232287101</v>
      </c>
      <c r="W271" s="183">
        <v>0.149429005050631</v>
      </c>
    </row>
    <row r="272" spans="1:23" x14ac:dyDescent="0.2">
      <c r="A272" s="184">
        <v>44562</v>
      </c>
      <c r="B272" s="170" t="s">
        <v>1005</v>
      </c>
      <c r="C272" s="170" t="s">
        <v>1023</v>
      </c>
      <c r="D272" s="170">
        <v>118.002</v>
      </c>
      <c r="E272" s="170">
        <v>480.26</v>
      </c>
      <c r="F272" s="170">
        <v>413.1</v>
      </c>
      <c r="G272" s="170">
        <v>490.49</v>
      </c>
      <c r="H272" s="170">
        <v>429.48</v>
      </c>
      <c r="I272" s="170">
        <v>0.92035191164771402</v>
      </c>
      <c r="J272" s="185">
        <v>521.82213555702401</v>
      </c>
      <c r="K272" s="185">
        <v>448.85004830426601</v>
      </c>
      <c r="L272" s="185">
        <v>532.93744902628805</v>
      </c>
      <c r="M272" s="185">
        <v>466.64758834596</v>
      </c>
      <c r="N272" s="170">
        <v>5.1295785161901604</v>
      </c>
      <c r="O272" s="170">
        <v>4.9663769152358697</v>
      </c>
      <c r="P272" s="170">
        <v>5.54455780904122</v>
      </c>
      <c r="Q272" s="170">
        <v>6.2259891189499603</v>
      </c>
      <c r="R272" s="170">
        <v>2.7999673427960401</v>
      </c>
      <c r="S272" s="170">
        <v>0.497996653263311</v>
      </c>
      <c r="T272" s="170">
        <v>1.8977205277428</v>
      </c>
      <c r="U272" s="170">
        <v>1.4261762996349101</v>
      </c>
      <c r="V272" s="183">
        <v>0.16257564754296799</v>
      </c>
      <c r="W272" s="183">
        <v>0.14205550898761299</v>
      </c>
    </row>
    <row r="273" spans="1:23" x14ac:dyDescent="0.2">
      <c r="A273" s="184">
        <v>44593</v>
      </c>
      <c r="B273" s="170" t="s">
        <v>1006</v>
      </c>
      <c r="C273" s="170" t="s">
        <v>61</v>
      </c>
      <c r="D273" s="170">
        <v>118.98099999999999</v>
      </c>
      <c r="E273" s="170">
        <v>484.38</v>
      </c>
      <c r="F273" s="170">
        <v>415.56</v>
      </c>
      <c r="G273" s="170">
        <v>494.64</v>
      </c>
      <c r="H273" s="170">
        <v>432.46</v>
      </c>
      <c r="I273" s="170">
        <v>0.92798758325923802</v>
      </c>
      <c r="J273" s="185">
        <v>521.96819088762095</v>
      </c>
      <c r="K273" s="185">
        <v>447.80771585379199</v>
      </c>
      <c r="L273" s="185">
        <v>533.02437330330099</v>
      </c>
      <c r="M273" s="185">
        <v>466.01916642152901</v>
      </c>
      <c r="N273" s="170">
        <v>2.79894854288587E-2</v>
      </c>
      <c r="O273" s="170">
        <v>-0.23222286694903899</v>
      </c>
      <c r="P273" s="170">
        <v>1.6310408880371201E-2</v>
      </c>
      <c r="Q273" s="170">
        <v>-0.13466734643551301</v>
      </c>
      <c r="R273" s="170">
        <v>3.3558840426725101</v>
      </c>
      <c r="S273" s="170">
        <v>0.74913528352038605</v>
      </c>
      <c r="T273" s="170">
        <v>2.35170045483504</v>
      </c>
      <c r="U273" s="170">
        <v>1.67564974242678</v>
      </c>
      <c r="V273" s="183">
        <v>0.16560785446144999</v>
      </c>
      <c r="W273" s="183">
        <v>0.143782083892152</v>
      </c>
    </row>
    <row r="274" spans="1:23" x14ac:dyDescent="0.2">
      <c r="A274" s="184">
        <v>44621</v>
      </c>
      <c r="B274" s="170" t="s">
        <v>1013</v>
      </c>
      <c r="C274" s="170" t="s">
        <v>62</v>
      </c>
      <c r="D274" s="170">
        <v>120.15900000000001</v>
      </c>
      <c r="E274" s="170">
        <v>487.69</v>
      </c>
      <c r="F274" s="170">
        <v>420.2</v>
      </c>
      <c r="G274" s="170">
        <v>496.14</v>
      </c>
      <c r="H274" s="170">
        <v>435.51</v>
      </c>
      <c r="I274" s="170">
        <v>0.93717534746595499</v>
      </c>
      <c r="J274" s="185">
        <v>520.38287319301901</v>
      </c>
      <c r="K274" s="185">
        <v>448.36860160287603</v>
      </c>
      <c r="L274" s="185">
        <v>529.39932888922203</v>
      </c>
      <c r="M274" s="185">
        <v>464.70492547374698</v>
      </c>
      <c r="N274" s="170">
        <v>-0.30371921551495301</v>
      </c>
      <c r="O274" s="170">
        <v>0.12525147049218299</v>
      </c>
      <c r="P274" s="170">
        <v>-0.68008980370136696</v>
      </c>
      <c r="Q274" s="170">
        <v>-0.28201435530518199</v>
      </c>
      <c r="R274" s="170">
        <v>2.9442681122767902</v>
      </c>
      <c r="S274" s="170">
        <v>-8.6300332216870904E-2</v>
      </c>
      <c r="T274" s="170">
        <v>3.11645330874126</v>
      </c>
      <c r="U274" s="170">
        <v>2.60505536475402</v>
      </c>
      <c r="V274" s="183">
        <v>0.160613993336506</v>
      </c>
      <c r="W274" s="183">
        <v>0.139216091478956</v>
      </c>
    </row>
    <row r="275" spans="1:23" x14ac:dyDescent="0.2">
      <c r="A275" s="184">
        <v>44652</v>
      </c>
      <c r="B275" s="170" t="s">
        <v>1059</v>
      </c>
      <c r="C275" s="170" t="s">
        <v>1024</v>
      </c>
      <c r="D275" s="170">
        <v>120.809</v>
      </c>
      <c r="E275" s="170">
        <v>489.96</v>
      </c>
      <c r="F275" s="170">
        <v>421.67</v>
      </c>
      <c r="G275" s="170">
        <v>497.83</v>
      </c>
      <c r="H275" s="170">
        <v>436.71</v>
      </c>
      <c r="I275" s="170">
        <v>0.94224499664623196</v>
      </c>
      <c r="J275" s="185">
        <v>519.99214826709897</v>
      </c>
      <c r="K275" s="185">
        <v>447.51630573881101</v>
      </c>
      <c r="L275" s="185">
        <v>528.34454072130404</v>
      </c>
      <c r="M275" s="185">
        <v>463.47818407569002</v>
      </c>
      <c r="N275" s="170">
        <v>-7.5084124794977405E-2</v>
      </c>
      <c r="O275" s="170">
        <v>-0.19008821336248299</v>
      </c>
      <c r="P275" s="170">
        <v>-0.199242445231473</v>
      </c>
      <c r="Q275" s="170">
        <v>-0.263982869733281</v>
      </c>
      <c r="R275" s="170">
        <v>3.1755743295919499</v>
      </c>
      <c r="S275" s="170">
        <v>0.18840119790128901</v>
      </c>
      <c r="T275" s="170">
        <v>3.16488638059282</v>
      </c>
      <c r="U275" s="170">
        <v>2.6509446151071501</v>
      </c>
      <c r="V275" s="183">
        <v>0.16195128892261701</v>
      </c>
      <c r="W275" s="183">
        <v>0.13995557692748101</v>
      </c>
    </row>
    <row r="276" spans="1:23" x14ac:dyDescent="0.2">
      <c r="A276" s="184">
        <v>44682</v>
      </c>
      <c r="B276" s="170" t="s">
        <v>1061</v>
      </c>
      <c r="C276" s="170" t="s">
        <v>64</v>
      </c>
      <c r="D276" s="170">
        <v>121.02200000000001</v>
      </c>
      <c r="E276" s="170">
        <v>496.07</v>
      </c>
      <c r="F276" s="170">
        <v>425.16</v>
      </c>
      <c r="G276" s="170">
        <v>505.97</v>
      </c>
      <c r="H276" s="170">
        <v>440.78</v>
      </c>
      <c r="I276" s="170">
        <v>0.94390628168530699</v>
      </c>
      <c r="J276" s="185">
        <v>525.55005684916796</v>
      </c>
      <c r="K276" s="185">
        <v>450.42607327593299</v>
      </c>
      <c r="L276" s="185">
        <v>536.03838624382297</v>
      </c>
      <c r="M276" s="185">
        <v>466.974326320834</v>
      </c>
      <c r="N276" s="170">
        <v>1.06884471248085</v>
      </c>
      <c r="O276" s="170">
        <v>0.65020369086186103</v>
      </c>
      <c r="P276" s="170">
        <v>1.4562174735478299</v>
      </c>
      <c r="Q276" s="170">
        <v>0.75432725104782605</v>
      </c>
      <c r="R276" s="170">
        <v>4.1935161595223303</v>
      </c>
      <c r="S276" s="170">
        <v>2.7037422552086401</v>
      </c>
      <c r="T276" s="170">
        <v>3.2495970440389099</v>
      </c>
      <c r="U276" s="170">
        <v>2.84760575273586</v>
      </c>
      <c r="V276" s="183">
        <v>0.16678426945149999</v>
      </c>
      <c r="W276" s="183">
        <v>0.14789691002314101</v>
      </c>
    </row>
    <row r="277" spans="1:23" x14ac:dyDescent="0.2">
      <c r="A277" s="184">
        <v>44713</v>
      </c>
      <c r="B277" s="170" t="s">
        <v>1071</v>
      </c>
      <c r="C277" s="170" t="s">
        <v>65</v>
      </c>
      <c r="D277" s="170">
        <v>122.044</v>
      </c>
      <c r="E277" s="170">
        <v>496.27</v>
      </c>
      <c r="F277" s="170">
        <v>424.93</v>
      </c>
      <c r="G277" s="170">
        <v>505.61</v>
      </c>
      <c r="H277" s="170">
        <v>440.39</v>
      </c>
      <c r="I277" s="170">
        <v>0.95187733008875797</v>
      </c>
      <c r="J277" s="185">
        <v>521.35919651928805</v>
      </c>
      <c r="K277" s="185">
        <v>446.41256448493999</v>
      </c>
      <c r="L277" s="185">
        <v>531.17138523811104</v>
      </c>
      <c r="M277" s="185">
        <v>462.65415309232702</v>
      </c>
      <c r="N277" s="170">
        <v>-0.79742362792331001</v>
      </c>
      <c r="O277" s="170">
        <v>-0.89104717269212796</v>
      </c>
      <c r="P277" s="170">
        <v>-0.90795755128977296</v>
      </c>
      <c r="Q277" s="170">
        <v>-0.92514148744413705</v>
      </c>
      <c r="R277" s="170">
        <v>3.9980521791639401</v>
      </c>
      <c r="S277" s="170">
        <v>2.7236484768445601</v>
      </c>
      <c r="T277" s="170">
        <v>3.0497039396577099</v>
      </c>
      <c r="U277" s="170">
        <v>2.8524138173903202</v>
      </c>
      <c r="V277" s="183">
        <v>0.16788647541948101</v>
      </c>
      <c r="W277" s="183">
        <v>0.14809600581302901</v>
      </c>
    </row>
    <row r="278" spans="1:23" x14ac:dyDescent="0.2">
      <c r="A278" s="184">
        <v>44743</v>
      </c>
      <c r="B278" s="170" t="s">
        <v>1080</v>
      </c>
      <c r="C278" s="170" t="s">
        <v>66</v>
      </c>
      <c r="D278" s="170">
        <v>122.94799999999999</v>
      </c>
      <c r="E278" s="170">
        <v>503.7</v>
      </c>
      <c r="F278" s="170">
        <v>429.13</v>
      </c>
      <c r="G278" s="170">
        <v>512.25</v>
      </c>
      <c r="H278" s="170">
        <v>443.71</v>
      </c>
      <c r="I278" s="170">
        <v>0.95892804217948102</v>
      </c>
      <c r="J278" s="185">
        <v>525.27403292448798</v>
      </c>
      <c r="K278" s="185">
        <v>447.510116634675</v>
      </c>
      <c r="L278" s="185">
        <v>534.19023896281396</v>
      </c>
      <c r="M278" s="185">
        <v>462.71459430002898</v>
      </c>
      <c r="N278" s="170">
        <v>0.75089044776357505</v>
      </c>
      <c r="O278" s="170">
        <v>0.24586049700490201</v>
      </c>
      <c r="P278" s="170">
        <v>0.568338921975164</v>
      </c>
      <c r="Q278" s="170">
        <v>1.30640149446304E-2</v>
      </c>
      <c r="R278" s="170">
        <v>4.0384558051740598</v>
      </c>
      <c r="S278" s="170">
        <v>2.8882494105301899</v>
      </c>
      <c r="T278" s="170">
        <v>3.2511888997525298</v>
      </c>
      <c r="U278" s="170">
        <v>2.9741753195121001</v>
      </c>
      <c r="V278" s="183">
        <v>0.173770186190665</v>
      </c>
      <c r="W278" s="183">
        <v>0.154470262108134</v>
      </c>
    </row>
    <row r="279" spans="1:23" x14ac:dyDescent="0.2">
      <c r="A279" s="184">
        <v>44774</v>
      </c>
      <c r="B279" s="170" t="s">
        <v>1085</v>
      </c>
      <c r="C279" s="170" t="s">
        <v>1025</v>
      </c>
      <c r="D279" s="170">
        <v>123.803</v>
      </c>
      <c r="E279" s="170">
        <v>502.77</v>
      </c>
      <c r="F279" s="170">
        <v>428.17</v>
      </c>
      <c r="G279" s="170">
        <v>511.13</v>
      </c>
      <c r="H279" s="170">
        <v>442.88</v>
      </c>
      <c r="I279" s="170">
        <v>0.96559658071661403</v>
      </c>
      <c r="J279" s="185">
        <v>520.68328538080698</v>
      </c>
      <c r="K279" s="185">
        <v>443.42534817411502</v>
      </c>
      <c r="L279" s="185">
        <v>529.34114536804395</v>
      </c>
      <c r="M279" s="185">
        <v>458.65945348658801</v>
      </c>
      <c r="N279" s="170">
        <v>-0.873971918642658</v>
      </c>
      <c r="O279" s="170">
        <v>-0.91277678620482705</v>
      </c>
      <c r="P279" s="170">
        <v>-0.90774657436351003</v>
      </c>
      <c r="Q279" s="170">
        <v>-0.87638057312111595</v>
      </c>
      <c r="R279" s="170">
        <v>3.3791597907302502</v>
      </c>
      <c r="S279" s="170">
        <v>2.1675562908012802</v>
      </c>
      <c r="T279" s="170">
        <v>2.7893221251326299</v>
      </c>
      <c r="U279" s="170">
        <v>2.50068137935782</v>
      </c>
      <c r="V279" s="183">
        <v>0.174229861970713</v>
      </c>
      <c r="W279" s="183">
        <v>0.15410494942196501</v>
      </c>
    </row>
    <row r="280" spans="1:23" x14ac:dyDescent="0.2">
      <c r="A280" s="184">
        <v>44805</v>
      </c>
      <c r="B280" s="170" t="s">
        <v>1093</v>
      </c>
      <c r="C280" s="170" t="s">
        <v>68</v>
      </c>
      <c r="D280" s="170">
        <v>124.571</v>
      </c>
      <c r="E280" s="170">
        <v>501.49</v>
      </c>
      <c r="F280" s="170">
        <v>433.38</v>
      </c>
      <c r="G280" s="170">
        <v>506.58</v>
      </c>
      <c r="H280" s="170">
        <v>440.67</v>
      </c>
      <c r="I280" s="170">
        <v>0.97158656620961803</v>
      </c>
      <c r="J280" s="185">
        <v>516.15575743953298</v>
      </c>
      <c r="K280" s="185">
        <v>446.05392362588401</v>
      </c>
      <c r="L280" s="185">
        <v>521.394611265864</v>
      </c>
      <c r="M280" s="185">
        <v>453.557115058882</v>
      </c>
      <c r="N280" s="170">
        <v>-0.86953587111268105</v>
      </c>
      <c r="O280" s="170">
        <v>0.59278872139185701</v>
      </c>
      <c r="P280" s="170">
        <v>-1.5012122469064499</v>
      </c>
      <c r="Q280" s="170">
        <v>-1.1124459310538699</v>
      </c>
      <c r="R280" s="170">
        <v>3.44942682670741</v>
      </c>
      <c r="S280" s="170">
        <v>3.39053233935214</v>
      </c>
      <c r="T280" s="170">
        <v>2.53141317467791</v>
      </c>
      <c r="U280" s="170">
        <v>2.2165648866557999</v>
      </c>
      <c r="V280" s="183">
        <v>0.15715999815404499</v>
      </c>
      <c r="W280" s="183">
        <v>0.14956770372387501</v>
      </c>
    </row>
    <row r="281" spans="1:23" x14ac:dyDescent="0.2">
      <c r="A281" s="184">
        <v>44835</v>
      </c>
      <c r="B281" s="170" t="s">
        <v>1095</v>
      </c>
      <c r="C281" s="170" t="s">
        <v>69</v>
      </c>
      <c r="D281" s="170">
        <v>125.276</v>
      </c>
      <c r="E281" s="170">
        <v>500.05</v>
      </c>
      <c r="F281" s="170">
        <v>432.94</v>
      </c>
      <c r="G281" s="170">
        <v>505.48</v>
      </c>
      <c r="H281" s="170">
        <v>440.57</v>
      </c>
      <c r="I281" s="170">
        <v>0.97708518570514902</v>
      </c>
      <c r="J281" s="185">
        <v>511.77728136275101</v>
      </c>
      <c r="K281" s="185">
        <v>443.093403046074</v>
      </c>
      <c r="L281" s="185">
        <v>517.33462690379599</v>
      </c>
      <c r="M281" s="185">
        <v>450.90234346562801</v>
      </c>
      <c r="N281" s="170">
        <v>-0.84828581560372196</v>
      </c>
      <c r="O281" s="170">
        <v>-0.66371360568793203</v>
      </c>
      <c r="P281" s="170">
        <v>-0.778677852502352</v>
      </c>
      <c r="Q281" s="170">
        <v>-0.58532244454142501</v>
      </c>
      <c r="R281" s="170">
        <v>3.4751977221982902</v>
      </c>
      <c r="S281" s="170">
        <v>3.5539165367912502</v>
      </c>
      <c r="T281" s="170">
        <v>2.62587137061037</v>
      </c>
      <c r="U281" s="170">
        <v>2.4204479291981298</v>
      </c>
      <c r="V281" s="183">
        <v>0.15500993209220701</v>
      </c>
      <c r="W281" s="183">
        <v>0.14733186553782601</v>
      </c>
    </row>
    <row r="282" spans="1:23" x14ac:dyDescent="0.2">
      <c r="A282" s="184">
        <v>44866</v>
      </c>
      <c r="B282" s="170" t="s">
        <v>1109</v>
      </c>
      <c r="C282" s="170" t="s">
        <v>70</v>
      </c>
      <c r="D282" s="170">
        <v>125.997</v>
      </c>
      <c r="E282" s="170">
        <v>504.32</v>
      </c>
      <c r="F282" s="170">
        <v>437.18</v>
      </c>
      <c r="G282" s="170">
        <v>509.68</v>
      </c>
      <c r="H282" s="170">
        <v>443.58</v>
      </c>
      <c r="I282" s="170">
        <v>0.982708596565118</v>
      </c>
      <c r="J282" s="185">
        <v>513.19384175813695</v>
      </c>
      <c r="K282" s="185">
        <v>444.87246934450798</v>
      </c>
      <c r="L282" s="185">
        <v>518.64815447986905</v>
      </c>
      <c r="M282" s="185">
        <v>451.38508154956099</v>
      </c>
      <c r="N282" s="170">
        <v>0.276792356162048</v>
      </c>
      <c r="O282" s="170">
        <v>0.40151044592486901</v>
      </c>
      <c r="P282" s="170">
        <v>0.25390289142899197</v>
      </c>
      <c r="Q282" s="170">
        <v>0.107060451321339</v>
      </c>
      <c r="R282" s="170">
        <v>3.7440099779415501</v>
      </c>
      <c r="S282" s="170">
        <v>4.2517171763529502</v>
      </c>
      <c r="T282" s="170">
        <v>3.0280471627349299</v>
      </c>
      <c r="U282" s="170">
        <v>3.04946824564021</v>
      </c>
      <c r="V282" s="183">
        <v>0.15357518642206899</v>
      </c>
      <c r="W282" s="183">
        <v>0.149014833851842</v>
      </c>
    </row>
    <row r="283" spans="1:23" x14ac:dyDescent="0.2">
      <c r="A283" s="184">
        <v>44896</v>
      </c>
      <c r="B283" s="170" t="s">
        <v>1131</v>
      </c>
      <c r="C283" s="170" t="s">
        <v>1022</v>
      </c>
      <c r="D283" s="170">
        <v>126.47799999999999</v>
      </c>
      <c r="E283" s="170">
        <v>507.4</v>
      </c>
      <c r="F283" s="170">
        <v>439.77</v>
      </c>
      <c r="G283" s="170">
        <v>512.97</v>
      </c>
      <c r="H283" s="170">
        <v>446.33</v>
      </c>
      <c r="I283" s="170">
        <v>0.98646013695852197</v>
      </c>
      <c r="J283" s="185">
        <v>514.36442385237001</v>
      </c>
      <c r="K283" s="185">
        <v>445.806154271889</v>
      </c>
      <c r="L283" s="185">
        <v>520.01087604168299</v>
      </c>
      <c r="M283" s="185">
        <v>452.45619491136802</v>
      </c>
      <c r="N283" s="170">
        <v>0.228097455382992</v>
      </c>
      <c r="O283" s="170">
        <v>0.20987698536543101</v>
      </c>
      <c r="P283" s="170">
        <v>0.26274489748858698</v>
      </c>
      <c r="Q283" s="170">
        <v>0.23729480782357401</v>
      </c>
      <c r="R283" s="170">
        <v>3.6271008810306</v>
      </c>
      <c r="S283" s="170">
        <v>4.2545433541176596</v>
      </c>
      <c r="T283" s="170">
        <v>2.98453987046494</v>
      </c>
      <c r="U283" s="170">
        <v>2.99551104038733</v>
      </c>
      <c r="V283" s="183">
        <v>0.153784933033176</v>
      </c>
      <c r="W283" s="183">
        <v>0.14930656688996899</v>
      </c>
    </row>
    <row r="284" spans="1:23" x14ac:dyDescent="0.2">
      <c r="A284" s="184">
        <v>44927</v>
      </c>
      <c r="B284" s="170" t="s">
        <v>1143</v>
      </c>
      <c r="C284" s="170" t="s">
        <v>1023</v>
      </c>
      <c r="D284" s="170">
        <v>127.336</v>
      </c>
      <c r="E284" s="170">
        <v>535.99</v>
      </c>
      <c r="F284" s="170">
        <v>464.66</v>
      </c>
      <c r="G284" s="170">
        <v>545.5</v>
      </c>
      <c r="H284" s="170">
        <v>478.64</v>
      </c>
      <c r="I284" s="170">
        <v>0.99315207387648796</v>
      </c>
      <c r="J284" s="185">
        <v>539.68572799522497</v>
      </c>
      <c r="K284" s="185">
        <v>467.86389740529</v>
      </c>
      <c r="L284" s="185">
        <v>549.26130081045403</v>
      </c>
      <c r="M284" s="185">
        <v>481.94029151222003</v>
      </c>
      <c r="N284" s="170">
        <v>4.9228334948225898</v>
      </c>
      <c r="O284" s="170">
        <v>4.9478328017760198</v>
      </c>
      <c r="P284" s="170">
        <v>5.6249640375649399</v>
      </c>
      <c r="Q284" s="170">
        <v>6.5164532903847698</v>
      </c>
      <c r="R284" s="170">
        <v>3.42331059205299</v>
      </c>
      <c r="S284" s="170">
        <v>4.2361249982833398</v>
      </c>
      <c r="T284" s="170">
        <v>3.0629958194890099</v>
      </c>
      <c r="U284" s="170">
        <v>3.2771417978317601</v>
      </c>
      <c r="V284" s="183">
        <v>0.153510093401627</v>
      </c>
      <c r="W284" s="183">
        <v>0.139687447768678</v>
      </c>
    </row>
    <row r="285" spans="1:23" x14ac:dyDescent="0.2">
      <c r="A285" s="184">
        <v>44958</v>
      </c>
      <c r="B285" s="170" t="s">
        <v>1156</v>
      </c>
      <c r="C285" s="170" t="s">
        <v>61</v>
      </c>
      <c r="D285" s="170">
        <v>128.04599999999999</v>
      </c>
      <c r="E285" s="170">
        <v>539.83000000000004</v>
      </c>
      <c r="F285" s="170">
        <v>466.81</v>
      </c>
      <c r="G285" s="170">
        <v>550.21</v>
      </c>
      <c r="H285" s="170">
        <v>481.7</v>
      </c>
      <c r="I285" s="170">
        <v>0.99868969067340496</v>
      </c>
      <c r="J285" s="185">
        <v>540.53827233962795</v>
      </c>
      <c r="K285" s="185">
        <v>467.422468019306</v>
      </c>
      <c r="L285" s="185">
        <v>550.93189119535202</v>
      </c>
      <c r="M285" s="185">
        <v>482.332004123518</v>
      </c>
      <c r="N285" s="170">
        <v>0.157970518799844</v>
      </c>
      <c r="O285" s="170">
        <v>-9.4349956992301198E-2</v>
      </c>
      <c r="P285" s="170">
        <v>0.30415220996498099</v>
      </c>
      <c r="Q285" s="170">
        <v>8.1278245084970294E-2</v>
      </c>
      <c r="R285" s="170">
        <v>3.55770366397774</v>
      </c>
      <c r="S285" s="170">
        <v>4.3801728891866398</v>
      </c>
      <c r="T285" s="170">
        <v>3.3596058246029701</v>
      </c>
      <c r="U285" s="170">
        <v>3.50046497599052</v>
      </c>
      <c r="V285" s="183">
        <v>0.15642338424626701</v>
      </c>
      <c r="W285" s="183">
        <v>0.14222545152584601</v>
      </c>
    </row>
    <row r="286" spans="1:23" x14ac:dyDescent="0.2">
      <c r="A286" s="184">
        <v>44986</v>
      </c>
      <c r="B286" s="170" t="s">
        <v>1167</v>
      </c>
      <c r="C286" s="170" t="s">
        <v>62</v>
      </c>
      <c r="D286" s="170">
        <v>128.38900000000001</v>
      </c>
      <c r="E286" s="170">
        <v>542.85</v>
      </c>
      <c r="F286" s="170">
        <v>471.88</v>
      </c>
      <c r="G286" s="170">
        <v>551.49</v>
      </c>
      <c r="H286" s="170">
        <v>485.22</v>
      </c>
      <c r="I286" s="170">
        <v>1.0013649055485401</v>
      </c>
      <c r="J286" s="185">
        <v>542.11007095623495</v>
      </c>
      <c r="K286" s="185">
        <v>471.23680626844998</v>
      </c>
      <c r="L286" s="185">
        <v>550.738294246392</v>
      </c>
      <c r="M286" s="185">
        <v>484.55862324653998</v>
      </c>
      <c r="N286" s="170">
        <v>0.29078396425166197</v>
      </c>
      <c r="O286" s="170">
        <v>0.81603656437556604</v>
      </c>
      <c r="P286" s="170">
        <v>-3.5139906048975399E-2</v>
      </c>
      <c r="Q286" s="170">
        <v>0.46163619747103801</v>
      </c>
      <c r="R286" s="170">
        <v>4.1752330605923502</v>
      </c>
      <c r="S286" s="170">
        <v>5.1003135776729103</v>
      </c>
      <c r="T286" s="170">
        <v>4.0307881390675604</v>
      </c>
      <c r="U286" s="170">
        <v>4.2723235077727102</v>
      </c>
      <c r="V286" s="183">
        <v>0.150398406374502</v>
      </c>
      <c r="W286" s="183">
        <v>0.13657722270310399</v>
      </c>
    </row>
    <row r="287" spans="1:23" x14ac:dyDescent="0.2">
      <c r="A287" s="184">
        <v>45017</v>
      </c>
      <c r="B287" s="170" t="s">
        <v>1306</v>
      </c>
      <c r="C287" s="170" t="s">
        <v>1024</v>
      </c>
      <c r="D287" s="170">
        <v>128.363</v>
      </c>
      <c r="E287" s="170">
        <v>544.54</v>
      </c>
      <c r="F287" s="170">
        <v>472.89</v>
      </c>
      <c r="G287" s="170">
        <v>553.44000000000005</v>
      </c>
      <c r="H287" s="170">
        <v>487.06</v>
      </c>
      <c r="I287" s="170">
        <v>1.0011621195813201</v>
      </c>
      <c r="J287" s="185">
        <v>543.90791396274597</v>
      </c>
      <c r="K287" s="185">
        <v>472.34108317817402</v>
      </c>
      <c r="L287" s="185">
        <v>552.79758310416605</v>
      </c>
      <c r="M287" s="185">
        <v>486.49463505838901</v>
      </c>
      <c r="N287" s="170">
        <v>0.33163800173283697</v>
      </c>
      <c r="O287" s="170">
        <v>0.23433587848729101</v>
      </c>
      <c r="P287" s="170">
        <v>0.37391423100361398</v>
      </c>
      <c r="Q287" s="170">
        <v>0.39954129778518899</v>
      </c>
      <c r="R287" s="170">
        <v>4.5992551570918101</v>
      </c>
      <c r="S287" s="170">
        <v>5.54723417248002</v>
      </c>
      <c r="T287" s="170">
        <v>4.6282379201795196</v>
      </c>
      <c r="U287" s="170">
        <v>4.96602683222316</v>
      </c>
      <c r="V287" s="183">
        <v>0.15151515151515199</v>
      </c>
      <c r="W287" s="183">
        <v>0.13628711041760799</v>
      </c>
    </row>
    <row r="288" spans="1:23" x14ac:dyDescent="0.2">
      <c r="A288" s="184">
        <v>45047</v>
      </c>
      <c r="B288" s="170" t="s">
        <v>1337</v>
      </c>
      <c r="C288" s="170" t="s">
        <v>64</v>
      </c>
      <c r="D288" s="170">
        <v>128.084</v>
      </c>
      <c r="E288" s="170">
        <v>550.45000000000005</v>
      </c>
      <c r="F288" s="170">
        <v>475.84</v>
      </c>
      <c r="G288" s="170">
        <v>562.69000000000005</v>
      </c>
      <c r="H288" s="170">
        <v>491.95</v>
      </c>
      <c r="I288" s="170">
        <v>0.99898607016394503</v>
      </c>
      <c r="J288" s="185">
        <v>551.00868414477998</v>
      </c>
      <c r="K288" s="185">
        <v>476.32295805877402</v>
      </c>
      <c r="L288" s="185">
        <v>563.26110724212197</v>
      </c>
      <c r="M288" s="185">
        <v>492.44930904718802</v>
      </c>
      <c r="N288" s="170">
        <v>1.3055096275947899</v>
      </c>
      <c r="O288" s="170">
        <v>0.84300837306110499</v>
      </c>
      <c r="P288" s="170">
        <v>1.8928310212935799</v>
      </c>
      <c r="Q288" s="170">
        <v>1.2239958181828401</v>
      </c>
      <c r="R288" s="170">
        <v>4.8441869549485697</v>
      </c>
      <c r="S288" s="170">
        <v>5.7494195650117401</v>
      </c>
      <c r="T288" s="170">
        <v>5.07850215523864</v>
      </c>
      <c r="U288" s="170">
        <v>5.4553283318730097</v>
      </c>
      <c r="V288" s="183">
        <v>0.15679640215198401</v>
      </c>
      <c r="W288" s="183">
        <v>0.14379510112816399</v>
      </c>
    </row>
    <row r="289" spans="1:23" x14ac:dyDescent="0.2">
      <c r="A289" s="184">
        <v>45078</v>
      </c>
      <c r="B289" s="170" t="s">
        <v>2679</v>
      </c>
      <c r="C289" s="170" t="s">
        <v>65</v>
      </c>
      <c r="D289" s="170">
        <v>128.214</v>
      </c>
      <c r="E289" s="170">
        <v>549.55999999999995</v>
      </c>
      <c r="F289" s="170">
        <v>474.58</v>
      </c>
      <c r="G289" s="170">
        <v>562.11</v>
      </c>
      <c r="H289" s="170">
        <v>491.29</v>
      </c>
      <c r="I289" s="170">
        <v>1</v>
      </c>
      <c r="J289" s="185">
        <v>549.55999999999995</v>
      </c>
      <c r="K289" s="185">
        <v>474.58</v>
      </c>
      <c r="L289" s="185">
        <v>562.11</v>
      </c>
      <c r="M289" s="185">
        <v>491.29</v>
      </c>
      <c r="N289" s="170">
        <v>-0.26291493881417399</v>
      </c>
      <c r="O289" s="170">
        <v>-0.36591938920543798</v>
      </c>
      <c r="P289" s="170">
        <v>-0.204364765704934</v>
      </c>
      <c r="Q289" s="170">
        <v>-0.23541693041072601</v>
      </c>
      <c r="R289" s="170">
        <v>5.40909293803327</v>
      </c>
      <c r="S289" s="170">
        <v>6.3097317943008502</v>
      </c>
      <c r="T289" s="170">
        <v>5.8246011780209503</v>
      </c>
      <c r="U289" s="170">
        <v>6.1894714910206501</v>
      </c>
      <c r="V289" s="183">
        <v>0.157992330060264</v>
      </c>
      <c r="W289" s="183">
        <v>0.14415111237761799</v>
      </c>
    </row>
  </sheetData>
  <mergeCells count="1">
    <mergeCell ref="H1:I1"/>
  </mergeCells>
  <hyperlinks>
    <hyperlink ref="H1:I1" location="Index!A1" display="Regresar al Índice" xr:uid="{AFE02AA2-798F-4E4A-BE82-8FBEAC30BC6C}"/>
  </hyperlink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6C2AB-8A20-4BA0-89C2-A9609AF8D327}">
  <sheetPr codeName="Hoja124"/>
  <dimension ref="A1:AK289"/>
  <sheetViews>
    <sheetView zoomScale="96" zoomScaleNormal="96" workbookViewId="0"/>
  </sheetViews>
  <sheetFormatPr baseColWidth="10" defaultRowHeight="12.75" x14ac:dyDescent="0.2"/>
  <cols>
    <col min="1" max="1" width="40.7109375" style="170" customWidth="1"/>
    <col min="2" max="2" width="8.7109375" style="170" customWidth="1"/>
    <col min="3" max="3" width="14.7109375" style="170" customWidth="1"/>
    <col min="4" max="4" width="15.7109375" style="170" customWidth="1"/>
    <col min="5" max="5" width="19.7109375" style="170" customWidth="1"/>
    <col min="6" max="7" width="8.7109375" style="170" customWidth="1"/>
    <col min="8" max="8" width="6.7109375" style="170" customWidth="1"/>
    <col min="9" max="9" width="7.7109375" style="170" customWidth="1"/>
    <col min="10" max="10" width="9.7109375" style="170" customWidth="1"/>
    <col min="11" max="11" width="6.7109375" style="170" customWidth="1"/>
    <col min="12" max="12" width="7.7109375" style="170" customWidth="1"/>
    <col min="13" max="13" width="10.7109375" style="170" customWidth="1"/>
    <col min="14" max="14" width="8.7109375" style="170" customWidth="1"/>
    <col min="15" max="16" width="7.7109375" style="170" customWidth="1"/>
    <col min="17" max="17" width="17.7109375" style="170" customWidth="1"/>
    <col min="18" max="18" width="10.7109375" style="170" customWidth="1"/>
    <col min="19" max="20" width="7.7109375" style="170" customWidth="1"/>
    <col min="21" max="21" width="11.7109375" style="170" customWidth="1"/>
    <col min="22" max="23" width="6.7109375" style="170" customWidth="1"/>
    <col min="24" max="24" width="10.7109375" style="170" customWidth="1"/>
    <col min="25" max="25" width="12.7109375" style="170" customWidth="1"/>
    <col min="26" max="26" width="16.7109375" style="170" customWidth="1"/>
    <col min="27" max="27" width="7.7109375" style="170" customWidth="1"/>
    <col min="28" max="28" width="6.7109375" style="170" customWidth="1"/>
    <col min="29" max="29" width="7.7109375" style="170" customWidth="1"/>
    <col min="30" max="30" width="10.7109375" style="170" customWidth="1"/>
    <col min="31" max="33" width="8.7109375" style="170" customWidth="1"/>
    <col min="34" max="34" width="9.7109375" style="170" customWidth="1"/>
    <col min="35" max="35" width="8.7109375" style="170" customWidth="1"/>
    <col min="36" max="16384" width="11.42578125" style="170"/>
  </cols>
  <sheetData>
    <row r="1" spans="1:37" x14ac:dyDescent="0.2">
      <c r="A1" s="31" t="s">
        <v>3432</v>
      </c>
      <c r="B1" s="170" t="s">
        <v>53</v>
      </c>
      <c r="C1" s="170" t="s">
        <v>53</v>
      </c>
      <c r="D1" s="170" t="s">
        <v>53</v>
      </c>
      <c r="E1" s="170" t="s">
        <v>53</v>
      </c>
      <c r="F1" s="170" t="s">
        <v>53</v>
      </c>
      <c r="G1" s="170" t="s">
        <v>53</v>
      </c>
      <c r="H1" s="280" t="s">
        <v>1346</v>
      </c>
      <c r="I1" s="280"/>
    </row>
    <row r="2" spans="1:37" x14ac:dyDescent="0.2">
      <c r="A2" s="170" t="s">
        <v>150</v>
      </c>
      <c r="B2" s="170" t="s">
        <v>53</v>
      </c>
      <c r="C2" s="170" t="s">
        <v>53</v>
      </c>
      <c r="D2" s="170" t="s">
        <v>53</v>
      </c>
      <c r="E2" s="170" t="s">
        <v>53</v>
      </c>
      <c r="F2" s="170" t="s">
        <v>53</v>
      </c>
      <c r="G2" s="170" t="s">
        <v>53</v>
      </c>
      <c r="H2" s="170" t="s">
        <v>53</v>
      </c>
    </row>
    <row r="6" spans="1:37" x14ac:dyDescent="0.2">
      <c r="A6" s="170" t="s">
        <v>1069</v>
      </c>
      <c r="B6" s="170" t="s">
        <v>1130</v>
      </c>
      <c r="C6" s="170" t="s">
        <v>3</v>
      </c>
      <c r="D6" s="170" t="s">
        <v>4</v>
      </c>
      <c r="E6" s="170" t="s">
        <v>5</v>
      </c>
      <c r="F6" s="170" t="s">
        <v>6</v>
      </c>
      <c r="G6" s="170" t="s">
        <v>10</v>
      </c>
      <c r="H6" s="170" t="s">
        <v>11</v>
      </c>
      <c r="I6" s="170" t="s">
        <v>7</v>
      </c>
      <c r="J6" s="170" t="s">
        <v>8</v>
      </c>
      <c r="K6" s="170" t="s">
        <v>1070</v>
      </c>
      <c r="L6" s="170" t="s">
        <v>12</v>
      </c>
      <c r="M6" s="170" t="s">
        <v>14</v>
      </c>
      <c r="N6" s="170" t="s">
        <v>15</v>
      </c>
      <c r="O6" s="170" t="s">
        <v>16</v>
      </c>
      <c r="P6" s="170" t="s">
        <v>0</v>
      </c>
      <c r="Q6" s="170" t="s">
        <v>13</v>
      </c>
      <c r="R6" s="170" t="s">
        <v>17</v>
      </c>
      <c r="S6" s="170" t="s">
        <v>18</v>
      </c>
      <c r="T6" s="170" t="s">
        <v>19</v>
      </c>
      <c r="U6" s="170" t="s">
        <v>20</v>
      </c>
      <c r="V6" s="170" t="s">
        <v>21</v>
      </c>
      <c r="W6" s="170" t="s">
        <v>22</v>
      </c>
      <c r="X6" s="170" t="s">
        <v>23</v>
      </c>
      <c r="Y6" s="170" t="s">
        <v>24</v>
      </c>
      <c r="Z6" s="170" t="s">
        <v>25</v>
      </c>
      <c r="AA6" s="170" t="s">
        <v>26</v>
      </c>
      <c r="AB6" s="170" t="s">
        <v>27</v>
      </c>
      <c r="AC6" s="170" t="s">
        <v>28</v>
      </c>
      <c r="AD6" s="170" t="s">
        <v>29</v>
      </c>
      <c r="AE6" s="170" t="s">
        <v>30</v>
      </c>
      <c r="AF6" s="170" t="s">
        <v>31</v>
      </c>
      <c r="AG6" s="170" t="s">
        <v>32</v>
      </c>
      <c r="AH6" s="170" t="s">
        <v>33</v>
      </c>
      <c r="AI6" s="170" t="s">
        <v>1</v>
      </c>
      <c r="AJ6" s="170" t="s">
        <v>419</v>
      </c>
      <c r="AK6" s="170" t="s">
        <v>543</v>
      </c>
    </row>
    <row r="7" spans="1:37" x14ac:dyDescent="0.2">
      <c r="A7" s="184">
        <v>36495</v>
      </c>
      <c r="B7" s="170" t="s">
        <v>736</v>
      </c>
      <c r="C7" s="170">
        <v>10920</v>
      </c>
      <c r="D7" s="170">
        <v>33906</v>
      </c>
      <c r="E7" s="170">
        <v>8148</v>
      </c>
      <c r="F7" s="170">
        <v>4743</v>
      </c>
      <c r="G7" s="170">
        <v>27294</v>
      </c>
      <c r="H7" s="170">
        <v>6682</v>
      </c>
      <c r="I7" s="170">
        <v>11628</v>
      </c>
      <c r="J7" s="170">
        <v>33166</v>
      </c>
      <c r="K7" s="170">
        <v>103706</v>
      </c>
      <c r="L7" s="170">
        <v>11638</v>
      </c>
      <c r="M7" s="170">
        <v>37505</v>
      </c>
      <c r="N7" s="170">
        <v>11885</v>
      </c>
      <c r="O7" s="170">
        <v>10322</v>
      </c>
      <c r="P7" s="170">
        <v>64682</v>
      </c>
      <c r="Q7" s="170">
        <v>45726</v>
      </c>
      <c r="R7" s="170">
        <v>22341</v>
      </c>
      <c r="S7" s="170">
        <v>9580</v>
      </c>
      <c r="T7" s="170">
        <v>8759</v>
      </c>
      <c r="U7" s="170">
        <v>51730</v>
      </c>
      <c r="V7" s="170">
        <v>10762</v>
      </c>
      <c r="W7" s="170">
        <v>21231</v>
      </c>
      <c r="X7" s="170">
        <v>13596</v>
      </c>
      <c r="Y7" s="170">
        <v>9885</v>
      </c>
      <c r="Z7" s="170">
        <v>15459</v>
      </c>
      <c r="AA7" s="170">
        <v>29508</v>
      </c>
      <c r="AB7" s="170">
        <v>28480</v>
      </c>
      <c r="AC7" s="170">
        <v>8784</v>
      </c>
      <c r="AD7" s="170">
        <v>30935</v>
      </c>
      <c r="AE7" s="170">
        <v>3173</v>
      </c>
      <c r="AF7" s="170">
        <v>36415</v>
      </c>
      <c r="AG7" s="170">
        <v>13503</v>
      </c>
      <c r="AH7" s="170">
        <v>8470</v>
      </c>
      <c r="AI7" s="170">
        <v>744562</v>
      </c>
      <c r="AJ7" s="170">
        <v>1999</v>
      </c>
      <c r="AK7" s="170" t="s">
        <v>609</v>
      </c>
    </row>
    <row r="8" spans="1:37" x14ac:dyDescent="0.2">
      <c r="A8" s="184">
        <v>36526</v>
      </c>
      <c r="B8" s="170" t="s">
        <v>983</v>
      </c>
      <c r="C8" s="170">
        <v>10920</v>
      </c>
      <c r="D8" s="170">
        <v>33971</v>
      </c>
      <c r="E8" s="170">
        <v>8217</v>
      </c>
      <c r="F8" s="170">
        <v>4706</v>
      </c>
      <c r="G8" s="170">
        <v>27376</v>
      </c>
      <c r="H8" s="170">
        <v>6686</v>
      </c>
      <c r="I8" s="170">
        <v>11613</v>
      </c>
      <c r="J8" s="170">
        <v>33169</v>
      </c>
      <c r="K8" s="170">
        <v>103485</v>
      </c>
      <c r="L8" s="170">
        <v>11674</v>
      </c>
      <c r="M8" s="170">
        <v>37455</v>
      </c>
      <c r="N8" s="170">
        <v>11921</v>
      </c>
      <c r="O8" s="170">
        <v>10332</v>
      </c>
      <c r="P8" s="170">
        <v>64742</v>
      </c>
      <c r="Q8" s="170">
        <v>45623</v>
      </c>
      <c r="R8" s="170">
        <v>22457</v>
      </c>
      <c r="S8" s="170">
        <v>9581</v>
      </c>
      <c r="T8" s="170">
        <v>8690</v>
      </c>
      <c r="U8" s="170">
        <v>51804</v>
      </c>
      <c r="V8" s="170">
        <v>10746</v>
      </c>
      <c r="W8" s="170">
        <v>21220</v>
      </c>
      <c r="X8" s="170">
        <v>13666</v>
      </c>
      <c r="Y8" s="170">
        <v>9932</v>
      </c>
      <c r="Z8" s="170">
        <v>15504</v>
      </c>
      <c r="AA8" s="170">
        <v>29560</v>
      </c>
      <c r="AB8" s="170">
        <v>28523</v>
      </c>
      <c r="AC8" s="170">
        <v>8721</v>
      </c>
      <c r="AD8" s="170">
        <v>31076</v>
      </c>
      <c r="AE8" s="170">
        <v>3177</v>
      </c>
      <c r="AF8" s="170">
        <v>36517</v>
      </c>
      <c r="AG8" s="170">
        <v>13449</v>
      </c>
      <c r="AH8" s="170">
        <v>8466</v>
      </c>
      <c r="AI8" s="170">
        <v>744979</v>
      </c>
      <c r="AJ8" s="170">
        <v>2000</v>
      </c>
      <c r="AK8" s="170" t="s">
        <v>601</v>
      </c>
    </row>
    <row r="9" spans="1:37" x14ac:dyDescent="0.2">
      <c r="A9" s="184">
        <v>36557</v>
      </c>
      <c r="B9" s="170" t="s">
        <v>737</v>
      </c>
      <c r="C9" s="170">
        <v>11006</v>
      </c>
      <c r="D9" s="170">
        <v>34201</v>
      </c>
      <c r="E9" s="170">
        <v>8324</v>
      </c>
      <c r="F9" s="170">
        <v>4734</v>
      </c>
      <c r="G9" s="170">
        <v>27570</v>
      </c>
      <c r="H9" s="170">
        <v>6749</v>
      </c>
      <c r="I9" s="170">
        <v>11622</v>
      </c>
      <c r="J9" s="170">
        <v>33376</v>
      </c>
      <c r="K9" s="170">
        <v>103737</v>
      </c>
      <c r="L9" s="170">
        <v>11760</v>
      </c>
      <c r="M9" s="170">
        <v>37641</v>
      </c>
      <c r="N9" s="170">
        <v>11930</v>
      </c>
      <c r="O9" s="170">
        <v>10394</v>
      </c>
      <c r="P9" s="170">
        <v>65193</v>
      </c>
      <c r="Q9" s="170">
        <v>46027</v>
      </c>
      <c r="R9" s="170">
        <v>22595</v>
      </c>
      <c r="S9" s="170">
        <v>9606</v>
      </c>
      <c r="T9" s="170">
        <v>8733</v>
      </c>
      <c r="U9" s="170">
        <v>52235</v>
      </c>
      <c r="V9" s="170">
        <v>10846</v>
      </c>
      <c r="W9" s="170">
        <v>21349</v>
      </c>
      <c r="X9" s="170">
        <v>13826</v>
      </c>
      <c r="Y9" s="170">
        <v>10047</v>
      </c>
      <c r="Z9" s="170">
        <v>15633</v>
      </c>
      <c r="AA9" s="170">
        <v>29925</v>
      </c>
      <c r="AB9" s="170">
        <v>28774</v>
      </c>
      <c r="AC9" s="170">
        <v>8800</v>
      </c>
      <c r="AD9" s="170">
        <v>31337</v>
      </c>
      <c r="AE9" s="170">
        <v>3181</v>
      </c>
      <c r="AF9" s="170">
        <v>36914</v>
      </c>
      <c r="AG9" s="170">
        <v>13489</v>
      </c>
      <c r="AH9" s="170">
        <v>8555</v>
      </c>
      <c r="AI9" s="170">
        <v>750109</v>
      </c>
      <c r="AK9" s="170" t="s">
        <v>602</v>
      </c>
    </row>
    <row r="10" spans="1:37" x14ac:dyDescent="0.2">
      <c r="A10" s="184">
        <v>36586</v>
      </c>
      <c r="B10" s="170" t="s">
        <v>738</v>
      </c>
      <c r="C10" s="170">
        <v>11110</v>
      </c>
      <c r="D10" s="170">
        <v>34513</v>
      </c>
      <c r="E10" s="170">
        <v>8348</v>
      </c>
      <c r="F10" s="170">
        <v>4726</v>
      </c>
      <c r="G10" s="170">
        <v>27835</v>
      </c>
      <c r="H10" s="170">
        <v>6853</v>
      </c>
      <c r="I10" s="170">
        <v>11737</v>
      </c>
      <c r="J10" s="170">
        <v>33656</v>
      </c>
      <c r="K10" s="170">
        <v>104255</v>
      </c>
      <c r="L10" s="170">
        <v>11858</v>
      </c>
      <c r="M10" s="170">
        <v>37902</v>
      </c>
      <c r="N10" s="170">
        <v>11947</v>
      </c>
      <c r="O10" s="170">
        <v>10487</v>
      </c>
      <c r="P10" s="170">
        <v>65617</v>
      </c>
      <c r="Q10" s="170">
        <v>46467</v>
      </c>
      <c r="R10" s="170">
        <v>22778</v>
      </c>
      <c r="S10" s="170">
        <v>9669</v>
      </c>
      <c r="T10" s="170">
        <v>8768</v>
      </c>
      <c r="U10" s="170">
        <v>52785</v>
      </c>
      <c r="V10" s="170">
        <v>10896</v>
      </c>
      <c r="W10" s="170">
        <v>21546</v>
      </c>
      <c r="X10" s="170">
        <v>13963</v>
      </c>
      <c r="Y10" s="170">
        <v>10154</v>
      </c>
      <c r="Z10" s="170">
        <v>15758</v>
      </c>
      <c r="AA10" s="170">
        <v>30148</v>
      </c>
      <c r="AB10" s="170">
        <v>29008</v>
      </c>
      <c r="AC10" s="170">
        <v>8953</v>
      </c>
      <c r="AD10" s="170">
        <v>31589</v>
      </c>
      <c r="AE10" s="170">
        <v>3230</v>
      </c>
      <c r="AF10" s="170">
        <v>37235</v>
      </c>
      <c r="AG10" s="170">
        <v>13574</v>
      </c>
      <c r="AH10" s="170">
        <v>8641</v>
      </c>
      <c r="AI10" s="170">
        <v>756006</v>
      </c>
      <c r="AK10" s="170" t="s">
        <v>559</v>
      </c>
    </row>
    <row r="11" spans="1:37" x14ac:dyDescent="0.2">
      <c r="A11" s="184">
        <v>36617</v>
      </c>
      <c r="B11" s="170" t="s">
        <v>739</v>
      </c>
      <c r="C11" s="170">
        <v>11138</v>
      </c>
      <c r="D11" s="170">
        <v>34615</v>
      </c>
      <c r="E11" s="170">
        <v>8307</v>
      </c>
      <c r="F11" s="170">
        <v>4728</v>
      </c>
      <c r="G11" s="170">
        <v>27869</v>
      </c>
      <c r="H11" s="170">
        <v>6916</v>
      </c>
      <c r="I11" s="170">
        <v>11806</v>
      </c>
      <c r="J11" s="170">
        <v>33699</v>
      </c>
      <c r="K11" s="170">
        <v>104281</v>
      </c>
      <c r="L11" s="170">
        <v>11764</v>
      </c>
      <c r="M11" s="170">
        <v>37782</v>
      </c>
      <c r="N11" s="170">
        <v>11890</v>
      </c>
      <c r="O11" s="170">
        <v>10498</v>
      </c>
      <c r="P11" s="170">
        <v>65537</v>
      </c>
      <c r="Q11" s="170">
        <v>46595</v>
      </c>
      <c r="R11" s="170">
        <v>22680</v>
      </c>
      <c r="S11" s="170">
        <v>9724</v>
      </c>
      <c r="T11" s="170">
        <v>8696</v>
      </c>
      <c r="U11" s="170">
        <v>52892</v>
      </c>
      <c r="V11" s="170">
        <v>10906</v>
      </c>
      <c r="W11" s="170">
        <v>21581</v>
      </c>
      <c r="X11" s="170">
        <v>13938</v>
      </c>
      <c r="Y11" s="170">
        <v>10177</v>
      </c>
      <c r="Z11" s="170">
        <v>15785</v>
      </c>
      <c r="AA11" s="170">
        <v>30198</v>
      </c>
      <c r="AB11" s="170">
        <v>29001</v>
      </c>
      <c r="AC11" s="170">
        <v>9024</v>
      </c>
      <c r="AD11" s="170">
        <v>31668</v>
      </c>
      <c r="AE11" s="170">
        <v>3242</v>
      </c>
      <c r="AF11" s="170">
        <v>37384</v>
      </c>
      <c r="AG11" s="170">
        <v>13623</v>
      </c>
      <c r="AH11" s="170">
        <v>8557</v>
      </c>
      <c r="AI11" s="170">
        <v>756501</v>
      </c>
      <c r="AK11" s="170" t="s">
        <v>598</v>
      </c>
    </row>
    <row r="12" spans="1:37" x14ac:dyDescent="0.2">
      <c r="A12" s="184">
        <v>36647</v>
      </c>
      <c r="B12" s="170" t="s">
        <v>740</v>
      </c>
      <c r="C12" s="170">
        <v>11137</v>
      </c>
      <c r="D12" s="170">
        <v>34940</v>
      </c>
      <c r="E12" s="170">
        <v>8331</v>
      </c>
      <c r="F12" s="170">
        <v>4741</v>
      </c>
      <c r="G12" s="170">
        <v>28045</v>
      </c>
      <c r="H12" s="170">
        <v>7008</v>
      </c>
      <c r="I12" s="170">
        <v>11897</v>
      </c>
      <c r="J12" s="170">
        <v>33931</v>
      </c>
      <c r="K12" s="170">
        <v>104639</v>
      </c>
      <c r="L12" s="170">
        <v>11765</v>
      </c>
      <c r="M12" s="170">
        <v>38032</v>
      </c>
      <c r="N12" s="170">
        <v>11927</v>
      </c>
      <c r="O12" s="170">
        <v>10582</v>
      </c>
      <c r="P12" s="170">
        <v>65847</v>
      </c>
      <c r="Q12" s="170">
        <v>46949</v>
      </c>
      <c r="R12" s="170">
        <v>22814</v>
      </c>
      <c r="S12" s="170">
        <v>9782</v>
      </c>
      <c r="T12" s="170">
        <v>8741</v>
      </c>
      <c r="U12" s="170">
        <v>53234</v>
      </c>
      <c r="V12" s="170">
        <v>10930</v>
      </c>
      <c r="W12" s="170">
        <v>21798</v>
      </c>
      <c r="X12" s="170">
        <v>14119</v>
      </c>
      <c r="Y12" s="170">
        <v>10242</v>
      </c>
      <c r="Z12" s="170">
        <v>15830</v>
      </c>
      <c r="AA12" s="170">
        <v>30395</v>
      </c>
      <c r="AB12" s="170">
        <v>29172</v>
      </c>
      <c r="AC12" s="170">
        <v>9153</v>
      </c>
      <c r="AD12" s="170">
        <v>31817</v>
      </c>
      <c r="AE12" s="170">
        <v>3279</v>
      </c>
      <c r="AF12" s="170">
        <v>37747</v>
      </c>
      <c r="AG12" s="170">
        <v>13723</v>
      </c>
      <c r="AH12" s="170">
        <v>8584</v>
      </c>
      <c r="AI12" s="170">
        <v>761131</v>
      </c>
      <c r="AK12" s="170" t="s">
        <v>600</v>
      </c>
    </row>
    <row r="13" spans="1:37" x14ac:dyDescent="0.2">
      <c r="A13" s="184">
        <v>36678</v>
      </c>
      <c r="B13" s="170" t="s">
        <v>741</v>
      </c>
      <c r="C13" s="170">
        <v>11197</v>
      </c>
      <c r="D13" s="170">
        <v>35153</v>
      </c>
      <c r="E13" s="170">
        <v>8396</v>
      </c>
      <c r="F13" s="170">
        <v>4743</v>
      </c>
      <c r="G13" s="170">
        <v>28198</v>
      </c>
      <c r="H13" s="170">
        <v>7077</v>
      </c>
      <c r="I13" s="170">
        <v>12007</v>
      </c>
      <c r="J13" s="170">
        <v>34111</v>
      </c>
      <c r="K13" s="170">
        <v>105030</v>
      </c>
      <c r="L13" s="170">
        <v>11801</v>
      </c>
      <c r="M13" s="170">
        <v>38319</v>
      </c>
      <c r="N13" s="170">
        <v>11997</v>
      </c>
      <c r="O13" s="170">
        <v>10715</v>
      </c>
      <c r="P13" s="170">
        <v>66315</v>
      </c>
      <c r="Q13" s="170">
        <v>47327</v>
      </c>
      <c r="R13" s="170">
        <v>23042</v>
      </c>
      <c r="S13" s="170">
        <v>9826</v>
      </c>
      <c r="T13" s="170">
        <v>8815</v>
      </c>
      <c r="U13" s="170">
        <v>53727</v>
      </c>
      <c r="V13" s="170">
        <v>11027</v>
      </c>
      <c r="W13" s="170">
        <v>22039</v>
      </c>
      <c r="X13" s="170">
        <v>14349</v>
      </c>
      <c r="Y13" s="170">
        <v>10357</v>
      </c>
      <c r="Z13" s="170">
        <v>15940</v>
      </c>
      <c r="AA13" s="170">
        <v>30618</v>
      </c>
      <c r="AB13" s="170">
        <v>29443</v>
      </c>
      <c r="AC13" s="170">
        <v>9372</v>
      </c>
      <c r="AD13" s="170">
        <v>31960</v>
      </c>
      <c r="AE13" s="170">
        <v>3321</v>
      </c>
      <c r="AF13" s="170">
        <v>38180</v>
      </c>
      <c r="AG13" s="170">
        <v>13807</v>
      </c>
      <c r="AH13" s="170">
        <v>8660</v>
      </c>
      <c r="AI13" s="170">
        <v>766869</v>
      </c>
      <c r="AK13" s="170" t="s">
        <v>603</v>
      </c>
    </row>
    <row r="14" spans="1:37" x14ac:dyDescent="0.2">
      <c r="A14" s="184">
        <v>36708</v>
      </c>
      <c r="B14" s="170" t="s">
        <v>742</v>
      </c>
      <c r="C14" s="170">
        <v>11243</v>
      </c>
      <c r="D14" s="170">
        <v>35204</v>
      </c>
      <c r="E14" s="170">
        <v>8394</v>
      </c>
      <c r="F14" s="170">
        <v>4789</v>
      </c>
      <c r="G14" s="170">
        <v>28430</v>
      </c>
      <c r="H14" s="170">
        <v>7156</v>
      </c>
      <c r="I14" s="170">
        <v>12002</v>
      </c>
      <c r="J14" s="170">
        <v>34216</v>
      </c>
      <c r="K14" s="170">
        <v>105231</v>
      </c>
      <c r="L14" s="170">
        <v>11780</v>
      </c>
      <c r="M14" s="170">
        <v>38428</v>
      </c>
      <c r="N14" s="170">
        <v>12108</v>
      </c>
      <c r="O14" s="170">
        <v>10806</v>
      </c>
      <c r="P14" s="170">
        <v>66604</v>
      </c>
      <c r="Q14" s="170">
        <v>47595</v>
      </c>
      <c r="R14" s="170">
        <v>23240</v>
      </c>
      <c r="S14" s="170">
        <v>9836</v>
      </c>
      <c r="T14" s="170">
        <v>8852</v>
      </c>
      <c r="U14" s="170">
        <v>54015</v>
      </c>
      <c r="V14" s="170">
        <v>11081</v>
      </c>
      <c r="W14" s="170">
        <v>22284</v>
      </c>
      <c r="X14" s="170">
        <v>14470</v>
      </c>
      <c r="Y14" s="170">
        <v>10432</v>
      </c>
      <c r="Z14" s="170">
        <v>16132</v>
      </c>
      <c r="AA14" s="170">
        <v>30778</v>
      </c>
      <c r="AB14" s="170">
        <v>29545</v>
      </c>
      <c r="AC14" s="170">
        <v>9529</v>
      </c>
      <c r="AD14" s="170">
        <v>32147</v>
      </c>
      <c r="AE14" s="170">
        <v>3363</v>
      </c>
      <c r="AF14" s="170">
        <v>38465</v>
      </c>
      <c r="AG14" s="170">
        <v>13889</v>
      </c>
      <c r="AH14" s="170">
        <v>8708</v>
      </c>
      <c r="AI14" s="170">
        <v>770752</v>
      </c>
      <c r="AK14" s="170" t="s">
        <v>604</v>
      </c>
    </row>
    <row r="15" spans="1:37" x14ac:dyDescent="0.2">
      <c r="A15" s="184">
        <v>36739</v>
      </c>
      <c r="B15" s="170" t="s">
        <v>743</v>
      </c>
      <c r="C15" s="170">
        <v>11314</v>
      </c>
      <c r="D15" s="170">
        <v>35488</v>
      </c>
      <c r="E15" s="170">
        <v>8425</v>
      </c>
      <c r="F15" s="170">
        <v>4814</v>
      </c>
      <c r="G15" s="170">
        <v>28589</v>
      </c>
      <c r="H15" s="170">
        <v>7254</v>
      </c>
      <c r="I15" s="170">
        <v>12044</v>
      </c>
      <c r="J15" s="170">
        <v>34386</v>
      </c>
      <c r="K15" s="170">
        <v>105681</v>
      </c>
      <c r="L15" s="170">
        <v>11818</v>
      </c>
      <c r="M15" s="170">
        <v>38702</v>
      </c>
      <c r="N15" s="170">
        <v>12246</v>
      </c>
      <c r="O15" s="170">
        <v>10973</v>
      </c>
      <c r="P15" s="170">
        <v>67092</v>
      </c>
      <c r="Q15" s="170">
        <v>48085</v>
      </c>
      <c r="R15" s="170">
        <v>23436</v>
      </c>
      <c r="S15" s="170">
        <v>9873</v>
      </c>
      <c r="T15" s="170">
        <v>8850</v>
      </c>
      <c r="U15" s="170">
        <v>54441</v>
      </c>
      <c r="V15" s="170">
        <v>11198</v>
      </c>
      <c r="W15" s="170">
        <v>22638</v>
      </c>
      <c r="X15" s="170">
        <v>14602</v>
      </c>
      <c r="Y15" s="170">
        <v>10574</v>
      </c>
      <c r="Z15" s="170">
        <v>16338</v>
      </c>
      <c r="AA15" s="170">
        <v>30958</v>
      </c>
      <c r="AB15" s="170">
        <v>29776</v>
      </c>
      <c r="AC15" s="170">
        <v>9563</v>
      </c>
      <c r="AD15" s="170">
        <v>32391</v>
      </c>
      <c r="AE15" s="170">
        <v>3432</v>
      </c>
      <c r="AF15" s="170">
        <v>38773</v>
      </c>
      <c r="AG15" s="170">
        <v>13997</v>
      </c>
      <c r="AH15" s="170">
        <v>8833</v>
      </c>
      <c r="AI15" s="170">
        <v>776584</v>
      </c>
      <c r="AK15" s="170" t="s">
        <v>605</v>
      </c>
    </row>
    <row r="16" spans="1:37" x14ac:dyDescent="0.2">
      <c r="A16" s="184">
        <v>36770</v>
      </c>
      <c r="B16" s="170" t="s">
        <v>744</v>
      </c>
      <c r="C16" s="170">
        <v>11382</v>
      </c>
      <c r="D16" s="170">
        <v>35560</v>
      </c>
      <c r="E16" s="170">
        <v>8473</v>
      </c>
      <c r="F16" s="170">
        <v>4848</v>
      </c>
      <c r="G16" s="170">
        <v>28723</v>
      </c>
      <c r="H16" s="170">
        <v>7293</v>
      </c>
      <c r="I16" s="170">
        <v>12118</v>
      </c>
      <c r="J16" s="170">
        <v>34561</v>
      </c>
      <c r="K16" s="170">
        <v>106008</v>
      </c>
      <c r="L16" s="170">
        <v>11793</v>
      </c>
      <c r="M16" s="170">
        <v>38815</v>
      </c>
      <c r="N16" s="170">
        <v>12317</v>
      </c>
      <c r="O16" s="170">
        <v>11028</v>
      </c>
      <c r="P16" s="170">
        <v>67390</v>
      </c>
      <c r="Q16" s="170">
        <v>48529</v>
      </c>
      <c r="R16" s="170">
        <v>23636</v>
      </c>
      <c r="S16" s="170">
        <v>9944</v>
      </c>
      <c r="T16" s="170">
        <v>8860</v>
      </c>
      <c r="U16" s="170">
        <v>54690</v>
      </c>
      <c r="V16" s="170">
        <v>11177</v>
      </c>
      <c r="W16" s="170">
        <v>22783</v>
      </c>
      <c r="X16" s="170">
        <v>14715</v>
      </c>
      <c r="Y16" s="170">
        <v>10674</v>
      </c>
      <c r="Z16" s="170">
        <v>16482</v>
      </c>
      <c r="AA16" s="170">
        <v>31102</v>
      </c>
      <c r="AB16" s="170">
        <v>29980</v>
      </c>
      <c r="AC16" s="170">
        <v>9569</v>
      </c>
      <c r="AD16" s="170">
        <v>32545</v>
      </c>
      <c r="AE16" s="170">
        <v>3493</v>
      </c>
      <c r="AF16" s="170">
        <v>38917</v>
      </c>
      <c r="AG16" s="170">
        <v>14076</v>
      </c>
      <c r="AH16" s="170">
        <v>8874</v>
      </c>
      <c r="AI16" s="170">
        <v>780355</v>
      </c>
      <c r="AK16" s="170" t="s">
        <v>606</v>
      </c>
    </row>
    <row r="17" spans="1:37" x14ac:dyDescent="0.2">
      <c r="A17" s="184">
        <v>36800</v>
      </c>
      <c r="B17" s="170" t="s">
        <v>745</v>
      </c>
      <c r="C17" s="170">
        <v>11464</v>
      </c>
      <c r="D17" s="170">
        <v>35806</v>
      </c>
      <c r="E17" s="170">
        <v>8528</v>
      </c>
      <c r="F17" s="170">
        <v>4875</v>
      </c>
      <c r="G17" s="170">
        <v>28918</v>
      </c>
      <c r="H17" s="170">
        <v>7297</v>
      </c>
      <c r="I17" s="170">
        <v>12178</v>
      </c>
      <c r="J17" s="170">
        <v>34764</v>
      </c>
      <c r="K17" s="170">
        <v>106285</v>
      </c>
      <c r="L17" s="170">
        <v>11890</v>
      </c>
      <c r="M17" s="170">
        <v>39054</v>
      </c>
      <c r="N17" s="170">
        <v>12351</v>
      </c>
      <c r="O17" s="170">
        <v>11093</v>
      </c>
      <c r="P17" s="170">
        <v>67683</v>
      </c>
      <c r="Q17" s="170">
        <v>48984</v>
      </c>
      <c r="R17" s="170">
        <v>23759</v>
      </c>
      <c r="S17" s="170">
        <v>9983</v>
      </c>
      <c r="T17" s="170">
        <v>8998</v>
      </c>
      <c r="U17" s="170">
        <v>55047</v>
      </c>
      <c r="V17" s="170">
        <v>11294</v>
      </c>
      <c r="W17" s="170">
        <v>22925</v>
      </c>
      <c r="X17" s="170">
        <v>14871</v>
      </c>
      <c r="Y17" s="170">
        <v>10693</v>
      </c>
      <c r="Z17" s="170">
        <v>16657</v>
      </c>
      <c r="AA17" s="170">
        <v>31291</v>
      </c>
      <c r="AB17" s="170">
        <v>30197</v>
      </c>
      <c r="AC17" s="170">
        <v>9601</v>
      </c>
      <c r="AD17" s="170">
        <v>32777</v>
      </c>
      <c r="AE17" s="170">
        <v>3558</v>
      </c>
      <c r="AF17" s="170">
        <v>39000</v>
      </c>
      <c r="AG17" s="170">
        <v>14176</v>
      </c>
      <c r="AH17" s="170">
        <v>8982</v>
      </c>
      <c r="AI17" s="170">
        <v>784979</v>
      </c>
      <c r="AK17" s="170" t="s">
        <v>607</v>
      </c>
    </row>
    <row r="18" spans="1:37" x14ac:dyDescent="0.2">
      <c r="A18" s="184">
        <v>36831</v>
      </c>
      <c r="B18" s="170" t="s">
        <v>746</v>
      </c>
      <c r="C18" s="170">
        <v>11516</v>
      </c>
      <c r="D18" s="170">
        <v>36075</v>
      </c>
      <c r="E18" s="170">
        <v>8598</v>
      </c>
      <c r="F18" s="170">
        <v>4882</v>
      </c>
      <c r="G18" s="170">
        <v>29060</v>
      </c>
      <c r="H18" s="170">
        <v>7314</v>
      </c>
      <c r="I18" s="170">
        <v>12189</v>
      </c>
      <c r="J18" s="170">
        <v>34830</v>
      </c>
      <c r="K18" s="170">
        <v>106562</v>
      </c>
      <c r="L18" s="170">
        <v>11913</v>
      </c>
      <c r="M18" s="170">
        <v>39170</v>
      </c>
      <c r="N18" s="170">
        <v>12416</v>
      </c>
      <c r="O18" s="170">
        <v>11128</v>
      </c>
      <c r="P18" s="170">
        <v>68114</v>
      </c>
      <c r="Q18" s="170">
        <v>49243</v>
      </c>
      <c r="R18" s="170">
        <v>23757</v>
      </c>
      <c r="S18" s="170">
        <v>9967</v>
      </c>
      <c r="T18" s="170">
        <v>9112</v>
      </c>
      <c r="U18" s="170">
        <v>55438</v>
      </c>
      <c r="V18" s="170">
        <v>11305</v>
      </c>
      <c r="W18" s="170">
        <v>23009</v>
      </c>
      <c r="X18" s="170">
        <v>15026</v>
      </c>
      <c r="Y18" s="170">
        <v>10776</v>
      </c>
      <c r="Z18" s="170">
        <v>16741</v>
      </c>
      <c r="AA18" s="170">
        <v>31443</v>
      </c>
      <c r="AB18" s="170">
        <v>30445</v>
      </c>
      <c r="AC18" s="170">
        <v>9602</v>
      </c>
      <c r="AD18" s="170">
        <v>32880</v>
      </c>
      <c r="AE18" s="170">
        <v>3547</v>
      </c>
      <c r="AF18" s="170">
        <v>39013</v>
      </c>
      <c r="AG18" s="170">
        <v>14243</v>
      </c>
      <c r="AH18" s="170">
        <v>9050</v>
      </c>
      <c r="AI18" s="170">
        <v>788364</v>
      </c>
      <c r="AK18" s="170" t="s">
        <v>608</v>
      </c>
    </row>
    <row r="19" spans="1:37" x14ac:dyDescent="0.2">
      <c r="A19" s="184">
        <v>36861</v>
      </c>
      <c r="B19" s="170" t="s">
        <v>747</v>
      </c>
      <c r="C19" s="170">
        <v>11419</v>
      </c>
      <c r="D19" s="170">
        <v>35731</v>
      </c>
      <c r="E19" s="170">
        <v>8494</v>
      </c>
      <c r="F19" s="170">
        <v>4851</v>
      </c>
      <c r="G19" s="170">
        <v>28886</v>
      </c>
      <c r="H19" s="170">
        <v>7249</v>
      </c>
      <c r="I19" s="170">
        <v>11982</v>
      </c>
      <c r="J19" s="170">
        <v>34634</v>
      </c>
      <c r="K19" s="170">
        <v>106242</v>
      </c>
      <c r="L19" s="170">
        <v>11819</v>
      </c>
      <c r="M19" s="170">
        <v>38872</v>
      </c>
      <c r="N19" s="170">
        <v>12275</v>
      </c>
      <c r="O19" s="170">
        <v>11023</v>
      </c>
      <c r="P19" s="170">
        <v>67754</v>
      </c>
      <c r="Q19" s="170">
        <v>49105</v>
      </c>
      <c r="R19" s="170">
        <v>23588</v>
      </c>
      <c r="S19" s="170">
        <v>9877</v>
      </c>
      <c r="T19" s="170">
        <v>8984</v>
      </c>
      <c r="U19" s="170">
        <v>55186</v>
      </c>
      <c r="V19" s="170">
        <v>11188</v>
      </c>
      <c r="W19" s="170">
        <v>22869</v>
      </c>
      <c r="X19" s="170">
        <v>14907</v>
      </c>
      <c r="Y19" s="170">
        <v>10679</v>
      </c>
      <c r="Z19" s="170">
        <v>16693</v>
      </c>
      <c r="AA19" s="170">
        <v>31276</v>
      </c>
      <c r="AB19" s="170">
        <v>30192</v>
      </c>
      <c r="AC19" s="170">
        <v>9472</v>
      </c>
      <c r="AD19" s="170">
        <v>32619</v>
      </c>
      <c r="AE19" s="170">
        <v>3533</v>
      </c>
      <c r="AF19" s="170">
        <v>38555</v>
      </c>
      <c r="AG19" s="170">
        <v>14160</v>
      </c>
      <c r="AH19" s="170">
        <v>8971</v>
      </c>
      <c r="AI19" s="170">
        <v>783085</v>
      </c>
      <c r="AK19" s="170" t="s">
        <v>609</v>
      </c>
    </row>
    <row r="20" spans="1:37" x14ac:dyDescent="0.2">
      <c r="A20" s="184">
        <v>36892</v>
      </c>
      <c r="B20" s="170" t="s">
        <v>984</v>
      </c>
      <c r="C20" s="170">
        <v>11390</v>
      </c>
      <c r="D20" s="170">
        <v>35655</v>
      </c>
      <c r="E20" s="170">
        <v>8530</v>
      </c>
      <c r="F20" s="170">
        <v>4866</v>
      </c>
      <c r="G20" s="170">
        <v>28915</v>
      </c>
      <c r="H20" s="170">
        <v>7286</v>
      </c>
      <c r="I20" s="170">
        <v>11899</v>
      </c>
      <c r="J20" s="170">
        <v>34655</v>
      </c>
      <c r="K20" s="170">
        <v>105885</v>
      </c>
      <c r="L20" s="170">
        <v>11893</v>
      </c>
      <c r="M20" s="170">
        <v>38768</v>
      </c>
      <c r="N20" s="170">
        <v>12317</v>
      </c>
      <c r="O20" s="170">
        <v>11025</v>
      </c>
      <c r="P20" s="170">
        <v>67670</v>
      </c>
      <c r="Q20" s="170">
        <v>49054</v>
      </c>
      <c r="R20" s="170">
        <v>23591</v>
      </c>
      <c r="S20" s="170">
        <v>9857</v>
      </c>
      <c r="T20" s="170">
        <v>9019</v>
      </c>
      <c r="U20" s="170">
        <v>55159</v>
      </c>
      <c r="V20" s="170">
        <v>11219</v>
      </c>
      <c r="W20" s="170">
        <v>22757</v>
      </c>
      <c r="X20" s="170">
        <v>14945</v>
      </c>
      <c r="Y20" s="170">
        <v>10575</v>
      </c>
      <c r="Z20" s="170">
        <v>16720</v>
      </c>
      <c r="AA20" s="170">
        <v>31322</v>
      </c>
      <c r="AB20" s="170">
        <v>30173</v>
      </c>
      <c r="AC20" s="170">
        <v>9444</v>
      </c>
      <c r="AD20" s="170">
        <v>32671</v>
      </c>
      <c r="AE20" s="170">
        <v>3503</v>
      </c>
      <c r="AF20" s="170">
        <v>38652</v>
      </c>
      <c r="AG20" s="170">
        <v>14236</v>
      </c>
      <c r="AH20" s="170">
        <v>8971</v>
      </c>
      <c r="AI20" s="170">
        <v>782622</v>
      </c>
      <c r="AJ20" s="170">
        <v>2001</v>
      </c>
      <c r="AK20" s="170" t="s">
        <v>601</v>
      </c>
    </row>
    <row r="21" spans="1:37" x14ac:dyDescent="0.2">
      <c r="A21" s="184">
        <v>36923</v>
      </c>
      <c r="B21" s="170" t="s">
        <v>748</v>
      </c>
      <c r="C21" s="170">
        <v>11461</v>
      </c>
      <c r="D21" s="170">
        <v>35798</v>
      </c>
      <c r="E21" s="170">
        <v>8640</v>
      </c>
      <c r="F21" s="170">
        <v>4892</v>
      </c>
      <c r="G21" s="170">
        <v>29087</v>
      </c>
      <c r="H21" s="170">
        <v>7315</v>
      </c>
      <c r="I21" s="170">
        <v>11970</v>
      </c>
      <c r="J21" s="170">
        <v>34754</v>
      </c>
      <c r="K21" s="170">
        <v>105983</v>
      </c>
      <c r="L21" s="170">
        <v>11937</v>
      </c>
      <c r="M21" s="170">
        <v>38734</v>
      </c>
      <c r="N21" s="170">
        <v>12415</v>
      </c>
      <c r="O21" s="170">
        <v>11102</v>
      </c>
      <c r="P21" s="170">
        <v>68021</v>
      </c>
      <c r="Q21" s="170">
        <v>49314</v>
      </c>
      <c r="R21" s="170">
        <v>23812</v>
      </c>
      <c r="S21" s="170">
        <v>9928</v>
      </c>
      <c r="T21" s="170">
        <v>9106</v>
      </c>
      <c r="U21" s="170">
        <v>55495</v>
      </c>
      <c r="V21" s="170">
        <v>11282</v>
      </c>
      <c r="W21" s="170">
        <v>22859</v>
      </c>
      <c r="X21" s="170">
        <v>15079</v>
      </c>
      <c r="Y21" s="170">
        <v>10669</v>
      </c>
      <c r="Z21" s="170">
        <v>16827</v>
      </c>
      <c r="AA21" s="170">
        <v>31461</v>
      </c>
      <c r="AB21" s="170">
        <v>30416</v>
      </c>
      <c r="AC21" s="170">
        <v>9501</v>
      </c>
      <c r="AD21" s="170">
        <v>32684</v>
      </c>
      <c r="AE21" s="170">
        <v>3457</v>
      </c>
      <c r="AF21" s="170">
        <v>38912</v>
      </c>
      <c r="AG21" s="170">
        <v>14276</v>
      </c>
      <c r="AH21" s="170">
        <v>8994</v>
      </c>
      <c r="AI21" s="170">
        <v>786181</v>
      </c>
      <c r="AK21" s="170" t="s">
        <v>602</v>
      </c>
    </row>
    <row r="22" spans="1:37" x14ac:dyDescent="0.2">
      <c r="A22" s="184">
        <v>36951</v>
      </c>
      <c r="B22" s="170" t="s">
        <v>749</v>
      </c>
      <c r="C22" s="170">
        <v>11492</v>
      </c>
      <c r="D22" s="170">
        <v>35991</v>
      </c>
      <c r="E22" s="170">
        <v>8737</v>
      </c>
      <c r="F22" s="170">
        <v>4920</v>
      </c>
      <c r="G22" s="170">
        <v>29257</v>
      </c>
      <c r="H22" s="170">
        <v>7391</v>
      </c>
      <c r="I22" s="170">
        <v>11993</v>
      </c>
      <c r="J22" s="170">
        <v>34966</v>
      </c>
      <c r="K22" s="170">
        <v>106130</v>
      </c>
      <c r="L22" s="170">
        <v>11920</v>
      </c>
      <c r="M22" s="170">
        <v>38877</v>
      </c>
      <c r="N22" s="170">
        <v>12489</v>
      </c>
      <c r="O22" s="170">
        <v>11139</v>
      </c>
      <c r="P22" s="170">
        <v>68315</v>
      </c>
      <c r="Q22" s="170">
        <v>49602</v>
      </c>
      <c r="R22" s="170">
        <v>23922</v>
      </c>
      <c r="S22" s="170">
        <v>10008</v>
      </c>
      <c r="T22" s="170">
        <v>9100</v>
      </c>
      <c r="U22" s="170">
        <v>55802</v>
      </c>
      <c r="V22" s="170">
        <v>11289</v>
      </c>
      <c r="W22" s="170">
        <v>22889</v>
      </c>
      <c r="X22" s="170">
        <v>15143</v>
      </c>
      <c r="Y22" s="170">
        <v>10706</v>
      </c>
      <c r="Z22" s="170">
        <v>16850</v>
      </c>
      <c r="AA22" s="170">
        <v>31538</v>
      </c>
      <c r="AB22" s="170">
        <v>30674</v>
      </c>
      <c r="AC22" s="170">
        <v>9615</v>
      </c>
      <c r="AD22" s="170">
        <v>32877</v>
      </c>
      <c r="AE22" s="170">
        <v>3448</v>
      </c>
      <c r="AF22" s="170">
        <v>39112</v>
      </c>
      <c r="AG22" s="170">
        <v>14307</v>
      </c>
      <c r="AH22" s="170">
        <v>9053</v>
      </c>
      <c r="AI22" s="170">
        <v>789552</v>
      </c>
      <c r="AK22" s="170" t="s">
        <v>559</v>
      </c>
    </row>
    <row r="23" spans="1:37" x14ac:dyDescent="0.2">
      <c r="A23" s="184">
        <v>36982</v>
      </c>
      <c r="B23" s="170" t="s">
        <v>750</v>
      </c>
      <c r="C23" s="170">
        <v>11503</v>
      </c>
      <c r="D23" s="170">
        <v>36239</v>
      </c>
      <c r="E23" s="170">
        <v>8808</v>
      </c>
      <c r="F23" s="170">
        <v>4977</v>
      </c>
      <c r="G23" s="170">
        <v>29267</v>
      </c>
      <c r="H23" s="170">
        <v>7447</v>
      </c>
      <c r="I23" s="170">
        <v>12101</v>
      </c>
      <c r="J23" s="170">
        <v>35017</v>
      </c>
      <c r="K23" s="170">
        <v>106281</v>
      </c>
      <c r="L23" s="170">
        <v>11847</v>
      </c>
      <c r="M23" s="170">
        <v>38885</v>
      </c>
      <c r="N23" s="170">
        <v>12516</v>
      </c>
      <c r="O23" s="170">
        <v>11226</v>
      </c>
      <c r="P23" s="170">
        <v>68944</v>
      </c>
      <c r="Q23" s="170">
        <v>49799</v>
      </c>
      <c r="R23" s="170">
        <v>24131</v>
      </c>
      <c r="S23" s="170">
        <v>10042</v>
      </c>
      <c r="T23" s="170">
        <v>9054</v>
      </c>
      <c r="U23" s="170">
        <v>56022</v>
      </c>
      <c r="V23" s="170">
        <v>11336</v>
      </c>
      <c r="W23" s="170">
        <v>23001</v>
      </c>
      <c r="X23" s="170">
        <v>15161</v>
      </c>
      <c r="Y23" s="170">
        <v>10799</v>
      </c>
      <c r="Z23" s="170">
        <v>16970</v>
      </c>
      <c r="AA23" s="170">
        <v>31688</v>
      </c>
      <c r="AB23" s="170">
        <v>30904</v>
      </c>
      <c r="AC23" s="170">
        <v>9717</v>
      </c>
      <c r="AD23" s="170">
        <v>32987</v>
      </c>
      <c r="AE23" s="170">
        <v>3457</v>
      </c>
      <c r="AF23" s="170">
        <v>39555</v>
      </c>
      <c r="AG23" s="170">
        <v>14407</v>
      </c>
      <c r="AH23" s="170">
        <v>9101</v>
      </c>
      <c r="AI23" s="170">
        <v>793189</v>
      </c>
      <c r="AK23" s="170" t="s">
        <v>598</v>
      </c>
    </row>
    <row r="24" spans="1:37" x14ac:dyDescent="0.2">
      <c r="A24" s="184">
        <v>37012</v>
      </c>
      <c r="B24" s="170" t="s">
        <v>751</v>
      </c>
      <c r="C24" s="170">
        <v>11533</v>
      </c>
      <c r="D24" s="170">
        <v>36513</v>
      </c>
      <c r="E24" s="170">
        <v>8896</v>
      </c>
      <c r="F24" s="170">
        <v>5006</v>
      </c>
      <c r="G24" s="170">
        <v>29321</v>
      </c>
      <c r="H24" s="170">
        <v>7509</v>
      </c>
      <c r="I24" s="170">
        <v>12220</v>
      </c>
      <c r="J24" s="170">
        <v>35153</v>
      </c>
      <c r="K24" s="170">
        <v>106573</v>
      </c>
      <c r="L24" s="170">
        <v>11775</v>
      </c>
      <c r="M24" s="170">
        <v>38994</v>
      </c>
      <c r="N24" s="170">
        <v>12554</v>
      </c>
      <c r="O24" s="170">
        <v>11241</v>
      </c>
      <c r="P24" s="170">
        <v>69277</v>
      </c>
      <c r="Q24" s="170">
        <v>50092</v>
      </c>
      <c r="R24" s="170">
        <v>24260</v>
      </c>
      <c r="S24" s="170">
        <v>10119</v>
      </c>
      <c r="T24" s="170">
        <v>9160</v>
      </c>
      <c r="U24" s="170">
        <v>56273</v>
      </c>
      <c r="V24" s="170">
        <v>11326</v>
      </c>
      <c r="W24" s="170">
        <v>23125</v>
      </c>
      <c r="X24" s="170">
        <v>15252</v>
      </c>
      <c r="Y24" s="170">
        <v>10882</v>
      </c>
      <c r="Z24" s="170">
        <v>17132</v>
      </c>
      <c r="AA24" s="170">
        <v>31909</v>
      </c>
      <c r="AB24" s="170">
        <v>30988</v>
      </c>
      <c r="AC24" s="170">
        <v>9787</v>
      </c>
      <c r="AD24" s="170">
        <v>33221</v>
      </c>
      <c r="AE24" s="170">
        <v>3472</v>
      </c>
      <c r="AF24" s="170">
        <v>39870</v>
      </c>
      <c r="AG24" s="170">
        <v>14510</v>
      </c>
      <c r="AH24" s="170">
        <v>9160</v>
      </c>
      <c r="AI24" s="170">
        <v>797103</v>
      </c>
      <c r="AK24" s="170" t="s">
        <v>600</v>
      </c>
    </row>
    <row r="25" spans="1:37" x14ac:dyDescent="0.2">
      <c r="A25" s="184">
        <v>37043</v>
      </c>
      <c r="B25" s="170" t="s">
        <v>752</v>
      </c>
      <c r="C25" s="170">
        <v>11545</v>
      </c>
      <c r="D25" s="170">
        <v>36786</v>
      </c>
      <c r="E25" s="170">
        <v>8951</v>
      </c>
      <c r="F25" s="170">
        <v>5041</v>
      </c>
      <c r="G25" s="170">
        <v>29378</v>
      </c>
      <c r="H25" s="170">
        <v>7591</v>
      </c>
      <c r="I25" s="170">
        <v>12370</v>
      </c>
      <c r="J25" s="170">
        <v>35114</v>
      </c>
      <c r="K25" s="170">
        <v>106774</v>
      </c>
      <c r="L25" s="170">
        <v>11754</v>
      </c>
      <c r="M25" s="170">
        <v>39203</v>
      </c>
      <c r="N25" s="170">
        <v>12574</v>
      </c>
      <c r="O25" s="170">
        <v>11287</v>
      </c>
      <c r="P25" s="170">
        <v>69555</v>
      </c>
      <c r="Q25" s="170">
        <v>50473</v>
      </c>
      <c r="R25" s="170">
        <v>24408</v>
      </c>
      <c r="S25" s="170">
        <v>10174</v>
      </c>
      <c r="T25" s="170">
        <v>9229</v>
      </c>
      <c r="U25" s="170">
        <v>56462</v>
      </c>
      <c r="V25" s="170">
        <v>11376</v>
      </c>
      <c r="W25" s="170">
        <v>23166</v>
      </c>
      <c r="X25" s="170">
        <v>15331</v>
      </c>
      <c r="Y25" s="170">
        <v>10964</v>
      </c>
      <c r="Z25" s="170">
        <v>17230</v>
      </c>
      <c r="AA25" s="170">
        <v>32092</v>
      </c>
      <c r="AB25" s="170">
        <v>31029</v>
      </c>
      <c r="AC25" s="170">
        <v>9883</v>
      </c>
      <c r="AD25" s="170">
        <v>33288</v>
      </c>
      <c r="AE25" s="170">
        <v>3517</v>
      </c>
      <c r="AF25" s="170">
        <v>40096</v>
      </c>
      <c r="AG25" s="170">
        <v>14581</v>
      </c>
      <c r="AH25" s="170">
        <v>9165</v>
      </c>
      <c r="AI25" s="170">
        <v>800387</v>
      </c>
      <c r="AK25" s="170" t="s">
        <v>603</v>
      </c>
    </row>
    <row r="26" spans="1:37" x14ac:dyDescent="0.2">
      <c r="A26" s="184">
        <v>37073</v>
      </c>
      <c r="B26" s="170" t="s">
        <v>753</v>
      </c>
      <c r="C26" s="170">
        <v>11549</v>
      </c>
      <c r="D26" s="170">
        <v>36822</v>
      </c>
      <c r="E26" s="170">
        <v>8972</v>
      </c>
      <c r="F26" s="170">
        <v>5078</v>
      </c>
      <c r="G26" s="170">
        <v>29364</v>
      </c>
      <c r="H26" s="170">
        <v>7620</v>
      </c>
      <c r="I26" s="170">
        <v>12385</v>
      </c>
      <c r="J26" s="170">
        <v>35116</v>
      </c>
      <c r="K26" s="170">
        <v>106986</v>
      </c>
      <c r="L26" s="170">
        <v>11708</v>
      </c>
      <c r="M26" s="170">
        <v>39262</v>
      </c>
      <c r="N26" s="170">
        <v>12564</v>
      </c>
      <c r="O26" s="170">
        <v>11349</v>
      </c>
      <c r="P26" s="170">
        <v>69751</v>
      </c>
      <c r="Q26" s="170">
        <v>50584</v>
      </c>
      <c r="R26" s="170">
        <v>24329</v>
      </c>
      <c r="S26" s="170">
        <v>10174</v>
      </c>
      <c r="T26" s="170">
        <v>9213</v>
      </c>
      <c r="U26" s="170">
        <v>56638</v>
      </c>
      <c r="V26" s="170">
        <v>11391</v>
      </c>
      <c r="W26" s="170">
        <v>23306</v>
      </c>
      <c r="X26" s="170">
        <v>15326</v>
      </c>
      <c r="Y26" s="170">
        <v>11064</v>
      </c>
      <c r="Z26" s="170">
        <v>17294</v>
      </c>
      <c r="AA26" s="170">
        <v>32166</v>
      </c>
      <c r="AB26" s="170">
        <v>31002</v>
      </c>
      <c r="AC26" s="170">
        <v>9943</v>
      </c>
      <c r="AD26" s="170">
        <v>33303</v>
      </c>
      <c r="AE26" s="170">
        <v>3568</v>
      </c>
      <c r="AF26" s="170">
        <v>40162</v>
      </c>
      <c r="AG26" s="170">
        <v>14653</v>
      </c>
      <c r="AH26" s="170">
        <v>9246</v>
      </c>
      <c r="AI26" s="170">
        <v>801888</v>
      </c>
      <c r="AK26" s="170" t="s">
        <v>604</v>
      </c>
    </row>
    <row r="27" spans="1:37" x14ac:dyDescent="0.2">
      <c r="A27" s="184">
        <v>37104</v>
      </c>
      <c r="B27" s="170" t="s">
        <v>754</v>
      </c>
      <c r="C27" s="170">
        <v>11653</v>
      </c>
      <c r="D27" s="170">
        <v>37110</v>
      </c>
      <c r="E27" s="170">
        <v>8984</v>
      </c>
      <c r="F27" s="170">
        <v>5119</v>
      </c>
      <c r="G27" s="170">
        <v>29412</v>
      </c>
      <c r="H27" s="170">
        <v>7703</v>
      </c>
      <c r="I27" s="170">
        <v>12425</v>
      </c>
      <c r="J27" s="170">
        <v>35144</v>
      </c>
      <c r="K27" s="170">
        <v>107278</v>
      </c>
      <c r="L27" s="170">
        <v>11736</v>
      </c>
      <c r="M27" s="170">
        <v>39351</v>
      </c>
      <c r="N27" s="170">
        <v>12597</v>
      </c>
      <c r="O27" s="170">
        <v>11431</v>
      </c>
      <c r="P27" s="170">
        <v>70430</v>
      </c>
      <c r="Q27" s="170">
        <v>50954</v>
      </c>
      <c r="R27" s="170">
        <v>24520</v>
      </c>
      <c r="S27" s="170">
        <v>10199</v>
      </c>
      <c r="T27" s="170">
        <v>9247</v>
      </c>
      <c r="U27" s="170">
        <v>56931</v>
      </c>
      <c r="V27" s="170">
        <v>11450</v>
      </c>
      <c r="W27" s="170">
        <v>23436</v>
      </c>
      <c r="X27" s="170">
        <v>15393</v>
      </c>
      <c r="Y27" s="170">
        <v>11178</v>
      </c>
      <c r="Z27" s="170">
        <v>17433</v>
      </c>
      <c r="AA27" s="170">
        <v>32234</v>
      </c>
      <c r="AB27" s="170">
        <v>31090</v>
      </c>
      <c r="AC27" s="170">
        <v>10085</v>
      </c>
      <c r="AD27" s="170">
        <v>33504</v>
      </c>
      <c r="AE27" s="170">
        <v>3607</v>
      </c>
      <c r="AF27" s="170">
        <v>40286</v>
      </c>
      <c r="AG27" s="170">
        <v>14769</v>
      </c>
      <c r="AH27" s="170">
        <v>9318</v>
      </c>
      <c r="AI27" s="170">
        <v>806007</v>
      </c>
      <c r="AK27" s="170" t="s">
        <v>605</v>
      </c>
    </row>
    <row r="28" spans="1:37" x14ac:dyDescent="0.2">
      <c r="A28" s="184">
        <v>37135</v>
      </c>
      <c r="B28" s="170" t="s">
        <v>755</v>
      </c>
      <c r="C28" s="170">
        <v>11611</v>
      </c>
      <c r="D28" s="170">
        <v>37084</v>
      </c>
      <c r="E28" s="170">
        <v>8967</v>
      </c>
      <c r="F28" s="170">
        <v>5142</v>
      </c>
      <c r="G28" s="170">
        <v>29346</v>
      </c>
      <c r="H28" s="170">
        <v>7699</v>
      </c>
      <c r="I28" s="170">
        <v>12449</v>
      </c>
      <c r="J28" s="170">
        <v>35085</v>
      </c>
      <c r="K28" s="170">
        <v>107359</v>
      </c>
      <c r="L28" s="170">
        <v>11746</v>
      </c>
      <c r="M28" s="170">
        <v>39298</v>
      </c>
      <c r="N28" s="170">
        <v>12546</v>
      </c>
      <c r="O28" s="170">
        <v>11448</v>
      </c>
      <c r="P28" s="170">
        <v>70666</v>
      </c>
      <c r="Q28" s="170">
        <v>51133</v>
      </c>
      <c r="R28" s="170">
        <v>24591</v>
      </c>
      <c r="S28" s="170">
        <v>10201</v>
      </c>
      <c r="T28" s="170">
        <v>9240</v>
      </c>
      <c r="U28" s="170">
        <v>56886</v>
      </c>
      <c r="V28" s="170">
        <v>11427</v>
      </c>
      <c r="W28" s="170">
        <v>23391</v>
      </c>
      <c r="X28" s="170">
        <v>15394</v>
      </c>
      <c r="Y28" s="170">
        <v>11072</v>
      </c>
      <c r="Z28" s="170">
        <v>17516</v>
      </c>
      <c r="AA28" s="170">
        <v>32286</v>
      </c>
      <c r="AB28" s="170">
        <v>31092</v>
      </c>
      <c r="AC28" s="170">
        <v>10127</v>
      </c>
      <c r="AD28" s="170">
        <v>33521</v>
      </c>
      <c r="AE28" s="170">
        <v>3630</v>
      </c>
      <c r="AF28" s="170">
        <v>40173</v>
      </c>
      <c r="AG28" s="170">
        <v>14855</v>
      </c>
      <c r="AH28" s="170">
        <v>9314</v>
      </c>
      <c r="AI28" s="170">
        <v>806295</v>
      </c>
      <c r="AK28" s="170" t="s">
        <v>606</v>
      </c>
    </row>
    <row r="29" spans="1:37" x14ac:dyDescent="0.2">
      <c r="A29" s="184">
        <v>37165</v>
      </c>
      <c r="B29" s="170" t="s">
        <v>756</v>
      </c>
      <c r="C29" s="170">
        <v>11629</v>
      </c>
      <c r="D29" s="170">
        <v>37081</v>
      </c>
      <c r="E29" s="170">
        <v>8925</v>
      </c>
      <c r="F29" s="170">
        <v>5164</v>
      </c>
      <c r="G29" s="170">
        <v>29420</v>
      </c>
      <c r="H29" s="170">
        <v>7725</v>
      </c>
      <c r="I29" s="170">
        <v>12536</v>
      </c>
      <c r="J29" s="170">
        <v>35108</v>
      </c>
      <c r="K29" s="170">
        <v>107723</v>
      </c>
      <c r="L29" s="170">
        <v>11791</v>
      </c>
      <c r="M29" s="170">
        <v>39346</v>
      </c>
      <c r="N29" s="170">
        <v>12556</v>
      </c>
      <c r="O29" s="170">
        <v>11512</v>
      </c>
      <c r="P29" s="170">
        <v>70967</v>
      </c>
      <c r="Q29" s="170">
        <v>51495</v>
      </c>
      <c r="R29" s="170">
        <v>24693</v>
      </c>
      <c r="S29" s="170">
        <v>10256</v>
      </c>
      <c r="T29" s="170">
        <v>9319</v>
      </c>
      <c r="U29" s="170">
        <v>57172</v>
      </c>
      <c r="V29" s="170">
        <v>11481</v>
      </c>
      <c r="W29" s="170">
        <v>23485</v>
      </c>
      <c r="X29" s="170">
        <v>15626</v>
      </c>
      <c r="Y29" s="170">
        <v>11082</v>
      </c>
      <c r="Z29" s="170">
        <v>17675</v>
      </c>
      <c r="AA29" s="170">
        <v>32435</v>
      </c>
      <c r="AB29" s="170">
        <v>31177</v>
      </c>
      <c r="AC29" s="170">
        <v>10134</v>
      </c>
      <c r="AD29" s="170">
        <v>33689</v>
      </c>
      <c r="AE29" s="170">
        <v>3655</v>
      </c>
      <c r="AF29" s="170">
        <v>40265</v>
      </c>
      <c r="AG29" s="170">
        <v>14966</v>
      </c>
      <c r="AH29" s="170">
        <v>9357</v>
      </c>
      <c r="AI29" s="170">
        <v>809445</v>
      </c>
      <c r="AK29" s="170" t="s">
        <v>607</v>
      </c>
    </row>
    <row r="30" spans="1:37" x14ac:dyDescent="0.2">
      <c r="A30" s="184">
        <v>37196</v>
      </c>
      <c r="B30" s="170" t="s">
        <v>757</v>
      </c>
      <c r="C30" s="170">
        <v>11664</v>
      </c>
      <c r="D30" s="170">
        <v>36868</v>
      </c>
      <c r="E30" s="170">
        <v>8878</v>
      </c>
      <c r="F30" s="170">
        <v>5175</v>
      </c>
      <c r="G30" s="170">
        <v>29458</v>
      </c>
      <c r="H30" s="170">
        <v>7818</v>
      </c>
      <c r="I30" s="170">
        <v>12550</v>
      </c>
      <c r="J30" s="170">
        <v>35154</v>
      </c>
      <c r="K30" s="170">
        <v>107747</v>
      </c>
      <c r="L30" s="170">
        <v>11809</v>
      </c>
      <c r="M30" s="170">
        <v>39503</v>
      </c>
      <c r="N30" s="170">
        <v>12562</v>
      </c>
      <c r="O30" s="170">
        <v>11496</v>
      </c>
      <c r="P30" s="170">
        <v>71309</v>
      </c>
      <c r="Q30" s="170">
        <v>51853</v>
      </c>
      <c r="R30" s="170">
        <v>24709</v>
      </c>
      <c r="S30" s="170">
        <v>10232</v>
      </c>
      <c r="T30" s="170">
        <v>9442</v>
      </c>
      <c r="U30" s="170">
        <v>57332</v>
      </c>
      <c r="V30" s="170">
        <v>11475</v>
      </c>
      <c r="W30" s="170">
        <v>23631</v>
      </c>
      <c r="X30" s="170">
        <v>15673</v>
      </c>
      <c r="Y30" s="170">
        <v>11114</v>
      </c>
      <c r="Z30" s="170">
        <v>17718</v>
      </c>
      <c r="AA30" s="170">
        <v>32600</v>
      </c>
      <c r="AB30" s="170">
        <v>31294</v>
      </c>
      <c r="AC30" s="170">
        <v>10139</v>
      </c>
      <c r="AD30" s="170">
        <v>33645</v>
      </c>
      <c r="AE30" s="170">
        <v>3670</v>
      </c>
      <c r="AF30" s="170">
        <v>40169</v>
      </c>
      <c r="AG30" s="170">
        <v>15052</v>
      </c>
      <c r="AH30" s="170">
        <v>9396</v>
      </c>
      <c r="AI30" s="170">
        <v>811135</v>
      </c>
      <c r="AK30" s="170" t="s">
        <v>608</v>
      </c>
    </row>
    <row r="31" spans="1:37" x14ac:dyDescent="0.2">
      <c r="A31" s="184">
        <v>37226</v>
      </c>
      <c r="B31" s="170" t="s">
        <v>758</v>
      </c>
      <c r="C31" s="170">
        <v>11659</v>
      </c>
      <c r="D31" s="170">
        <v>36553</v>
      </c>
      <c r="E31" s="170">
        <v>8789</v>
      </c>
      <c r="F31" s="170">
        <v>5147</v>
      </c>
      <c r="G31" s="170">
        <v>29233</v>
      </c>
      <c r="H31" s="170">
        <v>7760</v>
      </c>
      <c r="I31" s="170">
        <v>12393</v>
      </c>
      <c r="J31" s="170">
        <v>34891</v>
      </c>
      <c r="K31" s="170">
        <v>107537</v>
      </c>
      <c r="L31" s="170">
        <v>11695</v>
      </c>
      <c r="M31" s="170">
        <v>39251</v>
      </c>
      <c r="N31" s="170">
        <v>12461</v>
      </c>
      <c r="O31" s="170">
        <v>11406</v>
      </c>
      <c r="P31" s="170">
        <v>70983</v>
      </c>
      <c r="Q31" s="170">
        <v>51657</v>
      </c>
      <c r="R31" s="170">
        <v>24555</v>
      </c>
      <c r="S31" s="170">
        <v>10128</v>
      </c>
      <c r="T31" s="170">
        <v>9434</v>
      </c>
      <c r="U31" s="170">
        <v>57119</v>
      </c>
      <c r="V31" s="170">
        <v>11372</v>
      </c>
      <c r="W31" s="170">
        <v>23508</v>
      </c>
      <c r="X31" s="170">
        <v>15519</v>
      </c>
      <c r="Y31" s="170">
        <v>11011</v>
      </c>
      <c r="Z31" s="170">
        <v>17618</v>
      </c>
      <c r="AA31" s="170">
        <v>32447</v>
      </c>
      <c r="AB31" s="170">
        <v>31096</v>
      </c>
      <c r="AC31" s="170">
        <v>10004</v>
      </c>
      <c r="AD31" s="170">
        <v>33504</v>
      </c>
      <c r="AE31" s="170">
        <v>3602</v>
      </c>
      <c r="AF31" s="170">
        <v>39809</v>
      </c>
      <c r="AG31" s="170">
        <v>15022</v>
      </c>
      <c r="AH31" s="170">
        <v>9301</v>
      </c>
      <c r="AI31" s="170">
        <v>806464</v>
      </c>
      <c r="AK31" s="170" t="s">
        <v>609</v>
      </c>
    </row>
    <row r="32" spans="1:37" x14ac:dyDescent="0.2">
      <c r="A32" s="184">
        <v>37257</v>
      </c>
      <c r="B32" s="170" t="s">
        <v>985</v>
      </c>
      <c r="C32" s="170">
        <v>11630</v>
      </c>
      <c r="D32" s="170">
        <v>36284</v>
      </c>
      <c r="E32" s="170">
        <v>8822</v>
      </c>
      <c r="F32" s="170">
        <v>5115</v>
      </c>
      <c r="G32" s="170">
        <v>29261</v>
      </c>
      <c r="H32" s="170">
        <v>7753</v>
      </c>
      <c r="I32" s="170">
        <v>12331</v>
      </c>
      <c r="J32" s="170">
        <v>34742</v>
      </c>
      <c r="K32" s="170">
        <v>107156</v>
      </c>
      <c r="L32" s="170">
        <v>11698</v>
      </c>
      <c r="M32" s="170">
        <v>39118</v>
      </c>
      <c r="N32" s="170">
        <v>12359</v>
      </c>
      <c r="O32" s="170">
        <v>11376</v>
      </c>
      <c r="P32" s="170">
        <v>70868</v>
      </c>
      <c r="Q32" s="170">
        <v>51413</v>
      </c>
      <c r="R32" s="170">
        <v>24501</v>
      </c>
      <c r="S32" s="170">
        <v>10090</v>
      </c>
      <c r="T32" s="170">
        <v>9438</v>
      </c>
      <c r="U32" s="170">
        <v>57029</v>
      </c>
      <c r="V32" s="170">
        <v>11336</v>
      </c>
      <c r="W32" s="170">
        <v>23381</v>
      </c>
      <c r="X32" s="170">
        <v>15451</v>
      </c>
      <c r="Y32" s="170">
        <v>11018</v>
      </c>
      <c r="Z32" s="170">
        <v>17605</v>
      </c>
      <c r="AA32" s="170">
        <v>32266</v>
      </c>
      <c r="AB32" s="170">
        <v>31065</v>
      </c>
      <c r="AC32" s="170">
        <v>9964</v>
      </c>
      <c r="AD32" s="170">
        <v>33538</v>
      </c>
      <c r="AE32" s="170">
        <v>3550</v>
      </c>
      <c r="AF32" s="170">
        <v>39645</v>
      </c>
      <c r="AG32" s="170">
        <v>14974</v>
      </c>
      <c r="AH32" s="170">
        <v>9287</v>
      </c>
      <c r="AI32" s="170">
        <v>804064</v>
      </c>
      <c r="AJ32" s="170">
        <v>2002</v>
      </c>
      <c r="AK32" s="170" t="s">
        <v>601</v>
      </c>
    </row>
    <row r="33" spans="1:37" x14ac:dyDescent="0.2">
      <c r="A33" s="184">
        <v>37288</v>
      </c>
      <c r="B33" s="170" t="s">
        <v>759</v>
      </c>
      <c r="C33" s="170">
        <v>11657</v>
      </c>
      <c r="D33" s="170">
        <v>36364</v>
      </c>
      <c r="E33" s="170">
        <v>8880</v>
      </c>
      <c r="F33" s="170">
        <v>5113</v>
      </c>
      <c r="G33" s="170">
        <v>29415</v>
      </c>
      <c r="H33" s="170">
        <v>7846</v>
      </c>
      <c r="I33" s="170">
        <v>12366</v>
      </c>
      <c r="J33" s="170">
        <v>34886</v>
      </c>
      <c r="K33" s="170">
        <v>107096</v>
      </c>
      <c r="L33" s="170">
        <v>11767</v>
      </c>
      <c r="M33" s="170">
        <v>39190</v>
      </c>
      <c r="N33" s="170">
        <v>12360</v>
      </c>
      <c r="O33" s="170">
        <v>11419</v>
      </c>
      <c r="P33" s="170">
        <v>71197</v>
      </c>
      <c r="Q33" s="170">
        <v>51455</v>
      </c>
      <c r="R33" s="170">
        <v>24492</v>
      </c>
      <c r="S33" s="170">
        <v>10145</v>
      </c>
      <c r="T33" s="170">
        <v>9423</v>
      </c>
      <c r="U33" s="170">
        <v>57200</v>
      </c>
      <c r="V33" s="170">
        <v>11329</v>
      </c>
      <c r="W33" s="170">
        <v>23475</v>
      </c>
      <c r="X33" s="170">
        <v>15583</v>
      </c>
      <c r="Y33" s="170">
        <v>11121</v>
      </c>
      <c r="Z33" s="170">
        <v>17728</v>
      </c>
      <c r="AA33" s="170">
        <v>32451</v>
      </c>
      <c r="AB33" s="170">
        <v>31334</v>
      </c>
      <c r="AC33" s="170">
        <v>10080</v>
      </c>
      <c r="AD33" s="170">
        <v>33710</v>
      </c>
      <c r="AE33" s="170">
        <v>3568</v>
      </c>
      <c r="AF33" s="170">
        <v>39673</v>
      </c>
      <c r="AG33" s="170">
        <v>14941</v>
      </c>
      <c r="AH33" s="170">
        <v>9284</v>
      </c>
      <c r="AI33" s="170">
        <v>806548</v>
      </c>
      <c r="AK33" s="170" t="s">
        <v>602</v>
      </c>
    </row>
    <row r="34" spans="1:37" x14ac:dyDescent="0.2">
      <c r="A34" s="184">
        <v>37316</v>
      </c>
      <c r="B34" s="170" t="s">
        <v>760</v>
      </c>
      <c r="C34" s="170">
        <v>11731</v>
      </c>
      <c r="D34" s="170">
        <v>36387</v>
      </c>
      <c r="E34" s="170">
        <v>8967</v>
      </c>
      <c r="F34" s="170">
        <v>5140</v>
      </c>
      <c r="G34" s="170">
        <v>29368</v>
      </c>
      <c r="H34" s="170">
        <v>7842</v>
      </c>
      <c r="I34" s="170">
        <v>12383</v>
      </c>
      <c r="J34" s="170">
        <v>34942</v>
      </c>
      <c r="K34" s="170">
        <v>106981</v>
      </c>
      <c r="L34" s="170">
        <v>11716</v>
      </c>
      <c r="M34" s="170">
        <v>39217</v>
      </c>
      <c r="N34" s="170">
        <v>12389</v>
      </c>
      <c r="O34" s="170">
        <v>11451</v>
      </c>
      <c r="P34" s="170">
        <v>71284</v>
      </c>
      <c r="Q34" s="170">
        <v>51475</v>
      </c>
      <c r="R34" s="170">
        <v>24472</v>
      </c>
      <c r="S34" s="170">
        <v>10136</v>
      </c>
      <c r="T34" s="170">
        <v>9360</v>
      </c>
      <c r="U34" s="170">
        <v>57281</v>
      </c>
      <c r="V34" s="170">
        <v>11292</v>
      </c>
      <c r="W34" s="170">
        <v>23463</v>
      </c>
      <c r="X34" s="170">
        <v>15496</v>
      </c>
      <c r="Y34" s="170">
        <v>11160</v>
      </c>
      <c r="Z34" s="170">
        <v>17778</v>
      </c>
      <c r="AA34" s="170">
        <v>32503</v>
      </c>
      <c r="AB34" s="170">
        <v>31422</v>
      </c>
      <c r="AC34" s="170">
        <v>10158</v>
      </c>
      <c r="AD34" s="170">
        <v>33811</v>
      </c>
      <c r="AE34" s="170">
        <v>3610</v>
      </c>
      <c r="AF34" s="170">
        <v>39722</v>
      </c>
      <c r="AG34" s="170">
        <v>15015</v>
      </c>
      <c r="AH34" s="170">
        <v>9267</v>
      </c>
      <c r="AI34" s="170">
        <v>807219</v>
      </c>
      <c r="AK34" s="170" t="s">
        <v>559</v>
      </c>
    </row>
    <row r="35" spans="1:37" x14ac:dyDescent="0.2">
      <c r="A35" s="184">
        <v>37347</v>
      </c>
      <c r="B35" s="170" t="s">
        <v>761</v>
      </c>
      <c r="C35" s="170">
        <v>11814</v>
      </c>
      <c r="D35" s="170">
        <v>36593</v>
      </c>
      <c r="E35" s="170">
        <v>9023</v>
      </c>
      <c r="F35" s="170">
        <v>5183</v>
      </c>
      <c r="G35" s="170">
        <v>29459</v>
      </c>
      <c r="H35" s="170">
        <v>7909</v>
      </c>
      <c r="I35" s="170">
        <v>12516</v>
      </c>
      <c r="J35" s="170">
        <v>35067</v>
      </c>
      <c r="K35" s="170">
        <v>107173</v>
      </c>
      <c r="L35" s="170">
        <v>11797</v>
      </c>
      <c r="M35" s="170">
        <v>39479</v>
      </c>
      <c r="N35" s="170">
        <v>12447</v>
      </c>
      <c r="O35" s="170">
        <v>11486</v>
      </c>
      <c r="P35" s="170">
        <v>71641</v>
      </c>
      <c r="Q35" s="170">
        <v>51622</v>
      </c>
      <c r="R35" s="170">
        <v>24656</v>
      </c>
      <c r="S35" s="170">
        <v>10228</v>
      </c>
      <c r="T35" s="170">
        <v>9480</v>
      </c>
      <c r="U35" s="170">
        <v>57707</v>
      </c>
      <c r="V35" s="170">
        <v>11453</v>
      </c>
      <c r="W35" s="170">
        <v>23624</v>
      </c>
      <c r="X35" s="170">
        <v>15638</v>
      </c>
      <c r="Y35" s="170">
        <v>11278</v>
      </c>
      <c r="Z35" s="170">
        <v>17925</v>
      </c>
      <c r="AA35" s="170">
        <v>32723</v>
      </c>
      <c r="AB35" s="170">
        <v>31573</v>
      </c>
      <c r="AC35" s="170">
        <v>10206</v>
      </c>
      <c r="AD35" s="170">
        <v>34026</v>
      </c>
      <c r="AE35" s="170">
        <v>3655</v>
      </c>
      <c r="AF35" s="170">
        <v>40146</v>
      </c>
      <c r="AG35" s="170">
        <v>15133</v>
      </c>
      <c r="AH35" s="170">
        <v>9331</v>
      </c>
      <c r="AI35" s="170">
        <v>811991</v>
      </c>
      <c r="AK35" s="170" t="s">
        <v>598</v>
      </c>
    </row>
    <row r="36" spans="1:37" x14ac:dyDescent="0.2">
      <c r="A36" s="184">
        <v>37377</v>
      </c>
      <c r="B36" s="170" t="s">
        <v>762</v>
      </c>
      <c r="C36" s="170">
        <v>11821</v>
      </c>
      <c r="D36" s="170">
        <v>36733</v>
      </c>
      <c r="E36" s="170">
        <v>9076</v>
      </c>
      <c r="F36" s="170">
        <v>5201</v>
      </c>
      <c r="G36" s="170">
        <v>29493</v>
      </c>
      <c r="H36" s="170">
        <v>8008</v>
      </c>
      <c r="I36" s="170">
        <v>12584</v>
      </c>
      <c r="J36" s="170">
        <v>35080</v>
      </c>
      <c r="K36" s="170">
        <v>107243</v>
      </c>
      <c r="L36" s="170">
        <v>11736</v>
      </c>
      <c r="M36" s="170">
        <v>39443</v>
      </c>
      <c r="N36" s="170">
        <v>12407</v>
      </c>
      <c r="O36" s="170">
        <v>11548</v>
      </c>
      <c r="P36" s="170">
        <v>71793</v>
      </c>
      <c r="Q36" s="170">
        <v>51645</v>
      </c>
      <c r="R36" s="170">
        <v>24697</v>
      </c>
      <c r="S36" s="170">
        <v>10275</v>
      </c>
      <c r="T36" s="170">
        <v>9557</v>
      </c>
      <c r="U36" s="170">
        <v>57841</v>
      </c>
      <c r="V36" s="170">
        <v>11469</v>
      </c>
      <c r="W36" s="170">
        <v>23649</v>
      </c>
      <c r="X36" s="170">
        <v>15607</v>
      </c>
      <c r="Y36" s="170">
        <v>11268</v>
      </c>
      <c r="Z36" s="170">
        <v>18011</v>
      </c>
      <c r="AA36" s="170">
        <v>32771</v>
      </c>
      <c r="AB36" s="170">
        <v>31625</v>
      </c>
      <c r="AC36" s="170">
        <v>10229</v>
      </c>
      <c r="AD36" s="170">
        <v>34102</v>
      </c>
      <c r="AE36" s="170">
        <v>3637</v>
      </c>
      <c r="AF36" s="170">
        <v>40186</v>
      </c>
      <c r="AG36" s="170">
        <v>15192</v>
      </c>
      <c r="AH36" s="170">
        <v>9296</v>
      </c>
      <c r="AI36" s="170">
        <v>813223</v>
      </c>
      <c r="AK36" s="170" t="s">
        <v>600</v>
      </c>
    </row>
    <row r="37" spans="1:37" x14ac:dyDescent="0.2">
      <c r="A37" s="184">
        <v>37408</v>
      </c>
      <c r="B37" s="170" t="s">
        <v>763</v>
      </c>
      <c r="C37" s="170">
        <v>11866</v>
      </c>
      <c r="D37" s="170">
        <v>36730</v>
      </c>
      <c r="E37" s="170">
        <v>9094</v>
      </c>
      <c r="F37" s="170">
        <v>5215</v>
      </c>
      <c r="G37" s="170">
        <v>29473</v>
      </c>
      <c r="H37" s="170">
        <v>8001</v>
      </c>
      <c r="I37" s="170">
        <v>12615</v>
      </c>
      <c r="J37" s="170">
        <v>35132</v>
      </c>
      <c r="K37" s="170">
        <v>107163</v>
      </c>
      <c r="L37" s="170">
        <v>11703</v>
      </c>
      <c r="M37" s="170">
        <v>39472</v>
      </c>
      <c r="N37" s="170">
        <v>12367</v>
      </c>
      <c r="O37" s="170">
        <v>11531</v>
      </c>
      <c r="P37" s="170">
        <v>71896</v>
      </c>
      <c r="Q37" s="170">
        <v>51832</v>
      </c>
      <c r="R37" s="170">
        <v>24738</v>
      </c>
      <c r="S37" s="170">
        <v>10248</v>
      </c>
      <c r="T37" s="170">
        <v>9589</v>
      </c>
      <c r="U37" s="170">
        <v>57829</v>
      </c>
      <c r="V37" s="170">
        <v>11524</v>
      </c>
      <c r="W37" s="170">
        <v>23748</v>
      </c>
      <c r="X37" s="170">
        <v>15584</v>
      </c>
      <c r="Y37" s="170">
        <v>11358</v>
      </c>
      <c r="Z37" s="170">
        <v>18019</v>
      </c>
      <c r="AA37" s="170">
        <v>32823</v>
      </c>
      <c r="AB37" s="170">
        <v>31703</v>
      </c>
      <c r="AC37" s="170">
        <v>10299</v>
      </c>
      <c r="AD37" s="170">
        <v>33939</v>
      </c>
      <c r="AE37" s="170">
        <v>3619</v>
      </c>
      <c r="AF37" s="170">
        <v>40236</v>
      </c>
      <c r="AG37" s="170">
        <v>15253</v>
      </c>
      <c r="AH37" s="170">
        <v>9290</v>
      </c>
      <c r="AI37" s="170">
        <v>813889</v>
      </c>
      <c r="AK37" s="170" t="s">
        <v>603</v>
      </c>
    </row>
    <row r="38" spans="1:37" x14ac:dyDescent="0.2">
      <c r="A38" s="184">
        <v>37438</v>
      </c>
      <c r="B38" s="170" t="s">
        <v>764</v>
      </c>
      <c r="C38" s="170">
        <v>11882</v>
      </c>
      <c r="D38" s="170">
        <v>36758</v>
      </c>
      <c r="E38" s="170">
        <v>9147</v>
      </c>
      <c r="F38" s="170">
        <v>5224</v>
      </c>
      <c r="G38" s="170">
        <v>29608</v>
      </c>
      <c r="H38" s="170">
        <v>8044</v>
      </c>
      <c r="I38" s="170">
        <v>12687</v>
      </c>
      <c r="J38" s="170">
        <v>35099</v>
      </c>
      <c r="K38" s="170">
        <v>107148</v>
      </c>
      <c r="L38" s="170">
        <v>11662</v>
      </c>
      <c r="M38" s="170">
        <v>39428</v>
      </c>
      <c r="N38" s="170">
        <v>12393</v>
      </c>
      <c r="O38" s="170">
        <v>11581</v>
      </c>
      <c r="P38" s="170">
        <v>71960</v>
      </c>
      <c r="Q38" s="170">
        <v>51997</v>
      </c>
      <c r="R38" s="170">
        <v>24698</v>
      </c>
      <c r="S38" s="170">
        <v>10279</v>
      </c>
      <c r="T38" s="170">
        <v>9604</v>
      </c>
      <c r="U38" s="170">
        <v>57831</v>
      </c>
      <c r="V38" s="170">
        <v>11734</v>
      </c>
      <c r="W38" s="170">
        <v>23816</v>
      </c>
      <c r="X38" s="170">
        <v>15720</v>
      </c>
      <c r="Y38" s="170">
        <v>11375</v>
      </c>
      <c r="Z38" s="170">
        <v>18093</v>
      </c>
      <c r="AA38" s="170">
        <v>32854</v>
      </c>
      <c r="AB38" s="170">
        <v>31694</v>
      </c>
      <c r="AC38" s="170">
        <v>10363</v>
      </c>
      <c r="AD38" s="170">
        <v>33853</v>
      </c>
      <c r="AE38" s="170">
        <v>3628</v>
      </c>
      <c r="AF38" s="170">
        <v>40428</v>
      </c>
      <c r="AG38" s="170">
        <v>15407</v>
      </c>
      <c r="AH38" s="170">
        <v>9319</v>
      </c>
      <c r="AI38" s="170">
        <v>815314</v>
      </c>
      <c r="AK38" s="170" t="s">
        <v>604</v>
      </c>
    </row>
    <row r="39" spans="1:37" x14ac:dyDescent="0.2">
      <c r="A39" s="184">
        <v>37469</v>
      </c>
      <c r="B39" s="170" t="s">
        <v>765</v>
      </c>
      <c r="C39" s="170">
        <v>11913</v>
      </c>
      <c r="D39" s="170">
        <v>36756</v>
      </c>
      <c r="E39" s="170">
        <v>9189</v>
      </c>
      <c r="F39" s="170">
        <v>5226</v>
      </c>
      <c r="G39" s="170">
        <v>29641</v>
      </c>
      <c r="H39" s="170">
        <v>8026</v>
      </c>
      <c r="I39" s="170">
        <v>12696</v>
      </c>
      <c r="J39" s="170">
        <v>35052</v>
      </c>
      <c r="K39" s="170">
        <v>107144</v>
      </c>
      <c r="L39" s="170">
        <v>11631</v>
      </c>
      <c r="M39" s="170">
        <v>39506</v>
      </c>
      <c r="N39" s="170">
        <v>12461</v>
      </c>
      <c r="O39" s="170">
        <v>11646</v>
      </c>
      <c r="P39" s="170">
        <v>71973</v>
      </c>
      <c r="Q39" s="170">
        <v>52250</v>
      </c>
      <c r="R39" s="170">
        <v>24665</v>
      </c>
      <c r="S39" s="170">
        <v>10295</v>
      </c>
      <c r="T39" s="170">
        <v>9621</v>
      </c>
      <c r="U39" s="170">
        <v>57912</v>
      </c>
      <c r="V39" s="170">
        <v>11782</v>
      </c>
      <c r="W39" s="170">
        <v>23857</v>
      </c>
      <c r="X39" s="170">
        <v>15768</v>
      </c>
      <c r="Y39" s="170">
        <v>11411</v>
      </c>
      <c r="Z39" s="170">
        <v>18168</v>
      </c>
      <c r="AA39" s="170">
        <v>32891</v>
      </c>
      <c r="AB39" s="170">
        <v>31667</v>
      </c>
      <c r="AC39" s="170">
        <v>10364</v>
      </c>
      <c r="AD39" s="170">
        <v>33826</v>
      </c>
      <c r="AE39" s="170">
        <v>3640</v>
      </c>
      <c r="AF39" s="170">
        <v>40589</v>
      </c>
      <c r="AG39" s="170">
        <v>15450</v>
      </c>
      <c r="AH39" s="170">
        <v>9333</v>
      </c>
      <c r="AI39" s="170">
        <v>816349</v>
      </c>
      <c r="AK39" s="170" t="s">
        <v>605</v>
      </c>
    </row>
    <row r="40" spans="1:37" x14ac:dyDescent="0.2">
      <c r="A40" s="184">
        <v>37500</v>
      </c>
      <c r="B40" s="170" t="s">
        <v>766</v>
      </c>
      <c r="C40" s="170">
        <v>11864</v>
      </c>
      <c r="D40" s="170">
        <v>36812</v>
      </c>
      <c r="E40" s="170">
        <v>9227</v>
      </c>
      <c r="F40" s="170">
        <v>5214</v>
      </c>
      <c r="G40" s="170">
        <v>29657</v>
      </c>
      <c r="H40" s="170">
        <v>7999</v>
      </c>
      <c r="I40" s="170">
        <v>12717</v>
      </c>
      <c r="J40" s="170">
        <v>35007</v>
      </c>
      <c r="K40" s="170">
        <v>107066</v>
      </c>
      <c r="L40" s="170">
        <v>11592</v>
      </c>
      <c r="M40" s="170">
        <v>39560</v>
      </c>
      <c r="N40" s="170">
        <v>12461</v>
      </c>
      <c r="O40" s="170">
        <v>11662</v>
      </c>
      <c r="P40" s="170">
        <v>71963</v>
      </c>
      <c r="Q40" s="170">
        <v>52348</v>
      </c>
      <c r="R40" s="170">
        <v>24654</v>
      </c>
      <c r="S40" s="170">
        <v>10313</v>
      </c>
      <c r="T40" s="170">
        <v>9597</v>
      </c>
      <c r="U40" s="170">
        <v>57898</v>
      </c>
      <c r="V40" s="170">
        <v>11850</v>
      </c>
      <c r="W40" s="170">
        <v>23858</v>
      </c>
      <c r="X40" s="170">
        <v>15770</v>
      </c>
      <c r="Y40" s="170">
        <v>11411</v>
      </c>
      <c r="Z40" s="170">
        <v>18197</v>
      </c>
      <c r="AA40" s="170">
        <v>32901</v>
      </c>
      <c r="AB40" s="170">
        <v>31672</v>
      </c>
      <c r="AC40" s="170">
        <v>10298</v>
      </c>
      <c r="AD40" s="170">
        <v>33817</v>
      </c>
      <c r="AE40" s="170">
        <v>3637</v>
      </c>
      <c r="AF40" s="170">
        <v>40722</v>
      </c>
      <c r="AG40" s="170">
        <v>15446</v>
      </c>
      <c r="AH40" s="170">
        <v>9351</v>
      </c>
      <c r="AI40" s="170">
        <v>816541</v>
      </c>
      <c r="AK40" s="170" t="s">
        <v>606</v>
      </c>
    </row>
    <row r="41" spans="1:37" x14ac:dyDescent="0.2">
      <c r="A41" s="184">
        <v>37530</v>
      </c>
      <c r="B41" s="170" t="s">
        <v>767</v>
      </c>
      <c r="C41" s="170">
        <v>11919</v>
      </c>
      <c r="D41" s="170">
        <v>36962</v>
      </c>
      <c r="E41" s="170">
        <v>9196</v>
      </c>
      <c r="F41" s="170">
        <v>5206</v>
      </c>
      <c r="G41" s="170">
        <v>29658</v>
      </c>
      <c r="H41" s="170">
        <v>7949</v>
      </c>
      <c r="I41" s="170">
        <v>12740</v>
      </c>
      <c r="J41" s="170">
        <v>34905</v>
      </c>
      <c r="K41" s="170">
        <v>107026</v>
      </c>
      <c r="L41" s="170">
        <v>11634</v>
      </c>
      <c r="M41" s="170">
        <v>39710</v>
      </c>
      <c r="N41" s="170">
        <v>12450</v>
      </c>
      <c r="O41" s="170">
        <v>11675</v>
      </c>
      <c r="P41" s="170">
        <v>72171</v>
      </c>
      <c r="Q41" s="170">
        <v>52437</v>
      </c>
      <c r="R41" s="170">
        <v>24653</v>
      </c>
      <c r="S41" s="170">
        <v>10329</v>
      </c>
      <c r="T41" s="170">
        <v>9662</v>
      </c>
      <c r="U41" s="170">
        <v>58074</v>
      </c>
      <c r="V41" s="170">
        <v>11848</v>
      </c>
      <c r="W41" s="170">
        <v>23963</v>
      </c>
      <c r="X41" s="170">
        <v>15908</v>
      </c>
      <c r="Y41" s="170">
        <v>11417</v>
      </c>
      <c r="Z41" s="170">
        <v>18201</v>
      </c>
      <c r="AA41" s="170">
        <v>32984</v>
      </c>
      <c r="AB41" s="170">
        <v>31722</v>
      </c>
      <c r="AC41" s="170">
        <v>10329</v>
      </c>
      <c r="AD41" s="170">
        <v>33740</v>
      </c>
      <c r="AE41" s="170">
        <v>3650</v>
      </c>
      <c r="AF41" s="170">
        <v>40731</v>
      </c>
      <c r="AG41" s="170">
        <v>15448</v>
      </c>
      <c r="AH41" s="170">
        <v>9367</v>
      </c>
      <c r="AI41" s="170">
        <v>817664</v>
      </c>
      <c r="AK41" s="170" t="s">
        <v>607</v>
      </c>
    </row>
    <row r="42" spans="1:37" x14ac:dyDescent="0.2">
      <c r="A42" s="184">
        <v>37561</v>
      </c>
      <c r="B42" s="170" t="s">
        <v>768</v>
      </c>
      <c r="C42" s="170">
        <v>11885</v>
      </c>
      <c r="D42" s="170">
        <v>36872</v>
      </c>
      <c r="E42" s="170">
        <v>9210</v>
      </c>
      <c r="F42" s="170">
        <v>5209</v>
      </c>
      <c r="G42" s="170">
        <v>29679</v>
      </c>
      <c r="H42" s="170">
        <v>7841</v>
      </c>
      <c r="I42" s="170">
        <v>12712</v>
      </c>
      <c r="J42" s="170">
        <v>34819</v>
      </c>
      <c r="K42" s="170">
        <v>106854</v>
      </c>
      <c r="L42" s="170">
        <v>11622</v>
      </c>
      <c r="M42" s="170">
        <v>39676</v>
      </c>
      <c r="N42" s="170">
        <v>12382</v>
      </c>
      <c r="O42" s="170">
        <v>11666</v>
      </c>
      <c r="P42" s="170">
        <v>72154</v>
      </c>
      <c r="Q42" s="170">
        <v>52350</v>
      </c>
      <c r="R42" s="170">
        <v>24593</v>
      </c>
      <c r="S42" s="170">
        <v>10331</v>
      </c>
      <c r="T42" s="170">
        <v>9635</v>
      </c>
      <c r="U42" s="170">
        <v>58019</v>
      </c>
      <c r="V42" s="170">
        <v>11808</v>
      </c>
      <c r="W42" s="170">
        <v>23975</v>
      </c>
      <c r="X42" s="170">
        <v>15947</v>
      </c>
      <c r="Y42" s="170">
        <v>11448</v>
      </c>
      <c r="Z42" s="170">
        <v>18160</v>
      </c>
      <c r="AA42" s="170">
        <v>32952</v>
      </c>
      <c r="AB42" s="170">
        <v>31690</v>
      </c>
      <c r="AC42" s="170">
        <v>10268</v>
      </c>
      <c r="AD42" s="170">
        <v>33547</v>
      </c>
      <c r="AE42" s="170">
        <v>3624</v>
      </c>
      <c r="AF42" s="170">
        <v>40522</v>
      </c>
      <c r="AG42" s="170">
        <v>15524</v>
      </c>
      <c r="AH42" s="170">
        <v>9361</v>
      </c>
      <c r="AI42" s="170">
        <v>816335</v>
      </c>
      <c r="AK42" s="170" t="s">
        <v>608</v>
      </c>
    </row>
    <row r="43" spans="1:37" x14ac:dyDescent="0.2">
      <c r="A43" s="184">
        <v>37591</v>
      </c>
      <c r="B43" s="170" t="s">
        <v>769</v>
      </c>
      <c r="C43" s="170">
        <v>11772</v>
      </c>
      <c r="D43" s="170">
        <v>36710</v>
      </c>
      <c r="E43" s="170">
        <v>9138</v>
      </c>
      <c r="F43" s="170">
        <v>5175</v>
      </c>
      <c r="G43" s="170">
        <v>29485</v>
      </c>
      <c r="H43" s="170">
        <v>7781</v>
      </c>
      <c r="I43" s="170">
        <v>12621</v>
      </c>
      <c r="J43" s="170">
        <v>34597</v>
      </c>
      <c r="K43" s="170">
        <v>106515</v>
      </c>
      <c r="L43" s="170">
        <v>11509</v>
      </c>
      <c r="M43" s="170">
        <v>39402</v>
      </c>
      <c r="N43" s="170">
        <v>12251</v>
      </c>
      <c r="O43" s="170">
        <v>11580</v>
      </c>
      <c r="P43" s="170">
        <v>71718</v>
      </c>
      <c r="Q43" s="170">
        <v>52135</v>
      </c>
      <c r="R43" s="170">
        <v>24408</v>
      </c>
      <c r="S43" s="170">
        <v>10249</v>
      </c>
      <c r="T43" s="170">
        <v>9558</v>
      </c>
      <c r="U43" s="170">
        <v>57775</v>
      </c>
      <c r="V43" s="170">
        <v>11684</v>
      </c>
      <c r="W43" s="170">
        <v>23820</v>
      </c>
      <c r="X43" s="170">
        <v>15778</v>
      </c>
      <c r="Y43" s="170">
        <v>11350</v>
      </c>
      <c r="Z43" s="170">
        <v>18029</v>
      </c>
      <c r="AA43" s="170">
        <v>32726</v>
      </c>
      <c r="AB43" s="170">
        <v>31539</v>
      </c>
      <c r="AC43" s="170">
        <v>10178</v>
      </c>
      <c r="AD43" s="170">
        <v>33219</v>
      </c>
      <c r="AE43" s="170">
        <v>3572</v>
      </c>
      <c r="AF43" s="170">
        <v>40178</v>
      </c>
      <c r="AG43" s="170">
        <v>15543</v>
      </c>
      <c r="AH43" s="170">
        <v>9312</v>
      </c>
      <c r="AI43" s="170">
        <v>811307</v>
      </c>
      <c r="AK43" s="170" t="s">
        <v>609</v>
      </c>
    </row>
    <row r="44" spans="1:37" x14ac:dyDescent="0.2">
      <c r="A44" s="184">
        <v>37622</v>
      </c>
      <c r="B44" s="170" t="s">
        <v>986</v>
      </c>
      <c r="C44" s="170">
        <v>11800</v>
      </c>
      <c r="D44" s="170">
        <v>36565</v>
      </c>
      <c r="E44" s="170">
        <v>9155</v>
      </c>
      <c r="F44" s="170">
        <v>5162</v>
      </c>
      <c r="G44" s="170">
        <v>29349</v>
      </c>
      <c r="H44" s="170">
        <v>7716</v>
      </c>
      <c r="I44" s="170">
        <v>12525</v>
      </c>
      <c r="J44" s="170">
        <v>34520</v>
      </c>
      <c r="K44" s="170">
        <v>106142</v>
      </c>
      <c r="L44" s="170">
        <v>11556</v>
      </c>
      <c r="M44" s="170">
        <v>39221</v>
      </c>
      <c r="N44" s="170">
        <v>12185</v>
      </c>
      <c r="O44" s="170">
        <v>11549</v>
      </c>
      <c r="P44" s="170">
        <v>71421</v>
      </c>
      <c r="Q44" s="170">
        <v>52056</v>
      </c>
      <c r="R44" s="170">
        <v>24372</v>
      </c>
      <c r="S44" s="170">
        <v>10231</v>
      </c>
      <c r="T44" s="170">
        <v>9581</v>
      </c>
      <c r="U44" s="170">
        <v>57572</v>
      </c>
      <c r="V44" s="170">
        <v>11609</v>
      </c>
      <c r="W44" s="170">
        <v>23734</v>
      </c>
      <c r="X44" s="170">
        <v>15740</v>
      </c>
      <c r="Y44" s="170">
        <v>11291</v>
      </c>
      <c r="Z44" s="170">
        <v>17973</v>
      </c>
      <c r="AA44" s="170">
        <v>32645</v>
      </c>
      <c r="AB44" s="170">
        <v>31458</v>
      </c>
      <c r="AC44" s="170">
        <v>10158</v>
      </c>
      <c r="AD44" s="170">
        <v>33073</v>
      </c>
      <c r="AE44" s="170">
        <v>3573</v>
      </c>
      <c r="AF44" s="170">
        <v>39995</v>
      </c>
      <c r="AG44" s="170">
        <v>15539</v>
      </c>
      <c r="AH44" s="170">
        <v>9321</v>
      </c>
      <c r="AI44" s="170">
        <v>808787</v>
      </c>
      <c r="AJ44" s="170">
        <v>2003</v>
      </c>
      <c r="AK44" s="170" t="s">
        <v>601</v>
      </c>
    </row>
    <row r="45" spans="1:37" x14ac:dyDescent="0.2">
      <c r="A45" s="184">
        <v>37653</v>
      </c>
      <c r="B45" s="170" t="s">
        <v>770</v>
      </c>
      <c r="C45" s="170">
        <v>11804</v>
      </c>
      <c r="D45" s="170">
        <v>36533</v>
      </c>
      <c r="E45" s="170">
        <v>9225</v>
      </c>
      <c r="F45" s="170">
        <v>5211</v>
      </c>
      <c r="G45" s="170">
        <v>29238</v>
      </c>
      <c r="H45" s="170">
        <v>7686</v>
      </c>
      <c r="I45" s="170">
        <v>12566</v>
      </c>
      <c r="J45" s="170">
        <v>34637</v>
      </c>
      <c r="K45" s="170">
        <v>106003</v>
      </c>
      <c r="L45" s="170">
        <v>11623</v>
      </c>
      <c r="M45" s="170">
        <v>39271</v>
      </c>
      <c r="N45" s="170">
        <v>12228</v>
      </c>
      <c r="O45" s="170">
        <v>11603</v>
      </c>
      <c r="P45" s="170">
        <v>71535</v>
      </c>
      <c r="Q45" s="170">
        <v>52041</v>
      </c>
      <c r="R45" s="170">
        <v>24407</v>
      </c>
      <c r="S45" s="170">
        <v>10264</v>
      </c>
      <c r="T45" s="170">
        <v>9592</v>
      </c>
      <c r="U45" s="170">
        <v>57647</v>
      </c>
      <c r="V45" s="170">
        <v>11573</v>
      </c>
      <c r="W45" s="170">
        <v>23800</v>
      </c>
      <c r="X45" s="170">
        <v>15820</v>
      </c>
      <c r="Y45" s="170">
        <v>11347</v>
      </c>
      <c r="Z45" s="170">
        <v>18048</v>
      </c>
      <c r="AA45" s="170">
        <v>32606</v>
      </c>
      <c r="AB45" s="170">
        <v>31484</v>
      </c>
      <c r="AC45" s="170">
        <v>10219</v>
      </c>
      <c r="AD45" s="170">
        <v>33166</v>
      </c>
      <c r="AE45" s="170">
        <v>3577</v>
      </c>
      <c r="AF45" s="170">
        <v>40047</v>
      </c>
      <c r="AG45" s="170">
        <v>15652</v>
      </c>
      <c r="AH45" s="170">
        <v>9379</v>
      </c>
      <c r="AI45" s="170">
        <v>809832</v>
      </c>
      <c r="AK45" s="170" t="s">
        <v>602</v>
      </c>
    </row>
    <row r="46" spans="1:37" x14ac:dyDescent="0.2">
      <c r="A46" s="184">
        <v>37681</v>
      </c>
      <c r="B46" s="170" t="s">
        <v>771</v>
      </c>
      <c r="C46" s="170">
        <v>11858</v>
      </c>
      <c r="D46" s="170">
        <v>36716</v>
      </c>
      <c r="E46" s="170">
        <v>9252</v>
      </c>
      <c r="F46" s="170">
        <v>5213</v>
      </c>
      <c r="G46" s="170">
        <v>29178</v>
      </c>
      <c r="H46" s="170">
        <v>7655</v>
      </c>
      <c r="I46" s="170">
        <v>12597</v>
      </c>
      <c r="J46" s="170">
        <v>34713</v>
      </c>
      <c r="K46" s="170">
        <v>105819</v>
      </c>
      <c r="L46" s="170">
        <v>11638</v>
      </c>
      <c r="M46" s="170">
        <v>39442</v>
      </c>
      <c r="N46" s="170">
        <v>12268</v>
      </c>
      <c r="O46" s="170">
        <v>11663</v>
      </c>
      <c r="P46" s="170">
        <v>71599</v>
      </c>
      <c r="Q46" s="170">
        <v>52066</v>
      </c>
      <c r="R46" s="170">
        <v>24594</v>
      </c>
      <c r="S46" s="170">
        <v>10296</v>
      </c>
      <c r="T46" s="170">
        <v>9674</v>
      </c>
      <c r="U46" s="170">
        <v>57869</v>
      </c>
      <c r="V46" s="170">
        <v>11546</v>
      </c>
      <c r="W46" s="170">
        <v>23838</v>
      </c>
      <c r="X46" s="170">
        <v>15847</v>
      </c>
      <c r="Y46" s="170">
        <v>11406</v>
      </c>
      <c r="Z46" s="170">
        <v>18121</v>
      </c>
      <c r="AA46" s="170">
        <v>32444</v>
      </c>
      <c r="AB46" s="170">
        <v>31499</v>
      </c>
      <c r="AC46" s="170">
        <v>10255</v>
      </c>
      <c r="AD46" s="170">
        <v>33437</v>
      </c>
      <c r="AE46" s="170">
        <v>3585</v>
      </c>
      <c r="AF46" s="170">
        <v>40098</v>
      </c>
      <c r="AG46" s="170">
        <v>15633</v>
      </c>
      <c r="AH46" s="170">
        <v>9418</v>
      </c>
      <c r="AI46" s="170">
        <v>811237</v>
      </c>
      <c r="AK46" s="170" t="s">
        <v>559</v>
      </c>
    </row>
    <row r="47" spans="1:37" x14ac:dyDescent="0.2">
      <c r="A47" s="184">
        <v>37712</v>
      </c>
      <c r="B47" s="170" t="s">
        <v>772</v>
      </c>
      <c r="C47" s="170">
        <v>11913</v>
      </c>
      <c r="D47" s="170">
        <v>36763</v>
      </c>
      <c r="E47" s="170">
        <v>9274</v>
      </c>
      <c r="F47" s="170">
        <v>5244</v>
      </c>
      <c r="G47" s="170">
        <v>29124</v>
      </c>
      <c r="H47" s="170">
        <v>7687</v>
      </c>
      <c r="I47" s="170">
        <v>12550</v>
      </c>
      <c r="J47" s="170">
        <v>34594</v>
      </c>
      <c r="K47" s="170">
        <v>105637</v>
      </c>
      <c r="L47" s="170">
        <v>11539</v>
      </c>
      <c r="M47" s="170">
        <v>39476</v>
      </c>
      <c r="N47" s="170">
        <v>12309</v>
      </c>
      <c r="O47" s="170">
        <v>11722</v>
      </c>
      <c r="P47" s="170">
        <v>71753</v>
      </c>
      <c r="Q47" s="170">
        <v>51931</v>
      </c>
      <c r="R47" s="170">
        <v>24761</v>
      </c>
      <c r="S47" s="170">
        <v>10327</v>
      </c>
      <c r="T47" s="170">
        <v>9781</v>
      </c>
      <c r="U47" s="170">
        <v>57892</v>
      </c>
      <c r="V47" s="170">
        <v>11560</v>
      </c>
      <c r="W47" s="170">
        <v>23932</v>
      </c>
      <c r="X47" s="170">
        <v>15958</v>
      </c>
      <c r="Y47" s="170">
        <v>11458</v>
      </c>
      <c r="Z47" s="170">
        <v>18166</v>
      </c>
      <c r="AA47" s="170">
        <v>32303</v>
      </c>
      <c r="AB47" s="170">
        <v>31464</v>
      </c>
      <c r="AC47" s="170">
        <v>10278</v>
      </c>
      <c r="AD47" s="170">
        <v>33392</v>
      </c>
      <c r="AE47" s="170">
        <v>3591</v>
      </c>
      <c r="AF47" s="170">
        <v>40286</v>
      </c>
      <c r="AG47" s="170">
        <v>15660</v>
      </c>
      <c r="AH47" s="170">
        <v>9383</v>
      </c>
      <c r="AI47" s="170">
        <v>811708</v>
      </c>
      <c r="AK47" s="170" t="s">
        <v>598</v>
      </c>
    </row>
    <row r="48" spans="1:37" x14ac:dyDescent="0.2">
      <c r="A48" s="184">
        <v>37742</v>
      </c>
      <c r="B48" s="170" t="s">
        <v>773</v>
      </c>
      <c r="C48" s="170">
        <v>11891</v>
      </c>
      <c r="D48" s="170">
        <v>36703</v>
      </c>
      <c r="E48" s="170">
        <v>9294</v>
      </c>
      <c r="F48" s="170">
        <v>5225</v>
      </c>
      <c r="G48" s="170">
        <v>28993</v>
      </c>
      <c r="H48" s="170">
        <v>7702</v>
      </c>
      <c r="I48" s="170">
        <v>12635</v>
      </c>
      <c r="J48" s="170">
        <v>34514</v>
      </c>
      <c r="K48" s="170">
        <v>105319</v>
      </c>
      <c r="L48" s="170">
        <v>11476</v>
      </c>
      <c r="M48" s="170">
        <v>39443</v>
      </c>
      <c r="N48" s="170">
        <v>12329</v>
      </c>
      <c r="O48" s="170">
        <v>11736</v>
      </c>
      <c r="P48" s="170">
        <v>71625</v>
      </c>
      <c r="Q48" s="170">
        <v>51807</v>
      </c>
      <c r="R48" s="170">
        <v>24874</v>
      </c>
      <c r="S48" s="170">
        <v>10313</v>
      </c>
      <c r="T48" s="170">
        <v>9881</v>
      </c>
      <c r="U48" s="170">
        <v>57963</v>
      </c>
      <c r="V48" s="170">
        <v>11546</v>
      </c>
      <c r="W48" s="170">
        <v>23912</v>
      </c>
      <c r="X48" s="170">
        <v>15817</v>
      </c>
      <c r="Y48" s="170">
        <v>11502</v>
      </c>
      <c r="Z48" s="170">
        <v>18169</v>
      </c>
      <c r="AA48" s="170">
        <v>32217</v>
      </c>
      <c r="AB48" s="170">
        <v>31453</v>
      </c>
      <c r="AC48" s="170">
        <v>10267</v>
      </c>
      <c r="AD48" s="170">
        <v>33280</v>
      </c>
      <c r="AE48" s="170">
        <v>3637</v>
      </c>
      <c r="AF48" s="170">
        <v>40276</v>
      </c>
      <c r="AG48" s="170">
        <v>15655</v>
      </c>
      <c r="AH48" s="170">
        <v>9347</v>
      </c>
      <c r="AI48" s="170">
        <v>810801</v>
      </c>
      <c r="AK48" s="170" t="s">
        <v>600</v>
      </c>
    </row>
    <row r="49" spans="1:37" x14ac:dyDescent="0.2">
      <c r="A49" s="184">
        <v>37773</v>
      </c>
      <c r="B49" s="170" t="s">
        <v>774</v>
      </c>
      <c r="C49" s="170">
        <v>11917</v>
      </c>
      <c r="D49" s="170">
        <v>36750</v>
      </c>
      <c r="E49" s="170">
        <v>9253</v>
      </c>
      <c r="F49" s="170">
        <v>5240</v>
      </c>
      <c r="G49" s="170">
        <v>28877</v>
      </c>
      <c r="H49" s="170">
        <v>7713</v>
      </c>
      <c r="I49" s="170">
        <v>12748</v>
      </c>
      <c r="J49" s="170">
        <v>34458</v>
      </c>
      <c r="K49" s="170">
        <v>105104</v>
      </c>
      <c r="L49" s="170">
        <v>11474</v>
      </c>
      <c r="M49" s="170">
        <v>39466</v>
      </c>
      <c r="N49" s="170">
        <v>12289</v>
      </c>
      <c r="O49" s="170">
        <v>11733</v>
      </c>
      <c r="P49" s="170">
        <v>71727</v>
      </c>
      <c r="Q49" s="170">
        <v>51889</v>
      </c>
      <c r="R49" s="170">
        <v>25020</v>
      </c>
      <c r="S49" s="170">
        <v>10321</v>
      </c>
      <c r="T49" s="170">
        <v>9901</v>
      </c>
      <c r="U49" s="170">
        <v>57829</v>
      </c>
      <c r="V49" s="170">
        <v>11611</v>
      </c>
      <c r="W49" s="170">
        <v>24003</v>
      </c>
      <c r="X49" s="170">
        <v>15855</v>
      </c>
      <c r="Y49" s="170">
        <v>11563</v>
      </c>
      <c r="Z49" s="170">
        <v>18213</v>
      </c>
      <c r="AA49" s="170">
        <v>32259</v>
      </c>
      <c r="AB49" s="170">
        <v>31405</v>
      </c>
      <c r="AC49" s="170">
        <v>10327</v>
      </c>
      <c r="AD49" s="170">
        <v>33273</v>
      </c>
      <c r="AE49" s="170">
        <v>3634</v>
      </c>
      <c r="AF49" s="170">
        <v>40439</v>
      </c>
      <c r="AG49" s="170">
        <v>15669</v>
      </c>
      <c r="AH49" s="170">
        <v>9388</v>
      </c>
      <c r="AI49" s="170">
        <v>811348</v>
      </c>
      <c r="AK49" s="170" t="s">
        <v>603</v>
      </c>
    </row>
    <row r="50" spans="1:37" x14ac:dyDescent="0.2">
      <c r="A50" s="184">
        <v>37803</v>
      </c>
      <c r="B50" s="170" t="s">
        <v>775</v>
      </c>
      <c r="C50" s="170">
        <v>11914</v>
      </c>
      <c r="D50" s="170">
        <v>36818</v>
      </c>
      <c r="E50" s="170">
        <v>9196</v>
      </c>
      <c r="F50" s="170">
        <v>5280</v>
      </c>
      <c r="G50" s="170">
        <v>28676</v>
      </c>
      <c r="H50" s="170">
        <v>7722</v>
      </c>
      <c r="I50" s="170">
        <v>12804</v>
      </c>
      <c r="J50" s="170">
        <v>34410</v>
      </c>
      <c r="K50" s="170">
        <v>104987</v>
      </c>
      <c r="L50" s="170">
        <v>11468</v>
      </c>
      <c r="M50" s="170">
        <v>39470</v>
      </c>
      <c r="N50" s="170">
        <v>12297</v>
      </c>
      <c r="O50" s="170">
        <v>11684</v>
      </c>
      <c r="P50" s="170">
        <v>71568</v>
      </c>
      <c r="Q50" s="170">
        <v>51848</v>
      </c>
      <c r="R50" s="170">
        <v>25051</v>
      </c>
      <c r="S50" s="170">
        <v>10291</v>
      </c>
      <c r="T50" s="170">
        <v>9773</v>
      </c>
      <c r="U50" s="170">
        <v>57674</v>
      </c>
      <c r="V50" s="170">
        <v>11603</v>
      </c>
      <c r="W50" s="170">
        <v>24077</v>
      </c>
      <c r="X50" s="170">
        <v>15905</v>
      </c>
      <c r="Y50" s="170">
        <v>11562</v>
      </c>
      <c r="Z50" s="170">
        <v>18121</v>
      </c>
      <c r="AA50" s="170">
        <v>32132</v>
      </c>
      <c r="AB50" s="170">
        <v>31368</v>
      </c>
      <c r="AC50" s="170">
        <v>10338</v>
      </c>
      <c r="AD50" s="170">
        <v>33212</v>
      </c>
      <c r="AE50" s="170">
        <v>3658</v>
      </c>
      <c r="AF50" s="170">
        <v>40557</v>
      </c>
      <c r="AG50" s="170">
        <v>15666</v>
      </c>
      <c r="AH50" s="170">
        <v>9370</v>
      </c>
      <c r="AI50" s="170">
        <v>810500</v>
      </c>
      <c r="AK50" s="170" t="s">
        <v>604</v>
      </c>
    </row>
    <row r="51" spans="1:37" x14ac:dyDescent="0.2">
      <c r="A51" s="184">
        <v>37834</v>
      </c>
      <c r="B51" s="170" t="s">
        <v>776</v>
      </c>
      <c r="C51" s="170">
        <v>11927</v>
      </c>
      <c r="D51" s="170">
        <v>36813</v>
      </c>
      <c r="E51" s="170">
        <v>9156</v>
      </c>
      <c r="F51" s="170">
        <v>5282</v>
      </c>
      <c r="G51" s="170">
        <v>28570</v>
      </c>
      <c r="H51" s="170">
        <v>7746</v>
      </c>
      <c r="I51" s="170">
        <v>12846</v>
      </c>
      <c r="J51" s="170">
        <v>34334</v>
      </c>
      <c r="K51" s="170">
        <v>104834</v>
      </c>
      <c r="L51" s="170">
        <v>11439</v>
      </c>
      <c r="M51" s="170">
        <v>39505</v>
      </c>
      <c r="N51" s="170">
        <v>12289</v>
      </c>
      <c r="O51" s="170">
        <v>11692</v>
      </c>
      <c r="P51" s="170">
        <v>71557</v>
      </c>
      <c r="Q51" s="170">
        <v>51835</v>
      </c>
      <c r="R51" s="170">
        <v>25071</v>
      </c>
      <c r="S51" s="170">
        <v>10287</v>
      </c>
      <c r="T51" s="170">
        <v>9778</v>
      </c>
      <c r="U51" s="170">
        <v>57543</v>
      </c>
      <c r="V51" s="170">
        <v>11570</v>
      </c>
      <c r="W51" s="170">
        <v>24080</v>
      </c>
      <c r="X51" s="170">
        <v>15889</v>
      </c>
      <c r="Y51" s="170">
        <v>11516</v>
      </c>
      <c r="Z51" s="170">
        <v>18049</v>
      </c>
      <c r="AA51" s="170">
        <v>32041</v>
      </c>
      <c r="AB51" s="170">
        <v>31244</v>
      </c>
      <c r="AC51" s="170">
        <v>10328</v>
      </c>
      <c r="AD51" s="170">
        <v>33130</v>
      </c>
      <c r="AE51" s="170">
        <v>3654</v>
      </c>
      <c r="AF51" s="170">
        <v>40520</v>
      </c>
      <c r="AG51" s="170">
        <v>15696</v>
      </c>
      <c r="AH51" s="170">
        <v>9325</v>
      </c>
      <c r="AI51" s="170">
        <v>809546</v>
      </c>
      <c r="AK51" s="170" t="s">
        <v>605</v>
      </c>
    </row>
    <row r="52" spans="1:37" x14ac:dyDescent="0.2">
      <c r="A52" s="184">
        <v>37865</v>
      </c>
      <c r="B52" s="170" t="s">
        <v>777</v>
      </c>
      <c r="C52" s="170">
        <v>11910</v>
      </c>
      <c r="D52" s="170">
        <v>36853</v>
      </c>
      <c r="E52" s="170">
        <v>9195</v>
      </c>
      <c r="F52" s="170">
        <v>5283</v>
      </c>
      <c r="G52" s="170">
        <v>28580</v>
      </c>
      <c r="H52" s="170">
        <v>7776</v>
      </c>
      <c r="I52" s="170">
        <v>12943</v>
      </c>
      <c r="J52" s="170">
        <v>34423</v>
      </c>
      <c r="K52" s="170">
        <v>104830</v>
      </c>
      <c r="L52" s="170">
        <v>11392</v>
      </c>
      <c r="M52" s="170">
        <v>39499</v>
      </c>
      <c r="N52" s="170">
        <v>12290</v>
      </c>
      <c r="O52" s="170">
        <v>11696</v>
      </c>
      <c r="P52" s="170">
        <v>71553</v>
      </c>
      <c r="Q52" s="170">
        <v>52058</v>
      </c>
      <c r="R52" s="170">
        <v>25028</v>
      </c>
      <c r="S52" s="170">
        <v>10290</v>
      </c>
      <c r="T52" s="170">
        <v>9790</v>
      </c>
      <c r="U52" s="170">
        <v>57444</v>
      </c>
      <c r="V52" s="170">
        <v>11647</v>
      </c>
      <c r="W52" s="170">
        <v>24164</v>
      </c>
      <c r="X52" s="170">
        <v>15859</v>
      </c>
      <c r="Y52" s="170">
        <v>11521</v>
      </c>
      <c r="Z52" s="170">
        <v>18122</v>
      </c>
      <c r="AA52" s="170">
        <v>31984</v>
      </c>
      <c r="AB52" s="170">
        <v>31259</v>
      </c>
      <c r="AC52" s="170">
        <v>10343</v>
      </c>
      <c r="AD52" s="170">
        <v>33012</v>
      </c>
      <c r="AE52" s="170">
        <v>3684</v>
      </c>
      <c r="AF52" s="170">
        <v>40549</v>
      </c>
      <c r="AG52" s="170">
        <v>15744</v>
      </c>
      <c r="AH52" s="170">
        <v>9364</v>
      </c>
      <c r="AI52" s="170">
        <v>810085</v>
      </c>
      <c r="AK52" s="170" t="s">
        <v>606</v>
      </c>
    </row>
    <row r="53" spans="1:37" x14ac:dyDescent="0.2">
      <c r="A53" s="184">
        <v>37895</v>
      </c>
      <c r="B53" s="170" t="s">
        <v>778</v>
      </c>
      <c r="C53" s="170">
        <v>11972</v>
      </c>
      <c r="D53" s="170">
        <v>36949</v>
      </c>
      <c r="E53" s="170">
        <v>9195</v>
      </c>
      <c r="F53" s="170">
        <v>5300</v>
      </c>
      <c r="G53" s="170">
        <v>28649</v>
      </c>
      <c r="H53" s="170">
        <v>7769</v>
      </c>
      <c r="I53" s="170">
        <v>12977</v>
      </c>
      <c r="J53" s="170">
        <v>34397</v>
      </c>
      <c r="K53" s="170">
        <v>104886</v>
      </c>
      <c r="L53" s="170">
        <v>11459</v>
      </c>
      <c r="M53" s="170">
        <v>39480</v>
      </c>
      <c r="N53" s="170">
        <v>12349</v>
      </c>
      <c r="O53" s="170">
        <v>11713</v>
      </c>
      <c r="P53" s="170">
        <v>71683</v>
      </c>
      <c r="Q53" s="170">
        <v>52189</v>
      </c>
      <c r="R53" s="170">
        <v>25085</v>
      </c>
      <c r="S53" s="170">
        <v>10272</v>
      </c>
      <c r="T53" s="170">
        <v>9828</v>
      </c>
      <c r="U53" s="170">
        <v>57579</v>
      </c>
      <c r="V53" s="170">
        <v>11748</v>
      </c>
      <c r="W53" s="170">
        <v>24290</v>
      </c>
      <c r="X53" s="170">
        <v>15845</v>
      </c>
      <c r="Y53" s="170">
        <v>11587</v>
      </c>
      <c r="Z53" s="170">
        <v>18227</v>
      </c>
      <c r="AA53" s="170">
        <v>32054</v>
      </c>
      <c r="AB53" s="170">
        <v>31310</v>
      </c>
      <c r="AC53" s="170">
        <v>10307</v>
      </c>
      <c r="AD53" s="170">
        <v>32992</v>
      </c>
      <c r="AE53" s="170">
        <v>3703</v>
      </c>
      <c r="AF53" s="170">
        <v>40552</v>
      </c>
      <c r="AG53" s="170">
        <v>15789</v>
      </c>
      <c r="AH53" s="170">
        <v>9427</v>
      </c>
      <c r="AI53" s="170">
        <v>811562</v>
      </c>
      <c r="AK53" s="170" t="s">
        <v>607</v>
      </c>
    </row>
    <row r="54" spans="1:37" x14ac:dyDescent="0.2">
      <c r="A54" s="184">
        <v>37926</v>
      </c>
      <c r="B54" s="170" t="s">
        <v>779</v>
      </c>
      <c r="C54" s="170">
        <v>11900</v>
      </c>
      <c r="D54" s="170">
        <v>36982</v>
      </c>
      <c r="E54" s="170">
        <v>9168</v>
      </c>
      <c r="F54" s="170">
        <v>5276</v>
      </c>
      <c r="G54" s="170">
        <v>28472</v>
      </c>
      <c r="H54" s="170">
        <v>7716</v>
      </c>
      <c r="I54" s="170">
        <v>12956</v>
      </c>
      <c r="J54" s="170">
        <v>34301</v>
      </c>
      <c r="K54" s="170">
        <v>104722</v>
      </c>
      <c r="L54" s="170">
        <v>11464</v>
      </c>
      <c r="M54" s="170">
        <v>39356</v>
      </c>
      <c r="N54" s="170">
        <v>12333</v>
      </c>
      <c r="O54" s="170">
        <v>11685</v>
      </c>
      <c r="P54" s="170">
        <v>71467</v>
      </c>
      <c r="Q54" s="170">
        <v>52103</v>
      </c>
      <c r="R54" s="170">
        <v>25001</v>
      </c>
      <c r="S54" s="170">
        <v>10238</v>
      </c>
      <c r="T54" s="170">
        <v>9876</v>
      </c>
      <c r="U54" s="170">
        <v>57468</v>
      </c>
      <c r="V54" s="170">
        <v>11678</v>
      </c>
      <c r="W54" s="170">
        <v>24308</v>
      </c>
      <c r="X54" s="170">
        <v>15796</v>
      </c>
      <c r="Y54" s="170">
        <v>11578</v>
      </c>
      <c r="Z54" s="170">
        <v>18358</v>
      </c>
      <c r="AA54" s="170">
        <v>32013</v>
      </c>
      <c r="AB54" s="170">
        <v>31234</v>
      </c>
      <c r="AC54" s="170">
        <v>10254</v>
      </c>
      <c r="AD54" s="170">
        <v>32833</v>
      </c>
      <c r="AE54" s="170">
        <v>3664</v>
      </c>
      <c r="AF54" s="170">
        <v>40264</v>
      </c>
      <c r="AG54" s="170">
        <v>15763</v>
      </c>
      <c r="AH54" s="170">
        <v>9423</v>
      </c>
      <c r="AI54" s="170">
        <v>809650</v>
      </c>
      <c r="AK54" s="170" t="s">
        <v>608</v>
      </c>
    </row>
    <row r="55" spans="1:37" x14ac:dyDescent="0.2">
      <c r="A55" s="184">
        <v>37956</v>
      </c>
      <c r="B55" s="170" t="s">
        <v>780</v>
      </c>
      <c r="C55" s="170">
        <v>11807</v>
      </c>
      <c r="D55" s="170">
        <v>36841</v>
      </c>
      <c r="E55" s="170">
        <v>9114</v>
      </c>
      <c r="F55" s="170">
        <v>5280</v>
      </c>
      <c r="G55" s="170">
        <v>28343</v>
      </c>
      <c r="H55" s="170">
        <v>7660</v>
      </c>
      <c r="I55" s="170">
        <v>12820</v>
      </c>
      <c r="J55" s="170">
        <v>34014</v>
      </c>
      <c r="K55" s="170">
        <v>104516</v>
      </c>
      <c r="L55" s="170">
        <v>11397</v>
      </c>
      <c r="M55" s="170">
        <v>39214</v>
      </c>
      <c r="N55" s="170">
        <v>12306</v>
      </c>
      <c r="O55" s="170">
        <v>11625</v>
      </c>
      <c r="P55" s="170">
        <v>71354</v>
      </c>
      <c r="Q55" s="170">
        <v>51943</v>
      </c>
      <c r="R55" s="170">
        <v>24849</v>
      </c>
      <c r="S55" s="170">
        <v>10160</v>
      </c>
      <c r="T55" s="170">
        <v>9793</v>
      </c>
      <c r="U55" s="170">
        <v>57243</v>
      </c>
      <c r="V55" s="170">
        <v>11611</v>
      </c>
      <c r="W55" s="170">
        <v>24207</v>
      </c>
      <c r="X55" s="170">
        <v>15752</v>
      </c>
      <c r="Y55" s="170">
        <v>11504</v>
      </c>
      <c r="Z55" s="170">
        <v>18251</v>
      </c>
      <c r="AA55" s="170">
        <v>31755</v>
      </c>
      <c r="AB55" s="170">
        <v>31079</v>
      </c>
      <c r="AC55" s="170">
        <v>10197</v>
      </c>
      <c r="AD55" s="170">
        <v>32730</v>
      </c>
      <c r="AE55" s="170">
        <v>3632</v>
      </c>
      <c r="AF55" s="170">
        <v>39933</v>
      </c>
      <c r="AG55" s="170">
        <v>15656</v>
      </c>
      <c r="AH55" s="170">
        <v>9378</v>
      </c>
      <c r="AI55" s="170">
        <v>805964</v>
      </c>
      <c r="AK55" s="170" t="s">
        <v>609</v>
      </c>
    </row>
    <row r="56" spans="1:37" x14ac:dyDescent="0.2">
      <c r="A56" s="184">
        <v>37987</v>
      </c>
      <c r="B56" s="170" t="s">
        <v>987</v>
      </c>
      <c r="C56" s="170">
        <v>11758</v>
      </c>
      <c r="D56" s="170">
        <v>36710</v>
      </c>
      <c r="E56" s="170">
        <v>9112</v>
      </c>
      <c r="F56" s="170">
        <v>5277</v>
      </c>
      <c r="G56" s="170">
        <v>28255</v>
      </c>
      <c r="H56" s="170">
        <v>7602</v>
      </c>
      <c r="I56" s="170">
        <v>12624</v>
      </c>
      <c r="J56" s="170">
        <v>33915</v>
      </c>
      <c r="K56" s="170">
        <v>103988</v>
      </c>
      <c r="L56" s="170">
        <v>11387</v>
      </c>
      <c r="M56" s="170">
        <v>38897</v>
      </c>
      <c r="N56" s="170">
        <v>12214</v>
      </c>
      <c r="O56" s="170">
        <v>11519</v>
      </c>
      <c r="P56" s="170">
        <v>71061</v>
      </c>
      <c r="Q56" s="170">
        <v>51723</v>
      </c>
      <c r="R56" s="170">
        <v>24717</v>
      </c>
      <c r="S56" s="170">
        <v>10116</v>
      </c>
      <c r="T56" s="170">
        <v>9749</v>
      </c>
      <c r="U56" s="170">
        <v>57025</v>
      </c>
      <c r="V56" s="170">
        <v>11532</v>
      </c>
      <c r="W56" s="170">
        <v>24110</v>
      </c>
      <c r="X56" s="170">
        <v>15629</v>
      </c>
      <c r="Y56" s="170">
        <v>11495</v>
      </c>
      <c r="Z56" s="170">
        <v>18186</v>
      </c>
      <c r="AA56" s="170">
        <v>31494</v>
      </c>
      <c r="AB56" s="170">
        <v>30900</v>
      </c>
      <c r="AC56" s="170">
        <v>10164</v>
      </c>
      <c r="AD56" s="170">
        <v>32573</v>
      </c>
      <c r="AE56" s="170">
        <v>3587</v>
      </c>
      <c r="AF56" s="170">
        <v>39772</v>
      </c>
      <c r="AG56" s="170">
        <v>15546</v>
      </c>
      <c r="AH56" s="170">
        <v>9323</v>
      </c>
      <c r="AI56" s="170">
        <v>801960</v>
      </c>
      <c r="AJ56" s="170">
        <v>2004</v>
      </c>
      <c r="AK56" s="170" t="s">
        <v>601</v>
      </c>
    </row>
    <row r="57" spans="1:37" x14ac:dyDescent="0.2">
      <c r="A57" s="184">
        <v>38018</v>
      </c>
      <c r="B57" s="170" t="s">
        <v>781</v>
      </c>
      <c r="C57" s="170">
        <v>11817</v>
      </c>
      <c r="D57" s="170">
        <v>36793</v>
      </c>
      <c r="E57" s="170">
        <v>9148</v>
      </c>
      <c r="F57" s="170">
        <v>5282</v>
      </c>
      <c r="G57" s="170">
        <v>28301</v>
      </c>
      <c r="H57" s="170">
        <v>7587</v>
      </c>
      <c r="I57" s="170">
        <v>12594</v>
      </c>
      <c r="J57" s="170">
        <v>33867</v>
      </c>
      <c r="K57" s="170">
        <v>103619</v>
      </c>
      <c r="L57" s="170">
        <v>11474</v>
      </c>
      <c r="M57" s="170">
        <v>38814</v>
      </c>
      <c r="N57" s="170">
        <v>12238</v>
      </c>
      <c r="O57" s="170">
        <v>11487</v>
      </c>
      <c r="P57" s="170">
        <v>71186</v>
      </c>
      <c r="Q57" s="170">
        <v>51672</v>
      </c>
      <c r="R57" s="170">
        <v>24790</v>
      </c>
      <c r="S57" s="170">
        <v>10125</v>
      </c>
      <c r="T57" s="170">
        <v>9746</v>
      </c>
      <c r="U57" s="170">
        <v>57036</v>
      </c>
      <c r="V57" s="170">
        <v>11548</v>
      </c>
      <c r="W57" s="170">
        <v>24067</v>
      </c>
      <c r="X57" s="170">
        <v>15644</v>
      </c>
      <c r="Y57" s="170">
        <v>11587</v>
      </c>
      <c r="Z57" s="170">
        <v>18179</v>
      </c>
      <c r="AA57" s="170">
        <v>31459</v>
      </c>
      <c r="AB57" s="170">
        <v>31013</v>
      </c>
      <c r="AC57" s="170">
        <v>10224</v>
      </c>
      <c r="AD57" s="170">
        <v>32631</v>
      </c>
      <c r="AE57" s="170">
        <v>3616</v>
      </c>
      <c r="AF57" s="170">
        <v>39815</v>
      </c>
      <c r="AG57" s="170">
        <v>15530</v>
      </c>
      <c r="AH57" s="170">
        <v>9329</v>
      </c>
      <c r="AI57" s="170">
        <v>802218</v>
      </c>
      <c r="AK57" s="170" t="s">
        <v>602</v>
      </c>
    </row>
    <row r="58" spans="1:37" x14ac:dyDescent="0.2">
      <c r="A58" s="184">
        <v>38047</v>
      </c>
      <c r="B58" s="170" t="s">
        <v>782</v>
      </c>
      <c r="C58" s="170">
        <v>11927</v>
      </c>
      <c r="D58" s="170">
        <v>37084</v>
      </c>
      <c r="E58" s="170">
        <v>9188</v>
      </c>
      <c r="F58" s="170">
        <v>5297</v>
      </c>
      <c r="G58" s="170">
        <v>28353</v>
      </c>
      <c r="H58" s="170">
        <v>7649</v>
      </c>
      <c r="I58" s="170">
        <v>12665</v>
      </c>
      <c r="J58" s="170">
        <v>33933</v>
      </c>
      <c r="K58" s="170">
        <v>103640</v>
      </c>
      <c r="L58" s="170">
        <v>11411</v>
      </c>
      <c r="M58" s="170">
        <v>39067</v>
      </c>
      <c r="N58" s="170">
        <v>12296</v>
      </c>
      <c r="O58" s="170">
        <v>11501</v>
      </c>
      <c r="P58" s="170">
        <v>71481</v>
      </c>
      <c r="Q58" s="170">
        <v>51936</v>
      </c>
      <c r="R58" s="170">
        <v>24843</v>
      </c>
      <c r="S58" s="170">
        <v>10192</v>
      </c>
      <c r="T58" s="170">
        <v>9788</v>
      </c>
      <c r="U58" s="170">
        <v>57184</v>
      </c>
      <c r="V58" s="170">
        <v>11595</v>
      </c>
      <c r="W58" s="170">
        <v>24259</v>
      </c>
      <c r="X58" s="170">
        <v>15686</v>
      </c>
      <c r="Y58" s="170">
        <v>11708</v>
      </c>
      <c r="Z58" s="170">
        <v>18306</v>
      </c>
      <c r="AA58" s="170">
        <v>31541</v>
      </c>
      <c r="AB58" s="170">
        <v>31248</v>
      </c>
      <c r="AC58" s="170">
        <v>10292</v>
      </c>
      <c r="AD58" s="170">
        <v>32797</v>
      </c>
      <c r="AE58" s="170">
        <v>3688</v>
      </c>
      <c r="AF58" s="170">
        <v>40123</v>
      </c>
      <c r="AG58" s="170">
        <v>15571</v>
      </c>
      <c r="AH58" s="170">
        <v>9350</v>
      </c>
      <c r="AI58" s="170">
        <v>805599</v>
      </c>
      <c r="AK58" s="170" t="s">
        <v>559</v>
      </c>
    </row>
    <row r="59" spans="1:37" x14ac:dyDescent="0.2">
      <c r="A59" s="184">
        <v>38078</v>
      </c>
      <c r="B59" s="170" t="s">
        <v>783</v>
      </c>
      <c r="C59" s="170">
        <v>11939</v>
      </c>
      <c r="D59" s="170">
        <v>37148</v>
      </c>
      <c r="E59" s="170">
        <v>9176</v>
      </c>
      <c r="F59" s="170">
        <v>5299</v>
      </c>
      <c r="G59" s="170">
        <v>28346</v>
      </c>
      <c r="H59" s="170">
        <v>7649</v>
      </c>
      <c r="I59" s="170">
        <v>12729</v>
      </c>
      <c r="J59" s="170">
        <v>33911</v>
      </c>
      <c r="K59" s="170">
        <v>103561</v>
      </c>
      <c r="L59" s="170">
        <v>11382</v>
      </c>
      <c r="M59" s="170">
        <v>39117</v>
      </c>
      <c r="N59" s="170">
        <v>12305</v>
      </c>
      <c r="O59" s="170">
        <v>11545</v>
      </c>
      <c r="P59" s="170">
        <v>71573</v>
      </c>
      <c r="Q59" s="170">
        <v>51932</v>
      </c>
      <c r="R59" s="170">
        <v>24825</v>
      </c>
      <c r="S59" s="170">
        <v>10212</v>
      </c>
      <c r="T59" s="170">
        <v>9832</v>
      </c>
      <c r="U59" s="170">
        <v>57160</v>
      </c>
      <c r="V59" s="170">
        <v>11644</v>
      </c>
      <c r="W59" s="170">
        <v>24318</v>
      </c>
      <c r="X59" s="170">
        <v>15702</v>
      </c>
      <c r="Y59" s="170">
        <v>11768</v>
      </c>
      <c r="Z59" s="170">
        <v>18338</v>
      </c>
      <c r="AA59" s="170">
        <v>31488</v>
      </c>
      <c r="AB59" s="170">
        <v>31277</v>
      </c>
      <c r="AC59" s="170">
        <v>10253</v>
      </c>
      <c r="AD59" s="170">
        <v>32740</v>
      </c>
      <c r="AE59" s="170">
        <v>3720</v>
      </c>
      <c r="AF59" s="170">
        <v>40161</v>
      </c>
      <c r="AG59" s="170">
        <v>15645</v>
      </c>
      <c r="AH59" s="170">
        <v>9374</v>
      </c>
      <c r="AI59" s="170">
        <v>806069</v>
      </c>
      <c r="AK59" s="170" t="s">
        <v>598</v>
      </c>
    </row>
    <row r="60" spans="1:37" x14ac:dyDescent="0.2">
      <c r="A60" s="184">
        <v>38108</v>
      </c>
      <c r="B60" s="170" t="s">
        <v>784</v>
      </c>
      <c r="C60" s="170">
        <v>11892</v>
      </c>
      <c r="D60" s="170">
        <v>37177</v>
      </c>
      <c r="E60" s="170">
        <v>9202</v>
      </c>
      <c r="F60" s="170">
        <v>5342</v>
      </c>
      <c r="G60" s="170">
        <v>28282</v>
      </c>
      <c r="H60" s="170">
        <v>7625</v>
      </c>
      <c r="I60" s="170">
        <v>12771</v>
      </c>
      <c r="J60" s="170">
        <v>33910</v>
      </c>
      <c r="K60" s="170">
        <v>103440</v>
      </c>
      <c r="L60" s="170">
        <v>11351</v>
      </c>
      <c r="M60" s="170">
        <v>38969</v>
      </c>
      <c r="N60" s="170">
        <v>12303</v>
      </c>
      <c r="O60" s="170">
        <v>11537</v>
      </c>
      <c r="P60" s="170">
        <v>71606</v>
      </c>
      <c r="Q60" s="170">
        <v>52008</v>
      </c>
      <c r="R60" s="170">
        <v>24805</v>
      </c>
      <c r="S60" s="170">
        <v>10203</v>
      </c>
      <c r="T60" s="170">
        <v>9824</v>
      </c>
      <c r="U60" s="170">
        <v>57117</v>
      </c>
      <c r="V60" s="170">
        <v>11624</v>
      </c>
      <c r="W60" s="170">
        <v>24407</v>
      </c>
      <c r="X60" s="170">
        <v>15700</v>
      </c>
      <c r="Y60" s="170">
        <v>11828</v>
      </c>
      <c r="Z60" s="170">
        <v>18394</v>
      </c>
      <c r="AA60" s="170">
        <v>31395</v>
      </c>
      <c r="AB60" s="170">
        <v>31338</v>
      </c>
      <c r="AC60" s="170">
        <v>10232</v>
      </c>
      <c r="AD60" s="170">
        <v>32712</v>
      </c>
      <c r="AE60" s="170">
        <v>3714</v>
      </c>
      <c r="AF60" s="170">
        <v>40175</v>
      </c>
      <c r="AG60" s="170">
        <v>15639</v>
      </c>
      <c r="AH60" s="170">
        <v>9357</v>
      </c>
      <c r="AI60" s="170">
        <v>805879</v>
      </c>
      <c r="AK60" s="170" t="s">
        <v>600</v>
      </c>
    </row>
    <row r="61" spans="1:37" x14ac:dyDescent="0.2">
      <c r="A61" s="184">
        <v>38139</v>
      </c>
      <c r="B61" s="170" t="s">
        <v>785</v>
      </c>
      <c r="C61" s="170">
        <v>11917</v>
      </c>
      <c r="D61" s="170">
        <v>37392</v>
      </c>
      <c r="E61" s="170">
        <v>9275</v>
      </c>
      <c r="F61" s="170">
        <v>5359</v>
      </c>
      <c r="G61" s="170">
        <v>28263</v>
      </c>
      <c r="H61" s="170">
        <v>7600</v>
      </c>
      <c r="I61" s="170">
        <v>12816</v>
      </c>
      <c r="J61" s="170">
        <v>33919</v>
      </c>
      <c r="K61" s="170">
        <v>103343</v>
      </c>
      <c r="L61" s="170">
        <v>11353</v>
      </c>
      <c r="M61" s="170">
        <v>39051</v>
      </c>
      <c r="N61" s="170">
        <v>12327</v>
      </c>
      <c r="O61" s="170">
        <v>11580</v>
      </c>
      <c r="P61" s="170">
        <v>71781</v>
      </c>
      <c r="Q61" s="170">
        <v>52044</v>
      </c>
      <c r="R61" s="170">
        <v>24836</v>
      </c>
      <c r="S61" s="170">
        <v>10255</v>
      </c>
      <c r="T61" s="170">
        <v>9902</v>
      </c>
      <c r="U61" s="170">
        <v>57256</v>
      </c>
      <c r="V61" s="170">
        <v>11657</v>
      </c>
      <c r="W61" s="170">
        <v>24487</v>
      </c>
      <c r="X61" s="170">
        <v>15716</v>
      </c>
      <c r="Y61" s="170">
        <v>11858</v>
      </c>
      <c r="Z61" s="170">
        <v>18519</v>
      </c>
      <c r="AA61" s="170">
        <v>31433</v>
      </c>
      <c r="AB61" s="170">
        <v>31413</v>
      </c>
      <c r="AC61" s="170">
        <v>10277</v>
      </c>
      <c r="AD61" s="170">
        <v>32739</v>
      </c>
      <c r="AE61" s="170">
        <v>3744</v>
      </c>
      <c r="AF61" s="170">
        <v>40173</v>
      </c>
      <c r="AG61" s="170">
        <v>15655</v>
      </c>
      <c r="AH61" s="170">
        <v>9444</v>
      </c>
      <c r="AI61" s="170">
        <v>807384</v>
      </c>
      <c r="AK61" s="170" t="s">
        <v>603</v>
      </c>
    </row>
    <row r="62" spans="1:37" x14ac:dyDescent="0.2">
      <c r="A62" s="184">
        <v>38169</v>
      </c>
      <c r="B62" s="170" t="s">
        <v>786</v>
      </c>
      <c r="C62" s="170">
        <v>11913</v>
      </c>
      <c r="D62" s="170">
        <v>37410</v>
      </c>
      <c r="E62" s="170">
        <v>9257</v>
      </c>
      <c r="F62" s="170">
        <v>5357</v>
      </c>
      <c r="G62" s="170">
        <v>28135</v>
      </c>
      <c r="H62" s="170">
        <v>7580</v>
      </c>
      <c r="I62" s="170">
        <v>12739</v>
      </c>
      <c r="J62" s="170">
        <v>33823</v>
      </c>
      <c r="K62" s="170">
        <v>103217</v>
      </c>
      <c r="L62" s="170">
        <v>11280</v>
      </c>
      <c r="M62" s="170">
        <v>39305</v>
      </c>
      <c r="N62" s="170">
        <v>12368</v>
      </c>
      <c r="O62" s="170">
        <v>11545</v>
      </c>
      <c r="P62" s="170">
        <v>71741</v>
      </c>
      <c r="Q62" s="170">
        <v>52017</v>
      </c>
      <c r="R62" s="170">
        <v>24844</v>
      </c>
      <c r="S62" s="170">
        <v>10216</v>
      </c>
      <c r="T62" s="170">
        <v>9977</v>
      </c>
      <c r="U62" s="170">
        <v>57174</v>
      </c>
      <c r="V62" s="170">
        <v>11658</v>
      </c>
      <c r="W62" s="170">
        <v>24514</v>
      </c>
      <c r="X62" s="170">
        <v>15751</v>
      </c>
      <c r="Y62" s="170">
        <v>11841</v>
      </c>
      <c r="Z62" s="170">
        <v>18536</v>
      </c>
      <c r="AA62" s="170">
        <v>31383</v>
      </c>
      <c r="AB62" s="170">
        <v>31354</v>
      </c>
      <c r="AC62" s="170">
        <v>10215</v>
      </c>
      <c r="AD62" s="170">
        <v>32600</v>
      </c>
      <c r="AE62" s="170">
        <v>3715</v>
      </c>
      <c r="AF62" s="170">
        <v>40102</v>
      </c>
      <c r="AG62" s="170">
        <v>15593</v>
      </c>
      <c r="AH62" s="170">
        <v>9424</v>
      </c>
      <c r="AI62" s="170">
        <v>806584</v>
      </c>
      <c r="AK62" s="170" t="s">
        <v>604</v>
      </c>
    </row>
    <row r="63" spans="1:37" x14ac:dyDescent="0.2">
      <c r="A63" s="184">
        <v>38200</v>
      </c>
      <c r="B63" s="170" t="s">
        <v>787</v>
      </c>
      <c r="C63" s="170">
        <v>11921</v>
      </c>
      <c r="D63" s="170">
        <v>37581</v>
      </c>
      <c r="E63" s="170">
        <v>9227</v>
      </c>
      <c r="F63" s="170">
        <v>5363</v>
      </c>
      <c r="G63" s="170">
        <v>28097</v>
      </c>
      <c r="H63" s="170">
        <v>7580</v>
      </c>
      <c r="I63" s="170">
        <v>12721</v>
      </c>
      <c r="J63" s="170">
        <v>33817</v>
      </c>
      <c r="K63" s="170">
        <v>103321</v>
      </c>
      <c r="L63" s="170">
        <v>11298</v>
      </c>
      <c r="M63" s="170">
        <v>39452</v>
      </c>
      <c r="N63" s="170">
        <v>12387</v>
      </c>
      <c r="O63" s="170">
        <v>11551</v>
      </c>
      <c r="P63" s="170">
        <v>71752</v>
      </c>
      <c r="Q63" s="170">
        <v>52086</v>
      </c>
      <c r="R63" s="170">
        <v>24904</v>
      </c>
      <c r="S63" s="170">
        <v>10249</v>
      </c>
      <c r="T63" s="170">
        <v>10013</v>
      </c>
      <c r="U63" s="170">
        <v>57224</v>
      </c>
      <c r="V63" s="170">
        <v>11628</v>
      </c>
      <c r="W63" s="170">
        <v>24586</v>
      </c>
      <c r="X63" s="170">
        <v>15774</v>
      </c>
      <c r="Y63" s="170">
        <v>11908</v>
      </c>
      <c r="Z63" s="170">
        <v>18535</v>
      </c>
      <c r="AA63" s="170">
        <v>31343</v>
      </c>
      <c r="AB63" s="170">
        <v>31316</v>
      </c>
      <c r="AC63" s="170">
        <v>10232</v>
      </c>
      <c r="AD63" s="170">
        <v>32584</v>
      </c>
      <c r="AE63" s="170">
        <v>3743</v>
      </c>
      <c r="AF63" s="170">
        <v>40123</v>
      </c>
      <c r="AG63" s="170">
        <v>15604</v>
      </c>
      <c r="AH63" s="170">
        <v>9438</v>
      </c>
      <c r="AI63" s="170">
        <v>807358</v>
      </c>
      <c r="AK63" s="170" t="s">
        <v>605</v>
      </c>
    </row>
    <row r="64" spans="1:37" x14ac:dyDescent="0.2">
      <c r="A64" s="184">
        <v>38231</v>
      </c>
      <c r="B64" s="170" t="s">
        <v>788</v>
      </c>
      <c r="C64" s="170">
        <v>11941</v>
      </c>
      <c r="D64" s="170">
        <v>37667</v>
      </c>
      <c r="E64" s="170">
        <v>9282</v>
      </c>
      <c r="F64" s="170">
        <v>5372</v>
      </c>
      <c r="G64" s="170">
        <v>28076</v>
      </c>
      <c r="H64" s="170">
        <v>7594</v>
      </c>
      <c r="I64" s="170">
        <v>12755</v>
      </c>
      <c r="J64" s="170">
        <v>33725</v>
      </c>
      <c r="K64" s="170">
        <v>103196</v>
      </c>
      <c r="L64" s="170">
        <v>11251</v>
      </c>
      <c r="M64" s="170">
        <v>39382</v>
      </c>
      <c r="N64" s="170">
        <v>12382</v>
      </c>
      <c r="O64" s="170">
        <v>11552</v>
      </c>
      <c r="P64" s="170">
        <v>71757</v>
      </c>
      <c r="Q64" s="170">
        <v>52254</v>
      </c>
      <c r="R64" s="170">
        <v>24963</v>
      </c>
      <c r="S64" s="170">
        <v>10245</v>
      </c>
      <c r="T64" s="170">
        <v>10033</v>
      </c>
      <c r="U64" s="170">
        <v>57132</v>
      </c>
      <c r="V64" s="170">
        <v>11620</v>
      </c>
      <c r="W64" s="170">
        <v>24674</v>
      </c>
      <c r="X64" s="170">
        <v>15818</v>
      </c>
      <c r="Y64" s="170">
        <v>11950</v>
      </c>
      <c r="Z64" s="170">
        <v>18532</v>
      </c>
      <c r="AA64" s="170">
        <v>31314</v>
      </c>
      <c r="AB64" s="170">
        <v>31422</v>
      </c>
      <c r="AC64" s="170">
        <v>10260</v>
      </c>
      <c r="AD64" s="170">
        <v>32574</v>
      </c>
      <c r="AE64" s="170">
        <v>3761</v>
      </c>
      <c r="AF64" s="170">
        <v>40035</v>
      </c>
      <c r="AG64" s="170">
        <v>15573</v>
      </c>
      <c r="AH64" s="170">
        <v>9372</v>
      </c>
      <c r="AI64" s="170">
        <v>807464</v>
      </c>
      <c r="AK64" s="170" t="s">
        <v>606</v>
      </c>
    </row>
    <row r="65" spans="1:37" x14ac:dyDescent="0.2">
      <c r="A65" s="184">
        <v>38261</v>
      </c>
      <c r="B65" s="170" t="s">
        <v>789</v>
      </c>
      <c r="C65" s="170">
        <v>11972</v>
      </c>
      <c r="D65" s="170">
        <v>37644</v>
      </c>
      <c r="E65" s="170">
        <v>9310</v>
      </c>
      <c r="F65" s="170">
        <v>5397</v>
      </c>
      <c r="G65" s="170">
        <v>28066</v>
      </c>
      <c r="H65" s="170">
        <v>7593</v>
      </c>
      <c r="I65" s="170">
        <v>12683</v>
      </c>
      <c r="J65" s="170">
        <v>33582</v>
      </c>
      <c r="K65" s="170">
        <v>103098</v>
      </c>
      <c r="L65" s="170">
        <v>11271</v>
      </c>
      <c r="M65" s="170">
        <v>39286</v>
      </c>
      <c r="N65" s="170">
        <v>12387</v>
      </c>
      <c r="O65" s="170">
        <v>11529</v>
      </c>
      <c r="P65" s="170">
        <v>71642</v>
      </c>
      <c r="Q65" s="170">
        <v>52303</v>
      </c>
      <c r="R65" s="170">
        <v>24967</v>
      </c>
      <c r="S65" s="170">
        <v>10276</v>
      </c>
      <c r="T65" s="170">
        <v>10045</v>
      </c>
      <c r="U65" s="170">
        <v>56992</v>
      </c>
      <c r="V65" s="170">
        <v>11604</v>
      </c>
      <c r="W65" s="170">
        <v>24654</v>
      </c>
      <c r="X65" s="170">
        <v>15826</v>
      </c>
      <c r="Y65" s="170">
        <v>11932</v>
      </c>
      <c r="Z65" s="170">
        <v>18523</v>
      </c>
      <c r="AA65" s="170">
        <v>31244</v>
      </c>
      <c r="AB65" s="170">
        <v>31400</v>
      </c>
      <c r="AC65" s="170">
        <v>10300</v>
      </c>
      <c r="AD65" s="170">
        <v>32487</v>
      </c>
      <c r="AE65" s="170">
        <v>3744</v>
      </c>
      <c r="AF65" s="170">
        <v>39942</v>
      </c>
      <c r="AG65" s="170">
        <v>15568</v>
      </c>
      <c r="AH65" s="170">
        <v>9365</v>
      </c>
      <c r="AI65" s="170">
        <v>806632</v>
      </c>
      <c r="AK65" s="170" t="s">
        <v>607</v>
      </c>
    </row>
    <row r="66" spans="1:37" x14ac:dyDescent="0.2">
      <c r="A66" s="184">
        <v>38292</v>
      </c>
      <c r="B66" s="170" t="s">
        <v>790</v>
      </c>
      <c r="C66" s="170">
        <v>11971</v>
      </c>
      <c r="D66" s="170">
        <v>37681</v>
      </c>
      <c r="E66" s="170">
        <v>9289</v>
      </c>
      <c r="F66" s="170">
        <v>5435</v>
      </c>
      <c r="G66" s="170">
        <v>28075</v>
      </c>
      <c r="H66" s="170">
        <v>7613</v>
      </c>
      <c r="I66" s="170">
        <v>12642</v>
      </c>
      <c r="J66" s="170">
        <v>33570</v>
      </c>
      <c r="K66" s="170">
        <v>103120</v>
      </c>
      <c r="L66" s="170">
        <v>11297</v>
      </c>
      <c r="M66" s="170">
        <v>39242</v>
      </c>
      <c r="N66" s="170">
        <v>12417</v>
      </c>
      <c r="O66" s="170">
        <v>11493</v>
      </c>
      <c r="P66" s="170">
        <v>71726</v>
      </c>
      <c r="Q66" s="170">
        <v>52399</v>
      </c>
      <c r="R66" s="170">
        <v>25021</v>
      </c>
      <c r="S66" s="170">
        <v>10272</v>
      </c>
      <c r="T66" s="170">
        <v>10096</v>
      </c>
      <c r="U66" s="170">
        <v>57033</v>
      </c>
      <c r="V66" s="170">
        <v>11583</v>
      </c>
      <c r="W66" s="170">
        <v>24596</v>
      </c>
      <c r="X66" s="170">
        <v>15825</v>
      </c>
      <c r="Y66" s="170">
        <v>11986</v>
      </c>
      <c r="Z66" s="170">
        <v>18607</v>
      </c>
      <c r="AA66" s="170">
        <v>31194</v>
      </c>
      <c r="AB66" s="170">
        <v>31402</v>
      </c>
      <c r="AC66" s="170">
        <v>10272</v>
      </c>
      <c r="AD66" s="170">
        <v>32436</v>
      </c>
      <c r="AE66" s="170">
        <v>3746</v>
      </c>
      <c r="AF66" s="170">
        <v>39947</v>
      </c>
      <c r="AG66" s="170">
        <v>15653</v>
      </c>
      <c r="AH66" s="170">
        <v>9414</v>
      </c>
      <c r="AI66" s="170">
        <v>807053</v>
      </c>
      <c r="AK66" s="170" t="s">
        <v>608</v>
      </c>
    </row>
    <row r="67" spans="1:37" x14ac:dyDescent="0.2">
      <c r="A67" s="184">
        <v>38322</v>
      </c>
      <c r="B67" s="170" t="s">
        <v>791</v>
      </c>
      <c r="C67" s="170">
        <v>11912</v>
      </c>
      <c r="D67" s="170">
        <v>37438</v>
      </c>
      <c r="E67" s="170">
        <v>9259</v>
      </c>
      <c r="F67" s="170">
        <v>5415</v>
      </c>
      <c r="G67" s="170">
        <v>27980</v>
      </c>
      <c r="H67" s="170">
        <v>7539</v>
      </c>
      <c r="I67" s="170">
        <v>12475</v>
      </c>
      <c r="J67" s="170">
        <v>33263</v>
      </c>
      <c r="K67" s="170">
        <v>102484</v>
      </c>
      <c r="L67" s="170">
        <v>11252</v>
      </c>
      <c r="M67" s="170">
        <v>39070</v>
      </c>
      <c r="N67" s="170">
        <v>12302</v>
      </c>
      <c r="O67" s="170">
        <v>11393</v>
      </c>
      <c r="P67" s="170">
        <v>71373</v>
      </c>
      <c r="Q67" s="170">
        <v>52281</v>
      </c>
      <c r="R67" s="170">
        <v>24841</v>
      </c>
      <c r="S67" s="170">
        <v>10218</v>
      </c>
      <c r="T67" s="170">
        <v>10043</v>
      </c>
      <c r="U67" s="170">
        <v>56792</v>
      </c>
      <c r="V67" s="170">
        <v>11465</v>
      </c>
      <c r="W67" s="170">
        <v>24460</v>
      </c>
      <c r="X67" s="170">
        <v>15639</v>
      </c>
      <c r="Y67" s="170">
        <v>11925</v>
      </c>
      <c r="Z67" s="170">
        <v>18511</v>
      </c>
      <c r="AA67" s="170">
        <v>31029</v>
      </c>
      <c r="AB67" s="170">
        <v>31157</v>
      </c>
      <c r="AC67" s="170">
        <v>10156</v>
      </c>
      <c r="AD67" s="170">
        <v>32234</v>
      </c>
      <c r="AE67" s="170">
        <v>3698</v>
      </c>
      <c r="AF67" s="170">
        <v>39508</v>
      </c>
      <c r="AG67" s="170">
        <v>15553</v>
      </c>
      <c r="AH67" s="170">
        <v>9347</v>
      </c>
      <c r="AI67" s="170">
        <v>802012</v>
      </c>
      <c r="AK67" s="170" t="s">
        <v>609</v>
      </c>
    </row>
    <row r="68" spans="1:37" x14ac:dyDescent="0.2">
      <c r="A68" s="184">
        <v>38353</v>
      </c>
      <c r="B68" s="170" t="s">
        <v>988</v>
      </c>
      <c r="C68" s="170">
        <v>11866</v>
      </c>
      <c r="D68" s="170">
        <v>37315</v>
      </c>
      <c r="E68" s="170">
        <v>9311</v>
      </c>
      <c r="F68" s="170">
        <v>5436</v>
      </c>
      <c r="G68" s="170">
        <v>27954</v>
      </c>
      <c r="H68" s="170">
        <v>7499</v>
      </c>
      <c r="I68" s="170">
        <v>12376</v>
      </c>
      <c r="J68" s="170">
        <v>33102</v>
      </c>
      <c r="K68" s="170">
        <v>102235</v>
      </c>
      <c r="L68" s="170">
        <v>11223</v>
      </c>
      <c r="M68" s="170">
        <v>38767</v>
      </c>
      <c r="N68" s="170">
        <v>12309</v>
      </c>
      <c r="O68" s="170">
        <v>11381</v>
      </c>
      <c r="P68" s="170">
        <v>71035</v>
      </c>
      <c r="Q68" s="170">
        <v>52088</v>
      </c>
      <c r="R68" s="170">
        <v>24815</v>
      </c>
      <c r="S68" s="170">
        <v>10227</v>
      </c>
      <c r="T68" s="170">
        <v>10056</v>
      </c>
      <c r="U68" s="170">
        <v>56600</v>
      </c>
      <c r="V68" s="170">
        <v>11423</v>
      </c>
      <c r="W68" s="170">
        <v>24322</v>
      </c>
      <c r="X68" s="170">
        <v>15588</v>
      </c>
      <c r="Y68" s="170">
        <v>11941</v>
      </c>
      <c r="Z68" s="170">
        <v>18449</v>
      </c>
      <c r="AA68" s="170">
        <v>30854</v>
      </c>
      <c r="AB68" s="170">
        <v>31100</v>
      </c>
      <c r="AC68" s="170">
        <v>10075</v>
      </c>
      <c r="AD68" s="170">
        <v>32115</v>
      </c>
      <c r="AE68" s="170">
        <v>3653</v>
      </c>
      <c r="AF68" s="170">
        <v>39387</v>
      </c>
      <c r="AG68" s="170">
        <v>15513</v>
      </c>
      <c r="AH68" s="170">
        <v>9313</v>
      </c>
      <c r="AI68" s="170">
        <v>799328</v>
      </c>
      <c r="AJ68" s="170">
        <v>2005</v>
      </c>
      <c r="AK68" s="170" t="s">
        <v>601</v>
      </c>
    </row>
    <row r="69" spans="1:37" x14ac:dyDescent="0.2">
      <c r="A69" s="184">
        <v>38384</v>
      </c>
      <c r="B69" s="170" t="s">
        <v>792</v>
      </c>
      <c r="C69" s="170">
        <v>11914</v>
      </c>
      <c r="D69" s="170">
        <v>37297</v>
      </c>
      <c r="E69" s="170">
        <v>9353</v>
      </c>
      <c r="F69" s="170">
        <v>5457</v>
      </c>
      <c r="G69" s="170">
        <v>27956</v>
      </c>
      <c r="H69" s="170">
        <v>7514</v>
      </c>
      <c r="I69" s="170">
        <v>12421</v>
      </c>
      <c r="J69" s="170">
        <v>33126</v>
      </c>
      <c r="K69" s="170">
        <v>102074</v>
      </c>
      <c r="L69" s="170">
        <v>11247</v>
      </c>
      <c r="M69" s="170">
        <v>38703</v>
      </c>
      <c r="N69" s="170">
        <v>12284</v>
      </c>
      <c r="O69" s="170">
        <v>11399</v>
      </c>
      <c r="P69" s="170">
        <v>71219</v>
      </c>
      <c r="Q69" s="170">
        <v>52164</v>
      </c>
      <c r="R69" s="170">
        <v>24923</v>
      </c>
      <c r="S69" s="170">
        <v>10270</v>
      </c>
      <c r="T69" s="170">
        <v>10062</v>
      </c>
      <c r="U69" s="170">
        <v>56574</v>
      </c>
      <c r="V69" s="170">
        <v>11435</v>
      </c>
      <c r="W69" s="170">
        <v>24347</v>
      </c>
      <c r="X69" s="170">
        <v>15581</v>
      </c>
      <c r="Y69" s="170">
        <v>11987</v>
      </c>
      <c r="Z69" s="170">
        <v>18544</v>
      </c>
      <c r="AA69" s="170">
        <v>30831</v>
      </c>
      <c r="AB69" s="170">
        <v>31210</v>
      </c>
      <c r="AC69" s="170">
        <v>10140</v>
      </c>
      <c r="AD69" s="170">
        <v>32249</v>
      </c>
      <c r="AE69" s="170">
        <v>3641</v>
      </c>
      <c r="AF69" s="170">
        <v>39584</v>
      </c>
      <c r="AG69" s="170">
        <v>15590</v>
      </c>
      <c r="AH69" s="170">
        <v>9349</v>
      </c>
      <c r="AI69" s="170">
        <v>800445</v>
      </c>
      <c r="AK69" s="170" t="s">
        <v>602</v>
      </c>
    </row>
    <row r="70" spans="1:37" x14ac:dyDescent="0.2">
      <c r="A70" s="184">
        <v>38412</v>
      </c>
      <c r="B70" s="170" t="s">
        <v>793</v>
      </c>
      <c r="C70" s="170">
        <v>11878</v>
      </c>
      <c r="D70" s="170">
        <v>37339</v>
      </c>
      <c r="E70" s="170">
        <v>9381</v>
      </c>
      <c r="F70" s="170">
        <v>5478</v>
      </c>
      <c r="G70" s="170">
        <v>27975</v>
      </c>
      <c r="H70" s="170">
        <v>7477</v>
      </c>
      <c r="I70" s="170">
        <v>12517</v>
      </c>
      <c r="J70" s="170">
        <v>33124</v>
      </c>
      <c r="K70" s="170">
        <v>101979</v>
      </c>
      <c r="L70" s="170">
        <v>11229</v>
      </c>
      <c r="M70" s="170">
        <v>38578</v>
      </c>
      <c r="N70" s="170">
        <v>12299</v>
      </c>
      <c r="O70" s="170">
        <v>11344</v>
      </c>
      <c r="P70" s="170">
        <v>71205</v>
      </c>
      <c r="Q70" s="170">
        <v>52131</v>
      </c>
      <c r="R70" s="170">
        <v>24983</v>
      </c>
      <c r="S70" s="170">
        <v>10252</v>
      </c>
      <c r="T70" s="170">
        <v>10039</v>
      </c>
      <c r="U70" s="170">
        <v>56544</v>
      </c>
      <c r="V70" s="170">
        <v>11418</v>
      </c>
      <c r="W70" s="170">
        <v>24393</v>
      </c>
      <c r="X70" s="170">
        <v>15552</v>
      </c>
      <c r="Y70" s="170">
        <v>12069</v>
      </c>
      <c r="Z70" s="170">
        <v>18578</v>
      </c>
      <c r="AA70" s="170">
        <v>30742</v>
      </c>
      <c r="AB70" s="170">
        <v>31347</v>
      </c>
      <c r="AC70" s="170">
        <v>10151</v>
      </c>
      <c r="AD70" s="170">
        <v>32253</v>
      </c>
      <c r="AE70" s="170">
        <v>3615</v>
      </c>
      <c r="AF70" s="170">
        <v>39764</v>
      </c>
      <c r="AG70" s="170">
        <v>15618</v>
      </c>
      <c r="AH70" s="170">
        <v>9304</v>
      </c>
      <c r="AI70" s="170">
        <v>800556</v>
      </c>
      <c r="AK70" s="170" t="s">
        <v>559</v>
      </c>
    </row>
    <row r="71" spans="1:37" x14ac:dyDescent="0.2">
      <c r="A71" s="184">
        <v>38443</v>
      </c>
      <c r="B71" s="170" t="s">
        <v>794</v>
      </c>
      <c r="C71" s="170">
        <v>11881</v>
      </c>
      <c r="D71" s="170">
        <v>37508</v>
      </c>
      <c r="E71" s="170">
        <v>9421</v>
      </c>
      <c r="F71" s="170">
        <v>5482</v>
      </c>
      <c r="G71" s="170">
        <v>28040</v>
      </c>
      <c r="H71" s="170">
        <v>7488</v>
      </c>
      <c r="I71" s="170">
        <v>12542</v>
      </c>
      <c r="J71" s="170">
        <v>33181</v>
      </c>
      <c r="K71" s="170">
        <v>101903</v>
      </c>
      <c r="L71" s="170">
        <v>11266</v>
      </c>
      <c r="M71" s="170">
        <v>38722</v>
      </c>
      <c r="N71" s="170">
        <v>12294</v>
      </c>
      <c r="O71" s="170">
        <v>11389</v>
      </c>
      <c r="P71" s="170">
        <v>71242</v>
      </c>
      <c r="Q71" s="170">
        <v>52227</v>
      </c>
      <c r="R71" s="170">
        <v>25016</v>
      </c>
      <c r="S71" s="170">
        <v>10279</v>
      </c>
      <c r="T71" s="170">
        <v>10038</v>
      </c>
      <c r="U71" s="170">
        <v>56629</v>
      </c>
      <c r="V71" s="170">
        <v>11509</v>
      </c>
      <c r="W71" s="170">
        <v>24423</v>
      </c>
      <c r="X71" s="170">
        <v>15666</v>
      </c>
      <c r="Y71" s="170">
        <v>12162</v>
      </c>
      <c r="Z71" s="170">
        <v>18547</v>
      </c>
      <c r="AA71" s="170">
        <v>30845</v>
      </c>
      <c r="AB71" s="170">
        <v>31392</v>
      </c>
      <c r="AC71" s="170">
        <v>10177</v>
      </c>
      <c r="AD71" s="170">
        <v>32302</v>
      </c>
      <c r="AE71" s="170">
        <v>3651</v>
      </c>
      <c r="AF71" s="170">
        <v>40003</v>
      </c>
      <c r="AG71" s="170">
        <v>15639</v>
      </c>
      <c r="AH71" s="170">
        <v>9319</v>
      </c>
      <c r="AI71" s="170">
        <v>802183</v>
      </c>
      <c r="AK71" s="170" t="s">
        <v>598</v>
      </c>
    </row>
    <row r="72" spans="1:37" x14ac:dyDescent="0.2">
      <c r="A72" s="184">
        <v>38473</v>
      </c>
      <c r="B72" s="170" t="s">
        <v>795</v>
      </c>
      <c r="C72" s="170">
        <v>11888</v>
      </c>
      <c r="D72" s="170">
        <v>37500</v>
      </c>
      <c r="E72" s="170">
        <v>9489</v>
      </c>
      <c r="F72" s="170">
        <v>5461</v>
      </c>
      <c r="G72" s="170">
        <v>28045</v>
      </c>
      <c r="H72" s="170">
        <v>7496</v>
      </c>
      <c r="I72" s="170">
        <v>12551</v>
      </c>
      <c r="J72" s="170">
        <v>33202</v>
      </c>
      <c r="K72" s="170">
        <v>101822</v>
      </c>
      <c r="L72" s="170">
        <v>11234</v>
      </c>
      <c r="M72" s="170">
        <v>38806</v>
      </c>
      <c r="N72" s="170">
        <v>12284</v>
      </c>
      <c r="O72" s="170">
        <v>11390</v>
      </c>
      <c r="P72" s="170">
        <v>71398</v>
      </c>
      <c r="Q72" s="170">
        <v>52457</v>
      </c>
      <c r="R72" s="170">
        <v>24975</v>
      </c>
      <c r="S72" s="170">
        <v>10253</v>
      </c>
      <c r="T72" s="170">
        <v>10071</v>
      </c>
      <c r="U72" s="170">
        <v>56674</v>
      </c>
      <c r="V72" s="170">
        <v>11519</v>
      </c>
      <c r="W72" s="170">
        <v>24560</v>
      </c>
      <c r="X72" s="170">
        <v>15676</v>
      </c>
      <c r="Y72" s="170">
        <v>12214</v>
      </c>
      <c r="Z72" s="170">
        <v>18643</v>
      </c>
      <c r="AA72" s="170">
        <v>30810</v>
      </c>
      <c r="AB72" s="170">
        <v>31475</v>
      </c>
      <c r="AC72" s="170">
        <v>10168</v>
      </c>
      <c r="AD72" s="170">
        <v>32399</v>
      </c>
      <c r="AE72" s="170">
        <v>3665</v>
      </c>
      <c r="AF72" s="170">
        <v>40124</v>
      </c>
      <c r="AG72" s="170">
        <v>15644</v>
      </c>
      <c r="AH72" s="170">
        <v>9339</v>
      </c>
      <c r="AI72" s="170">
        <v>803232</v>
      </c>
      <c r="AK72" s="170" t="s">
        <v>600</v>
      </c>
    </row>
    <row r="73" spans="1:37" x14ac:dyDescent="0.2">
      <c r="A73" s="184">
        <v>38504</v>
      </c>
      <c r="B73" s="170" t="s">
        <v>796</v>
      </c>
      <c r="C73" s="170">
        <v>11881</v>
      </c>
      <c r="D73" s="170">
        <v>37728</v>
      </c>
      <c r="E73" s="170">
        <v>9566</v>
      </c>
      <c r="F73" s="170">
        <v>5471</v>
      </c>
      <c r="G73" s="170">
        <v>27963</v>
      </c>
      <c r="H73" s="170">
        <v>7528</v>
      </c>
      <c r="I73" s="170">
        <v>12607</v>
      </c>
      <c r="J73" s="170">
        <v>33199</v>
      </c>
      <c r="K73" s="170">
        <v>101993</v>
      </c>
      <c r="L73" s="170">
        <v>11235</v>
      </c>
      <c r="M73" s="170">
        <v>38850</v>
      </c>
      <c r="N73" s="170">
        <v>12251</v>
      </c>
      <c r="O73" s="170">
        <v>11405</v>
      </c>
      <c r="P73" s="170">
        <v>71695</v>
      </c>
      <c r="Q73" s="170">
        <v>52568</v>
      </c>
      <c r="R73" s="170">
        <v>25066</v>
      </c>
      <c r="S73" s="170">
        <v>10295</v>
      </c>
      <c r="T73" s="170">
        <v>10119</v>
      </c>
      <c r="U73" s="170">
        <v>56707</v>
      </c>
      <c r="V73" s="170">
        <v>11522</v>
      </c>
      <c r="W73" s="170">
        <v>24599</v>
      </c>
      <c r="X73" s="170">
        <v>15735</v>
      </c>
      <c r="Y73" s="170">
        <v>12261</v>
      </c>
      <c r="Z73" s="170">
        <v>18653</v>
      </c>
      <c r="AA73" s="170">
        <v>30858</v>
      </c>
      <c r="AB73" s="170">
        <v>31493</v>
      </c>
      <c r="AC73" s="170">
        <v>10237</v>
      </c>
      <c r="AD73" s="170">
        <v>32409</v>
      </c>
      <c r="AE73" s="170">
        <v>3669</v>
      </c>
      <c r="AF73" s="170">
        <v>40140</v>
      </c>
      <c r="AG73" s="170">
        <v>15696</v>
      </c>
      <c r="AH73" s="170">
        <v>9369</v>
      </c>
      <c r="AI73" s="170">
        <v>804768</v>
      </c>
      <c r="AK73" s="170" t="s">
        <v>603</v>
      </c>
    </row>
    <row r="74" spans="1:37" x14ac:dyDescent="0.2">
      <c r="A74" s="184">
        <v>38534</v>
      </c>
      <c r="B74" s="170" t="s">
        <v>797</v>
      </c>
      <c r="C74" s="170">
        <v>11815</v>
      </c>
      <c r="D74" s="170">
        <v>37716</v>
      </c>
      <c r="E74" s="170">
        <v>9546</v>
      </c>
      <c r="F74" s="170">
        <v>5480</v>
      </c>
      <c r="G74" s="170">
        <v>27947</v>
      </c>
      <c r="H74" s="170">
        <v>7499</v>
      </c>
      <c r="I74" s="170">
        <v>12669</v>
      </c>
      <c r="J74" s="170">
        <v>33111</v>
      </c>
      <c r="K74" s="170">
        <v>101959</v>
      </c>
      <c r="L74" s="170">
        <v>11213</v>
      </c>
      <c r="M74" s="170">
        <v>38730</v>
      </c>
      <c r="N74" s="170">
        <v>12228</v>
      </c>
      <c r="O74" s="170">
        <v>11409</v>
      </c>
      <c r="P74" s="170">
        <v>71419</v>
      </c>
      <c r="Q74" s="170">
        <v>52552</v>
      </c>
      <c r="R74" s="170">
        <v>24972</v>
      </c>
      <c r="S74" s="170">
        <v>10277</v>
      </c>
      <c r="T74" s="170">
        <v>10067</v>
      </c>
      <c r="U74" s="170">
        <v>56593</v>
      </c>
      <c r="V74" s="170">
        <v>11541</v>
      </c>
      <c r="W74" s="170">
        <v>24566</v>
      </c>
      <c r="X74" s="170">
        <v>15692</v>
      </c>
      <c r="Y74" s="170">
        <v>12282</v>
      </c>
      <c r="Z74" s="170">
        <v>18641</v>
      </c>
      <c r="AA74" s="170">
        <v>30676</v>
      </c>
      <c r="AB74" s="170">
        <v>31395</v>
      </c>
      <c r="AC74" s="170">
        <v>10254</v>
      </c>
      <c r="AD74" s="170">
        <v>32343</v>
      </c>
      <c r="AE74" s="170">
        <v>3662</v>
      </c>
      <c r="AF74" s="170">
        <v>40084</v>
      </c>
      <c r="AG74" s="170">
        <v>15686</v>
      </c>
      <c r="AH74" s="170">
        <v>9414</v>
      </c>
      <c r="AI74" s="170">
        <v>803438</v>
      </c>
      <c r="AK74" s="170" t="s">
        <v>604</v>
      </c>
    </row>
    <row r="75" spans="1:37" x14ac:dyDescent="0.2">
      <c r="A75" s="184">
        <v>38565</v>
      </c>
      <c r="B75" s="170" t="s">
        <v>798</v>
      </c>
      <c r="C75" s="170">
        <v>11828</v>
      </c>
      <c r="D75" s="170">
        <v>37854</v>
      </c>
      <c r="E75" s="170">
        <v>9581</v>
      </c>
      <c r="F75" s="170">
        <v>5507</v>
      </c>
      <c r="G75" s="170">
        <v>28040</v>
      </c>
      <c r="H75" s="170">
        <v>7520</v>
      </c>
      <c r="I75" s="170">
        <v>12742</v>
      </c>
      <c r="J75" s="170">
        <v>33160</v>
      </c>
      <c r="K75" s="170">
        <v>101976</v>
      </c>
      <c r="L75" s="170">
        <v>11215</v>
      </c>
      <c r="M75" s="170">
        <v>38765</v>
      </c>
      <c r="N75" s="170">
        <v>12243</v>
      </c>
      <c r="O75" s="170">
        <v>11419</v>
      </c>
      <c r="P75" s="170">
        <v>71621</v>
      </c>
      <c r="Q75" s="170">
        <v>52734</v>
      </c>
      <c r="R75" s="170">
        <v>24996</v>
      </c>
      <c r="S75" s="170">
        <v>10303</v>
      </c>
      <c r="T75" s="170">
        <v>10101</v>
      </c>
      <c r="U75" s="170">
        <v>56813</v>
      </c>
      <c r="V75" s="170">
        <v>11642</v>
      </c>
      <c r="W75" s="170">
        <v>24680</v>
      </c>
      <c r="X75" s="170">
        <v>15768</v>
      </c>
      <c r="Y75" s="170">
        <v>12345</v>
      </c>
      <c r="Z75" s="170">
        <v>18720</v>
      </c>
      <c r="AA75" s="170">
        <v>30615</v>
      </c>
      <c r="AB75" s="170">
        <v>31403</v>
      </c>
      <c r="AC75" s="170">
        <v>10293</v>
      </c>
      <c r="AD75" s="170">
        <v>32442</v>
      </c>
      <c r="AE75" s="170">
        <v>3700</v>
      </c>
      <c r="AF75" s="170">
        <v>40132</v>
      </c>
      <c r="AG75" s="170">
        <v>15710</v>
      </c>
      <c r="AH75" s="170">
        <v>9469</v>
      </c>
      <c r="AI75" s="170">
        <v>805337</v>
      </c>
      <c r="AK75" s="170" t="s">
        <v>605</v>
      </c>
    </row>
    <row r="76" spans="1:37" x14ac:dyDescent="0.2">
      <c r="A76" s="184">
        <v>38596</v>
      </c>
      <c r="B76" s="170" t="s">
        <v>799</v>
      </c>
      <c r="C76" s="170">
        <v>11837</v>
      </c>
      <c r="D76" s="170">
        <v>37977</v>
      </c>
      <c r="E76" s="170">
        <v>9591</v>
      </c>
      <c r="F76" s="170">
        <v>5509</v>
      </c>
      <c r="G76" s="170">
        <v>28042</v>
      </c>
      <c r="H76" s="170">
        <v>7524</v>
      </c>
      <c r="I76" s="170">
        <v>12738</v>
      </c>
      <c r="J76" s="170">
        <v>33107</v>
      </c>
      <c r="K76" s="170">
        <v>101996</v>
      </c>
      <c r="L76" s="170">
        <v>11237</v>
      </c>
      <c r="M76" s="170">
        <v>38749</v>
      </c>
      <c r="N76" s="170">
        <v>12294</v>
      </c>
      <c r="O76" s="170">
        <v>11451</v>
      </c>
      <c r="P76" s="170">
        <v>71594</v>
      </c>
      <c r="Q76" s="170">
        <v>52886</v>
      </c>
      <c r="R76" s="170">
        <v>25012</v>
      </c>
      <c r="S76" s="170">
        <v>10353</v>
      </c>
      <c r="T76" s="170">
        <v>10081</v>
      </c>
      <c r="U76" s="170">
        <v>56898</v>
      </c>
      <c r="V76" s="170">
        <v>11706</v>
      </c>
      <c r="W76" s="170">
        <v>24680</v>
      </c>
      <c r="X76" s="170">
        <v>15808</v>
      </c>
      <c r="Y76" s="170">
        <v>12430</v>
      </c>
      <c r="Z76" s="170">
        <v>18756</v>
      </c>
      <c r="AA76" s="170">
        <v>30541</v>
      </c>
      <c r="AB76" s="170">
        <v>31426</v>
      </c>
      <c r="AC76" s="170">
        <v>10312</v>
      </c>
      <c r="AD76" s="170">
        <v>32632</v>
      </c>
      <c r="AE76" s="170">
        <v>3743</v>
      </c>
      <c r="AF76" s="170">
        <v>40182</v>
      </c>
      <c r="AG76" s="170">
        <v>15669</v>
      </c>
      <c r="AH76" s="170">
        <v>9476</v>
      </c>
      <c r="AI76" s="170">
        <v>806237</v>
      </c>
      <c r="AK76" s="170" t="s">
        <v>606</v>
      </c>
    </row>
    <row r="77" spans="1:37" x14ac:dyDescent="0.2">
      <c r="A77" s="184">
        <v>38626</v>
      </c>
      <c r="B77" s="170" t="s">
        <v>800</v>
      </c>
      <c r="C77" s="170">
        <v>11818</v>
      </c>
      <c r="D77" s="170">
        <v>37998</v>
      </c>
      <c r="E77" s="170">
        <v>9606</v>
      </c>
      <c r="F77" s="170">
        <v>5543</v>
      </c>
      <c r="G77" s="170">
        <v>28064</v>
      </c>
      <c r="H77" s="170">
        <v>7537</v>
      </c>
      <c r="I77" s="170">
        <v>12695</v>
      </c>
      <c r="J77" s="170">
        <v>33134</v>
      </c>
      <c r="K77" s="170">
        <v>101980</v>
      </c>
      <c r="L77" s="170">
        <v>11317</v>
      </c>
      <c r="M77" s="170">
        <v>38779</v>
      </c>
      <c r="N77" s="170">
        <v>12261</v>
      </c>
      <c r="O77" s="170">
        <v>11464</v>
      </c>
      <c r="P77" s="170">
        <v>71856</v>
      </c>
      <c r="Q77" s="170">
        <v>53044</v>
      </c>
      <c r="R77" s="170">
        <v>25010</v>
      </c>
      <c r="S77" s="170">
        <v>10363</v>
      </c>
      <c r="T77" s="170">
        <v>10080</v>
      </c>
      <c r="U77" s="170">
        <v>56924</v>
      </c>
      <c r="V77" s="170">
        <v>11704</v>
      </c>
      <c r="W77" s="170">
        <v>24799</v>
      </c>
      <c r="X77" s="170">
        <v>15838</v>
      </c>
      <c r="Y77" s="170">
        <v>12407</v>
      </c>
      <c r="Z77" s="170">
        <v>18796</v>
      </c>
      <c r="AA77" s="170">
        <v>30554</v>
      </c>
      <c r="AB77" s="170">
        <v>31386</v>
      </c>
      <c r="AC77" s="170">
        <v>10324</v>
      </c>
      <c r="AD77" s="170">
        <v>32785</v>
      </c>
      <c r="AE77" s="170">
        <v>3811</v>
      </c>
      <c r="AF77" s="170">
        <v>40189</v>
      </c>
      <c r="AG77" s="170">
        <v>15682</v>
      </c>
      <c r="AH77" s="170">
        <v>9512</v>
      </c>
      <c r="AI77" s="170">
        <v>807260</v>
      </c>
      <c r="AK77" s="170" t="s">
        <v>607</v>
      </c>
    </row>
    <row r="78" spans="1:37" x14ac:dyDescent="0.2">
      <c r="A78" s="184">
        <v>38657</v>
      </c>
      <c r="B78" s="170" t="s">
        <v>801</v>
      </c>
      <c r="C78" s="170">
        <v>11820</v>
      </c>
      <c r="D78" s="170">
        <v>38058</v>
      </c>
      <c r="E78" s="170">
        <v>9633</v>
      </c>
      <c r="F78" s="170">
        <v>5579</v>
      </c>
      <c r="G78" s="170">
        <v>28072</v>
      </c>
      <c r="H78" s="170">
        <v>7520</v>
      </c>
      <c r="I78" s="170">
        <v>12629</v>
      </c>
      <c r="J78" s="170">
        <v>33151</v>
      </c>
      <c r="K78" s="170">
        <v>101805</v>
      </c>
      <c r="L78" s="170">
        <v>11352</v>
      </c>
      <c r="M78" s="170">
        <v>38793</v>
      </c>
      <c r="N78" s="170">
        <v>12287</v>
      </c>
      <c r="O78" s="170">
        <v>11463</v>
      </c>
      <c r="P78" s="170">
        <v>71972</v>
      </c>
      <c r="Q78" s="170">
        <v>53170</v>
      </c>
      <c r="R78" s="170">
        <v>25053</v>
      </c>
      <c r="S78" s="170">
        <v>10337</v>
      </c>
      <c r="T78" s="170">
        <v>10070</v>
      </c>
      <c r="U78" s="170">
        <v>56892</v>
      </c>
      <c r="V78" s="170">
        <v>11719</v>
      </c>
      <c r="W78" s="170">
        <v>24923</v>
      </c>
      <c r="X78" s="170">
        <v>15862</v>
      </c>
      <c r="Y78" s="170">
        <v>12229</v>
      </c>
      <c r="Z78" s="170">
        <v>18852</v>
      </c>
      <c r="AA78" s="170">
        <v>30544</v>
      </c>
      <c r="AB78" s="170">
        <v>31379</v>
      </c>
      <c r="AC78" s="170">
        <v>10360</v>
      </c>
      <c r="AD78" s="170">
        <v>32820</v>
      </c>
      <c r="AE78" s="170">
        <v>3841</v>
      </c>
      <c r="AF78" s="170">
        <v>40311</v>
      </c>
      <c r="AG78" s="170">
        <v>15684</v>
      </c>
      <c r="AH78" s="170">
        <v>9528</v>
      </c>
      <c r="AI78" s="170">
        <v>807708</v>
      </c>
      <c r="AK78" s="170" t="s">
        <v>608</v>
      </c>
    </row>
    <row r="79" spans="1:37" x14ac:dyDescent="0.2">
      <c r="A79" s="184">
        <v>38687</v>
      </c>
      <c r="B79" s="170" t="s">
        <v>802</v>
      </c>
      <c r="C79" s="170">
        <v>11789</v>
      </c>
      <c r="D79" s="170">
        <v>37920</v>
      </c>
      <c r="E79" s="170">
        <v>9595</v>
      </c>
      <c r="F79" s="170">
        <v>5518</v>
      </c>
      <c r="G79" s="170">
        <v>27974</v>
      </c>
      <c r="H79" s="170">
        <v>7476</v>
      </c>
      <c r="I79" s="170">
        <v>12514</v>
      </c>
      <c r="J79" s="170">
        <v>32941</v>
      </c>
      <c r="K79" s="170">
        <v>101379</v>
      </c>
      <c r="L79" s="170">
        <v>11266</v>
      </c>
      <c r="M79" s="170">
        <v>38504</v>
      </c>
      <c r="N79" s="170">
        <v>12261</v>
      </c>
      <c r="O79" s="170">
        <v>11387</v>
      </c>
      <c r="P79" s="170">
        <v>71703</v>
      </c>
      <c r="Q79" s="170">
        <v>53044</v>
      </c>
      <c r="R79" s="170">
        <v>24954</v>
      </c>
      <c r="S79" s="170">
        <v>10279</v>
      </c>
      <c r="T79" s="170">
        <v>10010</v>
      </c>
      <c r="U79" s="170">
        <v>56634</v>
      </c>
      <c r="V79" s="170">
        <v>11659</v>
      </c>
      <c r="W79" s="170">
        <v>24813</v>
      </c>
      <c r="X79" s="170">
        <v>15772</v>
      </c>
      <c r="Y79" s="170">
        <v>12139</v>
      </c>
      <c r="Z79" s="170">
        <v>18799</v>
      </c>
      <c r="AA79" s="170">
        <v>30379</v>
      </c>
      <c r="AB79" s="170">
        <v>31206</v>
      </c>
      <c r="AC79" s="170">
        <v>10261</v>
      </c>
      <c r="AD79" s="170">
        <v>32658</v>
      </c>
      <c r="AE79" s="170">
        <v>3830</v>
      </c>
      <c r="AF79" s="170">
        <v>40115</v>
      </c>
      <c r="AG79" s="170">
        <v>15608</v>
      </c>
      <c r="AH79" s="170">
        <v>9461</v>
      </c>
      <c r="AI79" s="170">
        <v>803848</v>
      </c>
      <c r="AK79" s="170" t="s">
        <v>609</v>
      </c>
    </row>
    <row r="80" spans="1:37" x14ac:dyDescent="0.2">
      <c r="A80" s="184">
        <v>38718</v>
      </c>
      <c r="B80" s="170" t="s">
        <v>989</v>
      </c>
      <c r="C80" s="170">
        <v>11762</v>
      </c>
      <c r="D80" s="170">
        <v>37827</v>
      </c>
      <c r="E80" s="170">
        <v>9641</v>
      </c>
      <c r="F80" s="170">
        <v>5525</v>
      </c>
      <c r="G80" s="170">
        <v>28011</v>
      </c>
      <c r="H80" s="170">
        <v>7456</v>
      </c>
      <c r="I80" s="170">
        <v>12504</v>
      </c>
      <c r="J80" s="170">
        <v>32853</v>
      </c>
      <c r="K80" s="170">
        <v>101184</v>
      </c>
      <c r="L80" s="170">
        <v>11324</v>
      </c>
      <c r="M80" s="170">
        <v>38367</v>
      </c>
      <c r="N80" s="170">
        <v>12215</v>
      </c>
      <c r="O80" s="170">
        <v>11366</v>
      </c>
      <c r="P80" s="170">
        <v>71670</v>
      </c>
      <c r="Q80" s="170">
        <v>53010</v>
      </c>
      <c r="R80" s="170">
        <v>24880</v>
      </c>
      <c r="S80" s="170">
        <v>10264</v>
      </c>
      <c r="T80" s="170">
        <v>10082</v>
      </c>
      <c r="U80" s="170">
        <v>56593</v>
      </c>
      <c r="V80" s="170">
        <v>11615</v>
      </c>
      <c r="W80" s="170">
        <v>24727</v>
      </c>
      <c r="X80" s="170">
        <v>15759</v>
      </c>
      <c r="Y80" s="170">
        <v>12203</v>
      </c>
      <c r="Z80" s="170">
        <v>18842</v>
      </c>
      <c r="AA80" s="170">
        <v>30334</v>
      </c>
      <c r="AB80" s="170">
        <v>31202</v>
      </c>
      <c r="AC80" s="170">
        <v>10140</v>
      </c>
      <c r="AD80" s="170">
        <v>32585</v>
      </c>
      <c r="AE80" s="170">
        <v>3810</v>
      </c>
      <c r="AF80" s="170">
        <v>40198</v>
      </c>
      <c r="AG80" s="170">
        <v>15586</v>
      </c>
      <c r="AH80" s="170">
        <v>9453</v>
      </c>
      <c r="AI80" s="170">
        <v>802988</v>
      </c>
      <c r="AJ80" s="170">
        <v>2006</v>
      </c>
      <c r="AK80" s="170" t="s">
        <v>601</v>
      </c>
    </row>
    <row r="81" spans="1:37" x14ac:dyDescent="0.2">
      <c r="A81" s="184">
        <v>38749</v>
      </c>
      <c r="B81" s="170" t="s">
        <v>803</v>
      </c>
      <c r="C81" s="170">
        <v>11755</v>
      </c>
      <c r="D81" s="170">
        <v>38007</v>
      </c>
      <c r="E81" s="170">
        <v>9691</v>
      </c>
      <c r="F81" s="170">
        <v>5531</v>
      </c>
      <c r="G81" s="170">
        <v>28047</v>
      </c>
      <c r="H81" s="170">
        <v>7426</v>
      </c>
      <c r="I81" s="170">
        <v>12509</v>
      </c>
      <c r="J81" s="170">
        <v>32980</v>
      </c>
      <c r="K81" s="170">
        <v>101091</v>
      </c>
      <c r="L81" s="170">
        <v>11336</v>
      </c>
      <c r="M81" s="170">
        <v>38365</v>
      </c>
      <c r="N81" s="170">
        <v>12250</v>
      </c>
      <c r="O81" s="170">
        <v>11426</v>
      </c>
      <c r="P81" s="170">
        <v>71807</v>
      </c>
      <c r="Q81" s="170">
        <v>53092</v>
      </c>
      <c r="R81" s="170">
        <v>25039</v>
      </c>
      <c r="S81" s="170">
        <v>10271</v>
      </c>
      <c r="T81" s="170">
        <v>10076</v>
      </c>
      <c r="U81" s="170">
        <v>56688</v>
      </c>
      <c r="V81" s="170">
        <v>11626</v>
      </c>
      <c r="W81" s="170">
        <v>24731</v>
      </c>
      <c r="X81" s="170">
        <v>15793</v>
      </c>
      <c r="Y81" s="170">
        <v>12333</v>
      </c>
      <c r="Z81" s="170">
        <v>18970</v>
      </c>
      <c r="AA81" s="170">
        <v>30458</v>
      </c>
      <c r="AB81" s="170">
        <v>31362</v>
      </c>
      <c r="AC81" s="170">
        <v>10213</v>
      </c>
      <c r="AD81" s="170">
        <v>32729</v>
      </c>
      <c r="AE81" s="170">
        <v>3803</v>
      </c>
      <c r="AF81" s="170">
        <v>40378</v>
      </c>
      <c r="AG81" s="170">
        <v>15683</v>
      </c>
      <c r="AH81" s="170">
        <v>9476</v>
      </c>
      <c r="AI81" s="170">
        <v>804942</v>
      </c>
      <c r="AK81" s="170" t="s">
        <v>602</v>
      </c>
    </row>
    <row r="82" spans="1:37" x14ac:dyDescent="0.2">
      <c r="A82" s="184">
        <v>38777</v>
      </c>
      <c r="B82" s="170" t="s">
        <v>804</v>
      </c>
      <c r="C82" s="170">
        <v>11772</v>
      </c>
      <c r="D82" s="170">
        <v>38240</v>
      </c>
      <c r="E82" s="170">
        <v>9791</v>
      </c>
      <c r="F82" s="170">
        <v>5558</v>
      </c>
      <c r="G82" s="170">
        <v>28265</v>
      </c>
      <c r="H82" s="170">
        <v>7457</v>
      </c>
      <c r="I82" s="170">
        <v>12619</v>
      </c>
      <c r="J82" s="170">
        <v>33130</v>
      </c>
      <c r="K82" s="170">
        <v>101026</v>
      </c>
      <c r="L82" s="170">
        <v>11354</v>
      </c>
      <c r="M82" s="170">
        <v>38557</v>
      </c>
      <c r="N82" s="170">
        <v>12311</v>
      </c>
      <c r="O82" s="170">
        <v>11445</v>
      </c>
      <c r="P82" s="170">
        <v>72117</v>
      </c>
      <c r="Q82" s="170">
        <v>53195</v>
      </c>
      <c r="R82" s="170">
        <v>25212</v>
      </c>
      <c r="S82" s="170">
        <v>10314</v>
      </c>
      <c r="T82" s="170">
        <v>10109</v>
      </c>
      <c r="U82" s="170">
        <v>56765</v>
      </c>
      <c r="V82" s="170">
        <v>11653</v>
      </c>
      <c r="W82" s="170">
        <v>24824</v>
      </c>
      <c r="X82" s="170">
        <v>15862</v>
      </c>
      <c r="Y82" s="170">
        <v>12422</v>
      </c>
      <c r="Z82" s="170">
        <v>19088</v>
      </c>
      <c r="AA82" s="170">
        <v>30605</v>
      </c>
      <c r="AB82" s="170">
        <v>31548</v>
      </c>
      <c r="AC82" s="170">
        <v>10287</v>
      </c>
      <c r="AD82" s="170">
        <v>32843</v>
      </c>
      <c r="AE82" s="170">
        <v>3817</v>
      </c>
      <c r="AF82" s="170">
        <v>40474</v>
      </c>
      <c r="AG82" s="170">
        <v>15793</v>
      </c>
      <c r="AH82" s="170">
        <v>9458</v>
      </c>
      <c r="AI82" s="170">
        <v>807911</v>
      </c>
      <c r="AK82" s="170" t="s">
        <v>559</v>
      </c>
    </row>
    <row r="83" spans="1:37" x14ac:dyDescent="0.2">
      <c r="A83" s="184">
        <v>38808</v>
      </c>
      <c r="B83" s="170" t="s">
        <v>805</v>
      </c>
      <c r="C83" s="170">
        <v>11792</v>
      </c>
      <c r="D83" s="170">
        <v>38330</v>
      </c>
      <c r="E83" s="170">
        <v>9812</v>
      </c>
      <c r="F83" s="170">
        <v>5596</v>
      </c>
      <c r="G83" s="170">
        <v>28287</v>
      </c>
      <c r="H83" s="170">
        <v>7464</v>
      </c>
      <c r="I83" s="170">
        <v>12694</v>
      </c>
      <c r="J83" s="170">
        <v>33109</v>
      </c>
      <c r="K83" s="170">
        <v>100998</v>
      </c>
      <c r="L83" s="170">
        <v>11366</v>
      </c>
      <c r="M83" s="170">
        <v>38596</v>
      </c>
      <c r="N83" s="170">
        <v>12415</v>
      </c>
      <c r="O83" s="170">
        <v>11451</v>
      </c>
      <c r="P83" s="170">
        <v>72086</v>
      </c>
      <c r="Q83" s="170">
        <v>53151</v>
      </c>
      <c r="R83" s="170">
        <v>25299</v>
      </c>
      <c r="S83" s="170">
        <v>10363</v>
      </c>
      <c r="T83" s="170">
        <v>10073</v>
      </c>
      <c r="U83" s="170">
        <v>56646</v>
      </c>
      <c r="V83" s="170">
        <v>11637</v>
      </c>
      <c r="W83" s="170">
        <v>24882</v>
      </c>
      <c r="X83" s="170">
        <v>15816</v>
      </c>
      <c r="Y83" s="170">
        <v>12464</v>
      </c>
      <c r="Z83" s="170">
        <v>19133</v>
      </c>
      <c r="AA83" s="170">
        <v>30611</v>
      </c>
      <c r="AB83" s="170">
        <v>31553</v>
      </c>
      <c r="AC83" s="170">
        <v>10309</v>
      </c>
      <c r="AD83" s="170">
        <v>32878</v>
      </c>
      <c r="AE83" s="170">
        <v>3797</v>
      </c>
      <c r="AF83" s="170">
        <v>40574</v>
      </c>
      <c r="AG83" s="170">
        <v>15834</v>
      </c>
      <c r="AH83" s="170">
        <v>9475</v>
      </c>
      <c r="AI83" s="170">
        <v>808491</v>
      </c>
      <c r="AK83" s="170" t="s">
        <v>598</v>
      </c>
    </row>
    <row r="84" spans="1:37" x14ac:dyDescent="0.2">
      <c r="A84" s="184">
        <v>38838</v>
      </c>
      <c r="B84" s="170" t="s">
        <v>806</v>
      </c>
      <c r="C84" s="170">
        <v>11750</v>
      </c>
      <c r="D84" s="170">
        <v>38434</v>
      </c>
      <c r="E84" s="170">
        <v>9896</v>
      </c>
      <c r="F84" s="170">
        <v>5640</v>
      </c>
      <c r="G84" s="170">
        <v>28336</v>
      </c>
      <c r="H84" s="170">
        <v>7522</v>
      </c>
      <c r="I84" s="170">
        <v>12759</v>
      </c>
      <c r="J84" s="170">
        <v>33139</v>
      </c>
      <c r="K84" s="170">
        <v>101122</v>
      </c>
      <c r="L84" s="170">
        <v>11432</v>
      </c>
      <c r="M84" s="170">
        <v>38790</v>
      </c>
      <c r="N84" s="170">
        <v>12449</v>
      </c>
      <c r="O84" s="170">
        <v>11449</v>
      </c>
      <c r="P84" s="170">
        <v>72195</v>
      </c>
      <c r="Q84" s="170">
        <v>53144</v>
      </c>
      <c r="R84" s="170">
        <v>25406</v>
      </c>
      <c r="S84" s="170">
        <v>10382</v>
      </c>
      <c r="T84" s="170">
        <v>10129</v>
      </c>
      <c r="U84" s="170">
        <v>56657</v>
      </c>
      <c r="V84" s="170">
        <v>11709</v>
      </c>
      <c r="W84" s="170">
        <v>24966</v>
      </c>
      <c r="X84" s="170">
        <v>15850</v>
      </c>
      <c r="Y84" s="170">
        <v>12547</v>
      </c>
      <c r="Z84" s="170">
        <v>19132</v>
      </c>
      <c r="AA84" s="170">
        <v>30662</v>
      </c>
      <c r="AB84" s="170">
        <v>31662</v>
      </c>
      <c r="AC84" s="170">
        <v>10350</v>
      </c>
      <c r="AD84" s="170">
        <v>32859</v>
      </c>
      <c r="AE84" s="170">
        <v>3758</v>
      </c>
      <c r="AF84" s="170">
        <v>40556</v>
      </c>
      <c r="AG84" s="170">
        <v>15901</v>
      </c>
      <c r="AH84" s="170">
        <v>9559</v>
      </c>
      <c r="AI84" s="170">
        <v>810142</v>
      </c>
      <c r="AK84" s="170" t="s">
        <v>600</v>
      </c>
    </row>
    <row r="85" spans="1:37" x14ac:dyDescent="0.2">
      <c r="A85" s="184">
        <v>38869</v>
      </c>
      <c r="B85" s="170" t="s">
        <v>807</v>
      </c>
      <c r="C85" s="170">
        <v>11800</v>
      </c>
      <c r="D85" s="170">
        <v>38557</v>
      </c>
      <c r="E85" s="170">
        <v>9928</v>
      </c>
      <c r="F85" s="170">
        <v>5701</v>
      </c>
      <c r="G85" s="170">
        <v>28427</v>
      </c>
      <c r="H85" s="170">
        <v>7533</v>
      </c>
      <c r="I85" s="170">
        <v>12892</v>
      </c>
      <c r="J85" s="170">
        <v>33238</v>
      </c>
      <c r="K85" s="170">
        <v>101306</v>
      </c>
      <c r="L85" s="170">
        <v>11481</v>
      </c>
      <c r="M85" s="170">
        <v>39055</v>
      </c>
      <c r="N85" s="170">
        <v>12476</v>
      </c>
      <c r="O85" s="170">
        <v>11432</v>
      </c>
      <c r="P85" s="170">
        <v>72517</v>
      </c>
      <c r="Q85" s="170">
        <v>53262</v>
      </c>
      <c r="R85" s="170">
        <v>25474</v>
      </c>
      <c r="S85" s="170">
        <v>10446</v>
      </c>
      <c r="T85" s="170">
        <v>10182</v>
      </c>
      <c r="U85" s="170">
        <v>56932</v>
      </c>
      <c r="V85" s="170">
        <v>11792</v>
      </c>
      <c r="W85" s="170">
        <v>25188</v>
      </c>
      <c r="X85" s="170">
        <v>15973</v>
      </c>
      <c r="Y85" s="170">
        <v>12636</v>
      </c>
      <c r="Z85" s="170">
        <v>19238</v>
      </c>
      <c r="AA85" s="170">
        <v>30745</v>
      </c>
      <c r="AB85" s="170">
        <v>31790</v>
      </c>
      <c r="AC85" s="170">
        <v>10403</v>
      </c>
      <c r="AD85" s="170">
        <v>32881</v>
      </c>
      <c r="AE85" s="170">
        <v>3785</v>
      </c>
      <c r="AF85" s="170">
        <v>40807</v>
      </c>
      <c r="AG85" s="170">
        <v>15923</v>
      </c>
      <c r="AH85" s="170">
        <v>9559</v>
      </c>
      <c r="AI85" s="170">
        <v>813359</v>
      </c>
      <c r="AK85" s="170" t="s">
        <v>603</v>
      </c>
    </row>
    <row r="86" spans="1:37" x14ac:dyDescent="0.2">
      <c r="A86" s="184">
        <v>38899</v>
      </c>
      <c r="B86" s="170" t="s">
        <v>808</v>
      </c>
      <c r="C86" s="170">
        <v>11804</v>
      </c>
      <c r="D86" s="170">
        <v>38561</v>
      </c>
      <c r="E86" s="170">
        <v>9961</v>
      </c>
      <c r="F86" s="170">
        <v>5711</v>
      </c>
      <c r="G86" s="170">
        <v>28505</v>
      </c>
      <c r="H86" s="170">
        <v>7548</v>
      </c>
      <c r="I86" s="170">
        <v>12871</v>
      </c>
      <c r="J86" s="170">
        <v>33239</v>
      </c>
      <c r="K86" s="170">
        <v>101219</v>
      </c>
      <c r="L86" s="170">
        <v>11484</v>
      </c>
      <c r="M86" s="170">
        <v>39120</v>
      </c>
      <c r="N86" s="170">
        <v>12472</v>
      </c>
      <c r="O86" s="170">
        <v>11411</v>
      </c>
      <c r="P86" s="170">
        <v>72512</v>
      </c>
      <c r="Q86" s="170">
        <v>53366</v>
      </c>
      <c r="R86" s="170">
        <v>25525</v>
      </c>
      <c r="S86" s="170">
        <v>10437</v>
      </c>
      <c r="T86" s="170">
        <v>10161</v>
      </c>
      <c r="U86" s="170">
        <v>56987</v>
      </c>
      <c r="V86" s="170">
        <v>11752</v>
      </c>
      <c r="W86" s="170">
        <v>25101</v>
      </c>
      <c r="X86" s="170">
        <v>15956</v>
      </c>
      <c r="Y86" s="170">
        <v>12711</v>
      </c>
      <c r="Z86" s="170">
        <v>19212</v>
      </c>
      <c r="AA86" s="170">
        <v>30727</v>
      </c>
      <c r="AB86" s="170">
        <v>31758</v>
      </c>
      <c r="AC86" s="170">
        <v>10393</v>
      </c>
      <c r="AD86" s="170">
        <v>32905</v>
      </c>
      <c r="AE86" s="170">
        <v>3805</v>
      </c>
      <c r="AF86" s="170">
        <v>40643</v>
      </c>
      <c r="AG86" s="170">
        <v>15917</v>
      </c>
      <c r="AH86" s="170">
        <v>9611</v>
      </c>
      <c r="AI86" s="170">
        <v>813385</v>
      </c>
      <c r="AK86" s="170" t="s">
        <v>604</v>
      </c>
    </row>
    <row r="87" spans="1:37" x14ac:dyDescent="0.2">
      <c r="A87" s="184">
        <v>38930</v>
      </c>
      <c r="B87" s="170" t="s">
        <v>809</v>
      </c>
      <c r="C87" s="170">
        <v>11806</v>
      </c>
      <c r="D87" s="170">
        <v>38450</v>
      </c>
      <c r="E87" s="170">
        <v>9983</v>
      </c>
      <c r="F87" s="170">
        <v>5729</v>
      </c>
      <c r="G87" s="170">
        <v>28615</v>
      </c>
      <c r="H87" s="170">
        <v>7593</v>
      </c>
      <c r="I87" s="170">
        <v>12931</v>
      </c>
      <c r="J87" s="170">
        <v>33275</v>
      </c>
      <c r="K87" s="170">
        <v>101382</v>
      </c>
      <c r="L87" s="170">
        <v>11492</v>
      </c>
      <c r="M87" s="170">
        <v>39312</v>
      </c>
      <c r="N87" s="170">
        <v>12562</v>
      </c>
      <c r="O87" s="170">
        <v>11487</v>
      </c>
      <c r="P87" s="170">
        <v>72680</v>
      </c>
      <c r="Q87" s="170">
        <v>53585</v>
      </c>
      <c r="R87" s="170">
        <v>25674</v>
      </c>
      <c r="S87" s="170">
        <v>10476</v>
      </c>
      <c r="T87" s="170">
        <v>10218</v>
      </c>
      <c r="U87" s="170">
        <v>57267</v>
      </c>
      <c r="V87" s="170">
        <v>11742</v>
      </c>
      <c r="W87" s="170">
        <v>25264</v>
      </c>
      <c r="X87" s="170">
        <v>16059</v>
      </c>
      <c r="Y87" s="170">
        <v>12835</v>
      </c>
      <c r="Z87" s="170">
        <v>19295</v>
      </c>
      <c r="AA87" s="170">
        <v>30797</v>
      </c>
      <c r="AB87" s="170">
        <v>31885</v>
      </c>
      <c r="AC87" s="170">
        <v>10478</v>
      </c>
      <c r="AD87" s="170">
        <v>32992</v>
      </c>
      <c r="AE87" s="170">
        <v>3843</v>
      </c>
      <c r="AF87" s="170">
        <v>40846</v>
      </c>
      <c r="AG87" s="170">
        <v>15952</v>
      </c>
      <c r="AH87" s="170">
        <v>9679</v>
      </c>
      <c r="AI87" s="170">
        <v>816184</v>
      </c>
      <c r="AK87" s="170" t="s">
        <v>605</v>
      </c>
    </row>
    <row r="88" spans="1:37" x14ac:dyDescent="0.2">
      <c r="A88" s="184">
        <v>38961</v>
      </c>
      <c r="B88" s="170" t="s">
        <v>810</v>
      </c>
      <c r="C88" s="170">
        <v>11827</v>
      </c>
      <c r="D88" s="170">
        <v>38431</v>
      </c>
      <c r="E88" s="170">
        <v>10018</v>
      </c>
      <c r="F88" s="170">
        <v>5764</v>
      </c>
      <c r="G88" s="170">
        <v>28668</v>
      </c>
      <c r="H88" s="170">
        <v>7586</v>
      </c>
      <c r="I88" s="170">
        <v>12923</v>
      </c>
      <c r="J88" s="170">
        <v>33322</v>
      </c>
      <c r="K88" s="170">
        <v>101359</v>
      </c>
      <c r="L88" s="170">
        <v>11491</v>
      </c>
      <c r="M88" s="170">
        <v>39415</v>
      </c>
      <c r="N88" s="170">
        <v>12576</v>
      </c>
      <c r="O88" s="170">
        <v>11502</v>
      </c>
      <c r="P88" s="170">
        <v>72841</v>
      </c>
      <c r="Q88" s="170">
        <v>53718</v>
      </c>
      <c r="R88" s="170">
        <v>25734</v>
      </c>
      <c r="S88" s="170">
        <v>10493</v>
      </c>
      <c r="T88" s="170">
        <v>10220</v>
      </c>
      <c r="U88" s="170">
        <v>57261</v>
      </c>
      <c r="V88" s="170">
        <v>11651</v>
      </c>
      <c r="W88" s="170">
        <v>25297</v>
      </c>
      <c r="X88" s="170">
        <v>16085</v>
      </c>
      <c r="Y88" s="170">
        <v>12816</v>
      </c>
      <c r="Z88" s="170">
        <v>19312</v>
      </c>
      <c r="AA88" s="170">
        <v>30845</v>
      </c>
      <c r="AB88" s="170">
        <v>31915</v>
      </c>
      <c r="AC88" s="170">
        <v>10524</v>
      </c>
      <c r="AD88" s="170">
        <v>32981</v>
      </c>
      <c r="AE88" s="170">
        <v>3871</v>
      </c>
      <c r="AF88" s="170">
        <v>40902</v>
      </c>
      <c r="AG88" s="170">
        <v>15983</v>
      </c>
      <c r="AH88" s="170">
        <v>9675</v>
      </c>
      <c r="AI88" s="170">
        <v>817006</v>
      </c>
      <c r="AK88" s="170" t="s">
        <v>606</v>
      </c>
    </row>
    <row r="89" spans="1:37" x14ac:dyDescent="0.2">
      <c r="A89" s="184">
        <v>38991</v>
      </c>
      <c r="B89" s="170" t="s">
        <v>811</v>
      </c>
      <c r="C89" s="170">
        <v>11891</v>
      </c>
      <c r="D89" s="170">
        <v>38497</v>
      </c>
      <c r="E89" s="170">
        <v>10066</v>
      </c>
      <c r="F89" s="170">
        <v>5788</v>
      </c>
      <c r="G89" s="170">
        <v>28813</v>
      </c>
      <c r="H89" s="170">
        <v>7614</v>
      </c>
      <c r="I89" s="170">
        <v>12977</v>
      </c>
      <c r="J89" s="170">
        <v>33483</v>
      </c>
      <c r="K89" s="170">
        <v>101465</v>
      </c>
      <c r="L89" s="170">
        <v>11608</v>
      </c>
      <c r="M89" s="170">
        <v>39659</v>
      </c>
      <c r="N89" s="170">
        <v>12702</v>
      </c>
      <c r="O89" s="170">
        <v>11551</v>
      </c>
      <c r="P89" s="170">
        <v>72942</v>
      </c>
      <c r="Q89" s="170">
        <v>53928</v>
      </c>
      <c r="R89" s="170">
        <v>25872</v>
      </c>
      <c r="S89" s="170">
        <v>10531</v>
      </c>
      <c r="T89" s="170">
        <v>10321</v>
      </c>
      <c r="U89" s="170">
        <v>57482</v>
      </c>
      <c r="V89" s="170">
        <v>11637</v>
      </c>
      <c r="W89" s="170">
        <v>25493</v>
      </c>
      <c r="X89" s="170">
        <v>16194</v>
      </c>
      <c r="Y89" s="170">
        <v>12824</v>
      </c>
      <c r="Z89" s="170">
        <v>19362</v>
      </c>
      <c r="AA89" s="170">
        <v>30938</v>
      </c>
      <c r="AB89" s="170">
        <v>31967</v>
      </c>
      <c r="AC89" s="170">
        <v>10503</v>
      </c>
      <c r="AD89" s="170">
        <v>33058</v>
      </c>
      <c r="AE89" s="170">
        <v>3939</v>
      </c>
      <c r="AF89" s="170">
        <v>41034</v>
      </c>
      <c r="AG89" s="170">
        <v>16123</v>
      </c>
      <c r="AH89" s="170">
        <v>9729</v>
      </c>
      <c r="AI89" s="170">
        <v>819991</v>
      </c>
      <c r="AK89" s="170" t="s">
        <v>607</v>
      </c>
    </row>
    <row r="90" spans="1:37" x14ac:dyDescent="0.2">
      <c r="A90" s="184">
        <v>39022</v>
      </c>
      <c r="B90" s="170" t="s">
        <v>812</v>
      </c>
      <c r="C90" s="170">
        <v>11893</v>
      </c>
      <c r="D90" s="170">
        <v>38299</v>
      </c>
      <c r="E90" s="170">
        <v>10099</v>
      </c>
      <c r="F90" s="170">
        <v>5802</v>
      </c>
      <c r="G90" s="170">
        <v>28923</v>
      </c>
      <c r="H90" s="170">
        <v>7603</v>
      </c>
      <c r="I90" s="170">
        <v>12936</v>
      </c>
      <c r="J90" s="170">
        <v>33462</v>
      </c>
      <c r="K90" s="170">
        <v>101407</v>
      </c>
      <c r="L90" s="170">
        <v>11651</v>
      </c>
      <c r="M90" s="170">
        <v>39674</v>
      </c>
      <c r="N90" s="170">
        <v>12706</v>
      </c>
      <c r="O90" s="170">
        <v>11575</v>
      </c>
      <c r="P90" s="170">
        <v>73048</v>
      </c>
      <c r="Q90" s="170">
        <v>53973</v>
      </c>
      <c r="R90" s="170">
        <v>25982</v>
      </c>
      <c r="S90" s="170">
        <v>10546</v>
      </c>
      <c r="T90" s="170">
        <v>10360</v>
      </c>
      <c r="U90" s="170">
        <v>57497</v>
      </c>
      <c r="V90" s="170">
        <v>11659</v>
      </c>
      <c r="W90" s="170">
        <v>25476</v>
      </c>
      <c r="X90" s="170">
        <v>16218</v>
      </c>
      <c r="Y90" s="170">
        <v>12880</v>
      </c>
      <c r="Z90" s="170">
        <v>19336</v>
      </c>
      <c r="AA90" s="170">
        <v>30918</v>
      </c>
      <c r="AB90" s="170">
        <v>31962</v>
      </c>
      <c r="AC90" s="170">
        <v>10481</v>
      </c>
      <c r="AD90" s="170">
        <v>33145</v>
      </c>
      <c r="AE90" s="170">
        <v>3976</v>
      </c>
      <c r="AF90" s="170">
        <v>41006</v>
      </c>
      <c r="AG90" s="170">
        <v>16151</v>
      </c>
      <c r="AH90" s="170">
        <v>9729</v>
      </c>
      <c r="AI90" s="170">
        <v>820373</v>
      </c>
      <c r="AK90" s="170" t="s">
        <v>608</v>
      </c>
    </row>
    <row r="91" spans="1:37" x14ac:dyDescent="0.2">
      <c r="A91" s="184">
        <v>39052</v>
      </c>
      <c r="B91" s="170" t="s">
        <v>813</v>
      </c>
      <c r="C91" s="170">
        <v>11821</v>
      </c>
      <c r="D91" s="170">
        <v>38113</v>
      </c>
      <c r="E91" s="170">
        <v>10048</v>
      </c>
      <c r="F91" s="170">
        <v>5771</v>
      </c>
      <c r="G91" s="170">
        <v>28833</v>
      </c>
      <c r="H91" s="170">
        <v>7536</v>
      </c>
      <c r="I91" s="170">
        <v>12788</v>
      </c>
      <c r="J91" s="170">
        <v>33214</v>
      </c>
      <c r="K91" s="170">
        <v>101213</v>
      </c>
      <c r="L91" s="170">
        <v>11555</v>
      </c>
      <c r="M91" s="170">
        <v>39445</v>
      </c>
      <c r="N91" s="170">
        <v>12656</v>
      </c>
      <c r="O91" s="170">
        <v>11512</v>
      </c>
      <c r="P91" s="170">
        <v>72651</v>
      </c>
      <c r="Q91" s="170">
        <v>53850</v>
      </c>
      <c r="R91" s="170">
        <v>25871</v>
      </c>
      <c r="S91" s="170">
        <v>10492</v>
      </c>
      <c r="T91" s="170">
        <v>10336</v>
      </c>
      <c r="U91" s="170">
        <v>57255</v>
      </c>
      <c r="V91" s="170">
        <v>11573</v>
      </c>
      <c r="W91" s="170">
        <v>25348</v>
      </c>
      <c r="X91" s="170">
        <v>16145</v>
      </c>
      <c r="Y91" s="170">
        <v>12839</v>
      </c>
      <c r="Z91" s="170">
        <v>19244</v>
      </c>
      <c r="AA91" s="170">
        <v>30748</v>
      </c>
      <c r="AB91" s="170">
        <v>31818</v>
      </c>
      <c r="AC91" s="170">
        <v>10411</v>
      </c>
      <c r="AD91" s="170">
        <v>33027</v>
      </c>
      <c r="AE91" s="170">
        <v>3923</v>
      </c>
      <c r="AF91" s="170">
        <v>40565</v>
      </c>
      <c r="AG91" s="170">
        <v>16069</v>
      </c>
      <c r="AH91" s="170">
        <v>9649</v>
      </c>
      <c r="AI91" s="170">
        <v>816319</v>
      </c>
      <c r="AK91" s="170" t="s">
        <v>609</v>
      </c>
    </row>
    <row r="92" spans="1:37" x14ac:dyDescent="0.2">
      <c r="A92" s="184">
        <v>39083</v>
      </c>
      <c r="B92" s="170" t="s">
        <v>990</v>
      </c>
      <c r="C92" s="170">
        <v>11801</v>
      </c>
      <c r="D92" s="170">
        <v>38113</v>
      </c>
      <c r="E92" s="170">
        <v>10126</v>
      </c>
      <c r="F92" s="170">
        <v>5758</v>
      </c>
      <c r="G92" s="170">
        <v>28813</v>
      </c>
      <c r="H92" s="170">
        <v>7557</v>
      </c>
      <c r="I92" s="170">
        <v>12587</v>
      </c>
      <c r="J92" s="170">
        <v>33171</v>
      </c>
      <c r="K92" s="170">
        <v>100993</v>
      </c>
      <c r="L92" s="170">
        <v>11572</v>
      </c>
      <c r="M92" s="170">
        <v>39335</v>
      </c>
      <c r="N92" s="170">
        <v>12694</v>
      </c>
      <c r="O92" s="170">
        <v>11537</v>
      </c>
      <c r="P92" s="170">
        <v>72730</v>
      </c>
      <c r="Q92" s="170">
        <v>53921</v>
      </c>
      <c r="R92" s="170">
        <v>25945</v>
      </c>
      <c r="S92" s="170">
        <v>10473</v>
      </c>
      <c r="T92" s="170">
        <v>10319</v>
      </c>
      <c r="U92" s="170">
        <v>57335</v>
      </c>
      <c r="V92" s="170">
        <v>11583</v>
      </c>
      <c r="W92" s="170">
        <v>25363</v>
      </c>
      <c r="X92" s="170">
        <v>16176</v>
      </c>
      <c r="Y92" s="170">
        <v>12792</v>
      </c>
      <c r="Z92" s="170">
        <v>19230</v>
      </c>
      <c r="AA92" s="170">
        <v>30712</v>
      </c>
      <c r="AB92" s="170">
        <v>31846</v>
      </c>
      <c r="AC92" s="170">
        <v>10405</v>
      </c>
      <c r="AD92" s="170">
        <v>33044</v>
      </c>
      <c r="AE92" s="170">
        <v>3917</v>
      </c>
      <c r="AF92" s="170">
        <v>40589</v>
      </c>
      <c r="AG92" s="170">
        <v>16012</v>
      </c>
      <c r="AH92" s="170">
        <v>9663</v>
      </c>
      <c r="AI92" s="170">
        <v>816112</v>
      </c>
      <c r="AJ92" s="170">
        <v>2007</v>
      </c>
      <c r="AK92" s="170" t="s">
        <v>601</v>
      </c>
    </row>
    <row r="93" spans="1:37" x14ac:dyDescent="0.2">
      <c r="A93" s="184">
        <v>39114</v>
      </c>
      <c r="B93" s="170" t="s">
        <v>814</v>
      </c>
      <c r="C93" s="170">
        <v>11849</v>
      </c>
      <c r="D93" s="170">
        <v>38170</v>
      </c>
      <c r="E93" s="170">
        <v>10223</v>
      </c>
      <c r="F93" s="170">
        <v>5761</v>
      </c>
      <c r="G93" s="170">
        <v>28969</v>
      </c>
      <c r="H93" s="170">
        <v>7585</v>
      </c>
      <c r="I93" s="170">
        <v>12614</v>
      </c>
      <c r="J93" s="170">
        <v>33243</v>
      </c>
      <c r="K93" s="170">
        <v>101027</v>
      </c>
      <c r="L93" s="170">
        <v>11627</v>
      </c>
      <c r="M93" s="170">
        <v>39447</v>
      </c>
      <c r="N93" s="170">
        <v>12757</v>
      </c>
      <c r="O93" s="170">
        <v>11605</v>
      </c>
      <c r="P93" s="170">
        <v>73077</v>
      </c>
      <c r="Q93" s="170">
        <v>54160</v>
      </c>
      <c r="R93" s="170">
        <v>26145</v>
      </c>
      <c r="S93" s="170">
        <v>10501</v>
      </c>
      <c r="T93" s="170">
        <v>10419</v>
      </c>
      <c r="U93" s="170">
        <v>57510</v>
      </c>
      <c r="V93" s="170">
        <v>11679</v>
      </c>
      <c r="W93" s="170">
        <v>25501</v>
      </c>
      <c r="X93" s="170">
        <v>16290</v>
      </c>
      <c r="Y93" s="170">
        <v>12853</v>
      </c>
      <c r="Z93" s="170">
        <v>19306</v>
      </c>
      <c r="AA93" s="170">
        <v>30878</v>
      </c>
      <c r="AB93" s="170">
        <v>31967</v>
      </c>
      <c r="AC93" s="170">
        <v>10492</v>
      </c>
      <c r="AD93" s="170">
        <v>33206</v>
      </c>
      <c r="AE93" s="170">
        <v>3902</v>
      </c>
      <c r="AF93" s="170">
        <v>40831</v>
      </c>
      <c r="AG93" s="170">
        <v>16082</v>
      </c>
      <c r="AH93" s="170">
        <v>9779</v>
      </c>
      <c r="AI93" s="170">
        <v>819455</v>
      </c>
      <c r="AK93" s="170" t="s">
        <v>602</v>
      </c>
    </row>
    <row r="94" spans="1:37" x14ac:dyDescent="0.2">
      <c r="A94" s="184">
        <v>39142</v>
      </c>
      <c r="B94" s="170" t="s">
        <v>815</v>
      </c>
      <c r="C94" s="170">
        <v>11856</v>
      </c>
      <c r="D94" s="170">
        <v>38215</v>
      </c>
      <c r="E94" s="170">
        <v>10312</v>
      </c>
      <c r="F94" s="170">
        <v>5801</v>
      </c>
      <c r="G94" s="170">
        <v>29041</v>
      </c>
      <c r="H94" s="170">
        <v>7586</v>
      </c>
      <c r="I94" s="170">
        <v>12731</v>
      </c>
      <c r="J94" s="170">
        <v>33453</v>
      </c>
      <c r="K94" s="170">
        <v>100973</v>
      </c>
      <c r="L94" s="170">
        <v>11668</v>
      </c>
      <c r="M94" s="170">
        <v>39567</v>
      </c>
      <c r="N94" s="170">
        <v>12744</v>
      </c>
      <c r="O94" s="170">
        <v>11574</v>
      </c>
      <c r="P94" s="170">
        <v>73348</v>
      </c>
      <c r="Q94" s="170">
        <v>54233</v>
      </c>
      <c r="R94" s="170">
        <v>26288</v>
      </c>
      <c r="S94" s="170">
        <v>10502</v>
      </c>
      <c r="T94" s="170">
        <v>10450</v>
      </c>
      <c r="U94" s="170">
        <v>57631</v>
      </c>
      <c r="V94" s="170">
        <v>11702</v>
      </c>
      <c r="W94" s="170">
        <v>25556</v>
      </c>
      <c r="X94" s="170">
        <v>16338</v>
      </c>
      <c r="Y94" s="170">
        <v>12898</v>
      </c>
      <c r="Z94" s="170">
        <v>19392</v>
      </c>
      <c r="AA94" s="170">
        <v>30965</v>
      </c>
      <c r="AB94" s="170">
        <v>32048</v>
      </c>
      <c r="AC94" s="170">
        <v>10532</v>
      </c>
      <c r="AD94" s="170">
        <v>33255</v>
      </c>
      <c r="AE94" s="170">
        <v>3905</v>
      </c>
      <c r="AF94" s="170">
        <v>41011</v>
      </c>
      <c r="AG94" s="170">
        <v>16168</v>
      </c>
      <c r="AH94" s="170">
        <v>9843</v>
      </c>
      <c r="AI94" s="170">
        <v>821586</v>
      </c>
      <c r="AK94" s="170" t="s">
        <v>559</v>
      </c>
    </row>
    <row r="95" spans="1:37" x14ac:dyDescent="0.2">
      <c r="A95" s="184">
        <v>39173</v>
      </c>
      <c r="B95" s="170" t="s">
        <v>816</v>
      </c>
      <c r="C95" s="170">
        <v>11886</v>
      </c>
      <c r="D95" s="170">
        <v>38148</v>
      </c>
      <c r="E95" s="170">
        <v>10364</v>
      </c>
      <c r="F95" s="170">
        <v>5840</v>
      </c>
      <c r="G95" s="170">
        <v>29054</v>
      </c>
      <c r="H95" s="170">
        <v>7626</v>
      </c>
      <c r="I95" s="170">
        <v>12788</v>
      </c>
      <c r="J95" s="170">
        <v>33564</v>
      </c>
      <c r="K95" s="170">
        <v>101061</v>
      </c>
      <c r="L95" s="170">
        <v>11712</v>
      </c>
      <c r="M95" s="170">
        <v>39638</v>
      </c>
      <c r="N95" s="170">
        <v>12837</v>
      </c>
      <c r="O95" s="170">
        <v>11631</v>
      </c>
      <c r="P95" s="170">
        <v>73417</v>
      </c>
      <c r="Q95" s="170">
        <v>54351</v>
      </c>
      <c r="R95" s="170">
        <v>26400</v>
      </c>
      <c r="S95" s="170">
        <v>10563</v>
      </c>
      <c r="T95" s="170">
        <v>10511</v>
      </c>
      <c r="U95" s="170">
        <v>57705</v>
      </c>
      <c r="V95" s="170">
        <v>11706</v>
      </c>
      <c r="W95" s="170">
        <v>25639</v>
      </c>
      <c r="X95" s="170">
        <v>16389</v>
      </c>
      <c r="Y95" s="170">
        <v>12974</v>
      </c>
      <c r="Z95" s="170">
        <v>19382</v>
      </c>
      <c r="AA95" s="170">
        <v>31029</v>
      </c>
      <c r="AB95" s="170">
        <v>32021</v>
      </c>
      <c r="AC95" s="170">
        <v>10564</v>
      </c>
      <c r="AD95" s="170">
        <v>33398</v>
      </c>
      <c r="AE95" s="170">
        <v>3892</v>
      </c>
      <c r="AF95" s="170">
        <v>41181</v>
      </c>
      <c r="AG95" s="170">
        <v>16296</v>
      </c>
      <c r="AH95" s="170">
        <v>9905</v>
      </c>
      <c r="AI95" s="170">
        <v>823472</v>
      </c>
      <c r="AK95" s="170" t="s">
        <v>598</v>
      </c>
    </row>
    <row r="96" spans="1:37" x14ac:dyDescent="0.2">
      <c r="A96" s="184">
        <v>39203</v>
      </c>
      <c r="B96" s="170" t="s">
        <v>817</v>
      </c>
      <c r="C96" s="170">
        <v>11870</v>
      </c>
      <c r="D96" s="170">
        <v>38106</v>
      </c>
      <c r="E96" s="170">
        <v>10410</v>
      </c>
      <c r="F96" s="170">
        <v>5845</v>
      </c>
      <c r="G96" s="170">
        <v>29125</v>
      </c>
      <c r="H96" s="170">
        <v>7646</v>
      </c>
      <c r="I96" s="170">
        <v>12805</v>
      </c>
      <c r="J96" s="170">
        <v>33650</v>
      </c>
      <c r="K96" s="170">
        <v>101057</v>
      </c>
      <c r="L96" s="170">
        <v>11754</v>
      </c>
      <c r="M96" s="170">
        <v>39732</v>
      </c>
      <c r="N96" s="170">
        <v>12834</v>
      </c>
      <c r="O96" s="170">
        <v>11655</v>
      </c>
      <c r="P96" s="170">
        <v>73601</v>
      </c>
      <c r="Q96" s="170">
        <v>54380</v>
      </c>
      <c r="R96" s="170">
        <v>26513</v>
      </c>
      <c r="S96" s="170">
        <v>10612</v>
      </c>
      <c r="T96" s="170">
        <v>10483</v>
      </c>
      <c r="U96" s="170">
        <v>57827</v>
      </c>
      <c r="V96" s="170">
        <v>11736</v>
      </c>
      <c r="W96" s="170">
        <v>25775</v>
      </c>
      <c r="X96" s="170">
        <v>16462</v>
      </c>
      <c r="Y96" s="170">
        <v>13001</v>
      </c>
      <c r="Z96" s="170">
        <v>19471</v>
      </c>
      <c r="AA96" s="170">
        <v>31096</v>
      </c>
      <c r="AB96" s="170">
        <v>32161</v>
      </c>
      <c r="AC96" s="170">
        <v>10560</v>
      </c>
      <c r="AD96" s="170">
        <v>33461</v>
      </c>
      <c r="AE96" s="170">
        <v>3873</v>
      </c>
      <c r="AF96" s="170">
        <v>41261</v>
      </c>
      <c r="AG96" s="170">
        <v>16346</v>
      </c>
      <c r="AH96" s="170">
        <v>9928</v>
      </c>
      <c r="AI96" s="170">
        <v>825036</v>
      </c>
      <c r="AK96" s="170" t="s">
        <v>600</v>
      </c>
    </row>
    <row r="97" spans="1:37" x14ac:dyDescent="0.2">
      <c r="A97" s="184">
        <v>39234</v>
      </c>
      <c r="B97" s="170" t="s">
        <v>818</v>
      </c>
      <c r="C97" s="170">
        <v>11879</v>
      </c>
      <c r="D97" s="170">
        <v>38206</v>
      </c>
      <c r="E97" s="170">
        <v>10446</v>
      </c>
      <c r="F97" s="170">
        <v>5860</v>
      </c>
      <c r="G97" s="170">
        <v>29190</v>
      </c>
      <c r="H97" s="170">
        <v>7692</v>
      </c>
      <c r="I97" s="170">
        <v>12870</v>
      </c>
      <c r="J97" s="170">
        <v>33743</v>
      </c>
      <c r="K97" s="170">
        <v>101294</v>
      </c>
      <c r="L97" s="170">
        <v>11826</v>
      </c>
      <c r="M97" s="170">
        <v>39819</v>
      </c>
      <c r="N97" s="170">
        <v>12887</v>
      </c>
      <c r="O97" s="170">
        <v>11693</v>
      </c>
      <c r="P97" s="170">
        <v>73755</v>
      </c>
      <c r="Q97" s="170">
        <v>54446</v>
      </c>
      <c r="R97" s="170">
        <v>26590</v>
      </c>
      <c r="S97" s="170">
        <v>10637</v>
      </c>
      <c r="T97" s="170">
        <v>10509</v>
      </c>
      <c r="U97" s="170">
        <v>57987</v>
      </c>
      <c r="V97" s="170">
        <v>11784</v>
      </c>
      <c r="W97" s="170">
        <v>25983</v>
      </c>
      <c r="X97" s="170">
        <v>16575</v>
      </c>
      <c r="Y97" s="170">
        <v>13058</v>
      </c>
      <c r="Z97" s="170">
        <v>19551</v>
      </c>
      <c r="AA97" s="170">
        <v>31186</v>
      </c>
      <c r="AB97" s="170">
        <v>32223</v>
      </c>
      <c r="AC97" s="170">
        <v>10634</v>
      </c>
      <c r="AD97" s="170">
        <v>33583</v>
      </c>
      <c r="AE97" s="170">
        <v>3898</v>
      </c>
      <c r="AF97" s="170">
        <v>41284</v>
      </c>
      <c r="AG97" s="170">
        <v>16356</v>
      </c>
      <c r="AH97" s="170">
        <v>9943</v>
      </c>
      <c r="AI97" s="170">
        <v>827387</v>
      </c>
      <c r="AK97" s="170" t="s">
        <v>603</v>
      </c>
    </row>
    <row r="98" spans="1:37" x14ac:dyDescent="0.2">
      <c r="A98" s="184">
        <v>39264</v>
      </c>
      <c r="B98" s="170" t="s">
        <v>819</v>
      </c>
      <c r="C98" s="170">
        <v>11908</v>
      </c>
      <c r="D98" s="170">
        <v>38191</v>
      </c>
      <c r="E98" s="170">
        <v>10490</v>
      </c>
      <c r="F98" s="170">
        <v>5836</v>
      </c>
      <c r="G98" s="170">
        <v>29236</v>
      </c>
      <c r="H98" s="170">
        <v>7723</v>
      </c>
      <c r="I98" s="170">
        <v>12882</v>
      </c>
      <c r="J98" s="170">
        <v>33748</v>
      </c>
      <c r="K98" s="170">
        <v>101389</v>
      </c>
      <c r="L98" s="170">
        <v>11795</v>
      </c>
      <c r="M98" s="170">
        <v>39925</v>
      </c>
      <c r="N98" s="170">
        <v>12953</v>
      </c>
      <c r="O98" s="170">
        <v>11679</v>
      </c>
      <c r="P98" s="170">
        <v>73868</v>
      </c>
      <c r="Q98" s="170">
        <v>54576</v>
      </c>
      <c r="R98" s="170">
        <v>26646</v>
      </c>
      <c r="S98" s="170">
        <v>10601</v>
      </c>
      <c r="T98" s="170">
        <v>10533</v>
      </c>
      <c r="U98" s="170">
        <v>58030</v>
      </c>
      <c r="V98" s="170">
        <v>11770</v>
      </c>
      <c r="W98" s="170">
        <v>26105</v>
      </c>
      <c r="X98" s="170">
        <v>16638</v>
      </c>
      <c r="Y98" s="170">
        <v>13067</v>
      </c>
      <c r="Z98" s="170">
        <v>19636</v>
      </c>
      <c r="AA98" s="170">
        <v>31202</v>
      </c>
      <c r="AB98" s="170">
        <v>32228</v>
      </c>
      <c r="AC98" s="170">
        <v>10692</v>
      </c>
      <c r="AD98" s="170">
        <v>33551</v>
      </c>
      <c r="AE98" s="170">
        <v>3883</v>
      </c>
      <c r="AF98" s="170">
        <v>41316</v>
      </c>
      <c r="AG98" s="170">
        <v>16362</v>
      </c>
      <c r="AH98" s="170">
        <v>9917</v>
      </c>
      <c r="AI98" s="170">
        <v>828376</v>
      </c>
      <c r="AK98" s="170" t="s">
        <v>604</v>
      </c>
    </row>
    <row r="99" spans="1:37" x14ac:dyDescent="0.2">
      <c r="A99" s="184">
        <v>39295</v>
      </c>
      <c r="B99" s="170" t="s">
        <v>820</v>
      </c>
      <c r="C99" s="170">
        <v>11937</v>
      </c>
      <c r="D99" s="170">
        <v>38214</v>
      </c>
      <c r="E99" s="170">
        <v>10557</v>
      </c>
      <c r="F99" s="170">
        <v>5857</v>
      </c>
      <c r="G99" s="170">
        <v>29319</v>
      </c>
      <c r="H99" s="170">
        <v>7802</v>
      </c>
      <c r="I99" s="170">
        <v>12928</v>
      </c>
      <c r="J99" s="170">
        <v>33775</v>
      </c>
      <c r="K99" s="170">
        <v>101403</v>
      </c>
      <c r="L99" s="170">
        <v>11821</v>
      </c>
      <c r="M99" s="170">
        <v>39988</v>
      </c>
      <c r="N99" s="170">
        <v>13068</v>
      </c>
      <c r="O99" s="170">
        <v>11747</v>
      </c>
      <c r="P99" s="170">
        <v>73971</v>
      </c>
      <c r="Q99" s="170">
        <v>54682</v>
      </c>
      <c r="R99" s="170">
        <v>26690</v>
      </c>
      <c r="S99" s="170">
        <v>10639</v>
      </c>
      <c r="T99" s="170">
        <v>10513</v>
      </c>
      <c r="U99" s="170">
        <v>58108</v>
      </c>
      <c r="V99" s="170">
        <v>11841</v>
      </c>
      <c r="W99" s="170">
        <v>26191</v>
      </c>
      <c r="X99" s="170">
        <v>16663</v>
      </c>
      <c r="Y99" s="170">
        <v>13062</v>
      </c>
      <c r="Z99" s="170">
        <v>19677</v>
      </c>
      <c r="AA99" s="170">
        <v>31267</v>
      </c>
      <c r="AB99" s="170">
        <v>32305</v>
      </c>
      <c r="AC99" s="170">
        <v>10673</v>
      </c>
      <c r="AD99" s="170">
        <v>33632</v>
      </c>
      <c r="AE99" s="170">
        <v>3907</v>
      </c>
      <c r="AF99" s="170">
        <v>41374</v>
      </c>
      <c r="AG99" s="170">
        <v>16380</v>
      </c>
      <c r="AH99" s="170">
        <v>10038</v>
      </c>
      <c r="AI99" s="170">
        <v>830029</v>
      </c>
      <c r="AK99" s="170" t="s">
        <v>605</v>
      </c>
    </row>
    <row r="100" spans="1:37" x14ac:dyDescent="0.2">
      <c r="A100" s="184">
        <v>39326</v>
      </c>
      <c r="B100" s="170" t="s">
        <v>821</v>
      </c>
      <c r="C100" s="170">
        <v>11901</v>
      </c>
      <c r="D100" s="170">
        <v>38273</v>
      </c>
      <c r="E100" s="170">
        <v>10567</v>
      </c>
      <c r="F100" s="170">
        <v>5886</v>
      </c>
      <c r="G100" s="170">
        <v>29360</v>
      </c>
      <c r="H100" s="170">
        <v>7791</v>
      </c>
      <c r="I100" s="170">
        <v>12838</v>
      </c>
      <c r="J100" s="170">
        <v>33682</v>
      </c>
      <c r="K100" s="170">
        <v>101360</v>
      </c>
      <c r="L100" s="170">
        <v>11826</v>
      </c>
      <c r="M100" s="170">
        <v>39970</v>
      </c>
      <c r="N100" s="170">
        <v>13024</v>
      </c>
      <c r="O100" s="170">
        <v>11771</v>
      </c>
      <c r="P100" s="170">
        <v>74036</v>
      </c>
      <c r="Q100" s="170">
        <v>54747</v>
      </c>
      <c r="R100" s="170">
        <v>26725</v>
      </c>
      <c r="S100" s="170">
        <v>10651</v>
      </c>
      <c r="T100" s="170">
        <v>10468</v>
      </c>
      <c r="U100" s="170">
        <v>57991</v>
      </c>
      <c r="V100" s="170">
        <v>11924</v>
      </c>
      <c r="W100" s="170">
        <v>26142</v>
      </c>
      <c r="X100" s="170">
        <v>16672</v>
      </c>
      <c r="Y100" s="170">
        <v>12976</v>
      </c>
      <c r="Z100" s="170">
        <v>19669</v>
      </c>
      <c r="AA100" s="170">
        <v>31288</v>
      </c>
      <c r="AB100" s="170">
        <v>32264</v>
      </c>
      <c r="AC100" s="170">
        <v>10685</v>
      </c>
      <c r="AD100" s="170">
        <v>33579</v>
      </c>
      <c r="AE100" s="170">
        <v>3922</v>
      </c>
      <c r="AF100" s="170">
        <v>41197</v>
      </c>
      <c r="AG100" s="170">
        <v>16318</v>
      </c>
      <c r="AH100" s="170">
        <v>10011</v>
      </c>
      <c r="AI100" s="170">
        <v>829514</v>
      </c>
      <c r="AK100" s="170" t="s">
        <v>606</v>
      </c>
    </row>
    <row r="101" spans="1:37" x14ac:dyDescent="0.2">
      <c r="A101" s="184">
        <v>39356</v>
      </c>
      <c r="B101" s="170" t="s">
        <v>822</v>
      </c>
      <c r="C101" s="170">
        <v>11948</v>
      </c>
      <c r="D101" s="170">
        <v>38311</v>
      </c>
      <c r="E101" s="170">
        <v>10600</v>
      </c>
      <c r="F101" s="170">
        <v>5877</v>
      </c>
      <c r="G101" s="170">
        <v>29512</v>
      </c>
      <c r="H101" s="170">
        <v>7816</v>
      </c>
      <c r="I101" s="170">
        <v>12932</v>
      </c>
      <c r="J101" s="170">
        <v>33691</v>
      </c>
      <c r="K101" s="170">
        <v>101472</v>
      </c>
      <c r="L101" s="170">
        <v>11965</v>
      </c>
      <c r="M101" s="170">
        <v>40008</v>
      </c>
      <c r="N101" s="170">
        <v>13016</v>
      </c>
      <c r="O101" s="170">
        <v>11824</v>
      </c>
      <c r="P101" s="170">
        <v>74264</v>
      </c>
      <c r="Q101" s="170">
        <v>54917</v>
      </c>
      <c r="R101" s="170">
        <v>26863</v>
      </c>
      <c r="S101" s="170">
        <v>10708</v>
      </c>
      <c r="T101" s="170">
        <v>10515</v>
      </c>
      <c r="U101" s="170">
        <v>58144</v>
      </c>
      <c r="V101" s="170">
        <v>12012</v>
      </c>
      <c r="W101" s="170">
        <v>26239</v>
      </c>
      <c r="X101" s="170">
        <v>16791</v>
      </c>
      <c r="Y101" s="170">
        <v>13020</v>
      </c>
      <c r="Z101" s="170">
        <v>19689</v>
      </c>
      <c r="AA101" s="170">
        <v>31357</v>
      </c>
      <c r="AB101" s="170">
        <v>32394</v>
      </c>
      <c r="AC101" s="170">
        <v>10745</v>
      </c>
      <c r="AD101" s="170">
        <v>33606</v>
      </c>
      <c r="AE101" s="170">
        <v>3938</v>
      </c>
      <c r="AF101" s="170">
        <v>41381</v>
      </c>
      <c r="AG101" s="170">
        <v>16422</v>
      </c>
      <c r="AH101" s="170">
        <v>10085</v>
      </c>
      <c r="AI101" s="170">
        <v>832062</v>
      </c>
      <c r="AK101" s="170" t="s">
        <v>607</v>
      </c>
    </row>
    <row r="102" spans="1:37" x14ac:dyDescent="0.2">
      <c r="A102" s="184">
        <v>39387</v>
      </c>
      <c r="B102" s="170" t="s">
        <v>823</v>
      </c>
      <c r="C102" s="170">
        <v>11978</v>
      </c>
      <c r="D102" s="170">
        <v>38270</v>
      </c>
      <c r="E102" s="170">
        <v>10602</v>
      </c>
      <c r="F102" s="170">
        <v>5879</v>
      </c>
      <c r="G102" s="170">
        <v>29548</v>
      </c>
      <c r="H102" s="170">
        <v>7776</v>
      </c>
      <c r="I102" s="170">
        <v>12903</v>
      </c>
      <c r="J102" s="170">
        <v>33672</v>
      </c>
      <c r="K102" s="170">
        <v>101328</v>
      </c>
      <c r="L102" s="170">
        <v>11984</v>
      </c>
      <c r="M102" s="170">
        <v>39955</v>
      </c>
      <c r="N102" s="170">
        <v>13013</v>
      </c>
      <c r="O102" s="170">
        <v>11812</v>
      </c>
      <c r="P102" s="170">
        <v>74212</v>
      </c>
      <c r="Q102" s="170">
        <v>54968</v>
      </c>
      <c r="R102" s="170">
        <v>26903</v>
      </c>
      <c r="S102" s="170">
        <v>10716</v>
      </c>
      <c r="T102" s="170">
        <v>10517</v>
      </c>
      <c r="U102" s="170">
        <v>58118</v>
      </c>
      <c r="V102" s="170">
        <v>12021</v>
      </c>
      <c r="W102" s="170">
        <v>26260</v>
      </c>
      <c r="X102" s="170">
        <v>16817</v>
      </c>
      <c r="Y102" s="170">
        <v>13069</v>
      </c>
      <c r="Z102" s="170">
        <v>19765</v>
      </c>
      <c r="AA102" s="170">
        <v>31406</v>
      </c>
      <c r="AB102" s="170">
        <v>32324</v>
      </c>
      <c r="AC102" s="170">
        <v>10694</v>
      </c>
      <c r="AD102" s="170">
        <v>33605</v>
      </c>
      <c r="AE102" s="170">
        <v>3949</v>
      </c>
      <c r="AF102" s="170">
        <v>41460</v>
      </c>
      <c r="AG102" s="170">
        <v>16375</v>
      </c>
      <c r="AH102" s="170">
        <v>10057</v>
      </c>
      <c r="AI102" s="170">
        <v>831956</v>
      </c>
      <c r="AK102" s="170" t="s">
        <v>608</v>
      </c>
    </row>
    <row r="103" spans="1:37" x14ac:dyDescent="0.2">
      <c r="A103" s="184">
        <v>39417</v>
      </c>
      <c r="B103" s="170" t="s">
        <v>824</v>
      </c>
      <c r="C103" s="170">
        <v>11890</v>
      </c>
      <c r="D103" s="170">
        <v>38090</v>
      </c>
      <c r="E103" s="170">
        <v>10511</v>
      </c>
      <c r="F103" s="170">
        <v>5864</v>
      </c>
      <c r="G103" s="170">
        <v>29454</v>
      </c>
      <c r="H103" s="170">
        <v>7728</v>
      </c>
      <c r="I103" s="170">
        <v>12824</v>
      </c>
      <c r="J103" s="170">
        <v>33560</v>
      </c>
      <c r="K103" s="170">
        <v>100998</v>
      </c>
      <c r="L103" s="170">
        <v>11901</v>
      </c>
      <c r="M103" s="170">
        <v>39680</v>
      </c>
      <c r="N103" s="170">
        <v>12948</v>
      </c>
      <c r="O103" s="170">
        <v>11782</v>
      </c>
      <c r="P103" s="170">
        <v>73894</v>
      </c>
      <c r="Q103" s="170">
        <v>54698</v>
      </c>
      <c r="R103" s="170">
        <v>26772</v>
      </c>
      <c r="S103" s="170">
        <v>10632</v>
      </c>
      <c r="T103" s="170">
        <v>10421</v>
      </c>
      <c r="U103" s="170">
        <v>57924</v>
      </c>
      <c r="V103" s="170">
        <v>11924</v>
      </c>
      <c r="W103" s="170">
        <v>26022</v>
      </c>
      <c r="X103" s="170">
        <v>16702</v>
      </c>
      <c r="Y103" s="170">
        <v>13019</v>
      </c>
      <c r="Z103" s="170">
        <v>19654</v>
      </c>
      <c r="AA103" s="170">
        <v>31291</v>
      </c>
      <c r="AB103" s="170">
        <v>32189</v>
      </c>
      <c r="AC103" s="170">
        <v>10657</v>
      </c>
      <c r="AD103" s="170">
        <v>33501</v>
      </c>
      <c r="AE103" s="170">
        <v>3920</v>
      </c>
      <c r="AF103" s="170">
        <v>41101</v>
      </c>
      <c r="AG103" s="170">
        <v>16309</v>
      </c>
      <c r="AH103" s="170">
        <v>9973</v>
      </c>
      <c r="AI103" s="170">
        <v>827833</v>
      </c>
      <c r="AK103" s="170" t="s">
        <v>609</v>
      </c>
    </row>
    <row r="104" spans="1:37" x14ac:dyDescent="0.2">
      <c r="A104" s="184">
        <v>39448</v>
      </c>
      <c r="B104" s="170" t="s">
        <v>991</v>
      </c>
      <c r="C104" s="170">
        <v>11857</v>
      </c>
      <c r="D104" s="170">
        <v>38005</v>
      </c>
      <c r="E104" s="170">
        <v>10558</v>
      </c>
      <c r="F104" s="170">
        <v>5843</v>
      </c>
      <c r="G104" s="170">
        <v>29431</v>
      </c>
      <c r="H104" s="170">
        <v>7756</v>
      </c>
      <c r="I104" s="170">
        <v>12822</v>
      </c>
      <c r="J104" s="170">
        <v>33494</v>
      </c>
      <c r="K104" s="170">
        <v>100611</v>
      </c>
      <c r="L104" s="170">
        <v>11893</v>
      </c>
      <c r="M104" s="170">
        <v>39531</v>
      </c>
      <c r="N104" s="170">
        <v>12887</v>
      </c>
      <c r="O104" s="170">
        <v>11733</v>
      </c>
      <c r="P104" s="170">
        <v>73677</v>
      </c>
      <c r="Q104" s="170">
        <v>54577</v>
      </c>
      <c r="R104" s="170">
        <v>26666</v>
      </c>
      <c r="S104" s="170">
        <v>10597</v>
      </c>
      <c r="T104" s="170">
        <v>10472</v>
      </c>
      <c r="U104" s="170">
        <v>57748</v>
      </c>
      <c r="V104" s="170">
        <v>11840</v>
      </c>
      <c r="W104" s="170">
        <v>25917</v>
      </c>
      <c r="X104" s="170">
        <v>16716</v>
      </c>
      <c r="Y104" s="170">
        <v>12951</v>
      </c>
      <c r="Z104" s="170">
        <v>19664</v>
      </c>
      <c r="AA104" s="170">
        <v>31245</v>
      </c>
      <c r="AB104" s="170">
        <v>32067</v>
      </c>
      <c r="AC104" s="170">
        <v>10639</v>
      </c>
      <c r="AD104" s="170">
        <v>33443</v>
      </c>
      <c r="AE104" s="170">
        <v>3859</v>
      </c>
      <c r="AF104" s="170">
        <v>41073</v>
      </c>
      <c r="AG104" s="170">
        <v>16293</v>
      </c>
      <c r="AH104" s="170">
        <v>9985</v>
      </c>
      <c r="AI104" s="170">
        <v>825850</v>
      </c>
      <c r="AJ104" s="170">
        <v>2008</v>
      </c>
      <c r="AK104" s="170" t="s">
        <v>601</v>
      </c>
    </row>
    <row r="105" spans="1:37" x14ac:dyDescent="0.2">
      <c r="A105" s="184">
        <v>39479</v>
      </c>
      <c r="B105" s="170" t="s">
        <v>825</v>
      </c>
      <c r="C105" s="170">
        <v>11899</v>
      </c>
      <c r="D105" s="170">
        <v>37791</v>
      </c>
      <c r="E105" s="170">
        <v>10581</v>
      </c>
      <c r="F105" s="170">
        <v>5860</v>
      </c>
      <c r="G105" s="170">
        <v>29450</v>
      </c>
      <c r="H105" s="170">
        <v>7750</v>
      </c>
      <c r="I105" s="170">
        <v>12892</v>
      </c>
      <c r="J105" s="170">
        <v>33578</v>
      </c>
      <c r="K105" s="170">
        <v>100417</v>
      </c>
      <c r="L105" s="170">
        <v>11942</v>
      </c>
      <c r="M105" s="170">
        <v>39609</v>
      </c>
      <c r="N105" s="170">
        <v>12893</v>
      </c>
      <c r="O105" s="170">
        <v>11770</v>
      </c>
      <c r="P105" s="170">
        <v>73804</v>
      </c>
      <c r="Q105" s="170">
        <v>54579</v>
      </c>
      <c r="R105" s="170">
        <v>26887</v>
      </c>
      <c r="S105" s="170">
        <v>10621</v>
      </c>
      <c r="T105" s="170">
        <v>10492</v>
      </c>
      <c r="U105" s="170">
        <v>57725</v>
      </c>
      <c r="V105" s="170">
        <v>11880</v>
      </c>
      <c r="W105" s="170">
        <v>25962</v>
      </c>
      <c r="X105" s="170">
        <v>16801</v>
      </c>
      <c r="Y105" s="170">
        <v>12961</v>
      </c>
      <c r="Z105" s="170">
        <v>19698</v>
      </c>
      <c r="AA105" s="170">
        <v>31273</v>
      </c>
      <c r="AB105" s="170">
        <v>32097</v>
      </c>
      <c r="AC105" s="170">
        <v>10701</v>
      </c>
      <c r="AD105" s="170">
        <v>33462</v>
      </c>
      <c r="AE105" s="170">
        <v>3855</v>
      </c>
      <c r="AF105" s="170">
        <v>41327</v>
      </c>
      <c r="AG105" s="170">
        <v>16333</v>
      </c>
      <c r="AH105" s="170">
        <v>9993</v>
      </c>
      <c r="AI105" s="170">
        <v>826883</v>
      </c>
      <c r="AK105" s="170" t="s">
        <v>602</v>
      </c>
    </row>
    <row r="106" spans="1:37" x14ac:dyDescent="0.2">
      <c r="A106" s="184">
        <v>39508</v>
      </c>
      <c r="B106" s="170" t="s">
        <v>826</v>
      </c>
      <c r="C106" s="170">
        <v>11908</v>
      </c>
      <c r="D106" s="170">
        <v>37566</v>
      </c>
      <c r="E106" s="170">
        <v>10633</v>
      </c>
      <c r="F106" s="170">
        <v>5836</v>
      </c>
      <c r="G106" s="170">
        <v>29443</v>
      </c>
      <c r="H106" s="170">
        <v>7739</v>
      </c>
      <c r="I106" s="170">
        <v>12887</v>
      </c>
      <c r="J106" s="170">
        <v>33642</v>
      </c>
      <c r="K106" s="170">
        <v>100365</v>
      </c>
      <c r="L106" s="170">
        <v>11969</v>
      </c>
      <c r="M106" s="170">
        <v>39545</v>
      </c>
      <c r="N106" s="170">
        <v>12870</v>
      </c>
      <c r="O106" s="170">
        <v>11791</v>
      </c>
      <c r="P106" s="170">
        <v>73710</v>
      </c>
      <c r="Q106" s="170">
        <v>54425</v>
      </c>
      <c r="R106" s="170">
        <v>26961</v>
      </c>
      <c r="S106" s="170">
        <v>10582</v>
      </c>
      <c r="T106" s="170">
        <v>10452</v>
      </c>
      <c r="U106" s="170">
        <v>57617</v>
      </c>
      <c r="V106" s="170">
        <v>11847</v>
      </c>
      <c r="W106" s="170">
        <v>25860</v>
      </c>
      <c r="X106" s="170">
        <v>16792</v>
      </c>
      <c r="Y106" s="170">
        <v>12932</v>
      </c>
      <c r="Z106" s="170">
        <v>19620</v>
      </c>
      <c r="AA106" s="170">
        <v>31281</v>
      </c>
      <c r="AB106" s="170">
        <v>32114</v>
      </c>
      <c r="AC106" s="170">
        <v>10661</v>
      </c>
      <c r="AD106" s="170">
        <v>33524</v>
      </c>
      <c r="AE106" s="170">
        <v>3833</v>
      </c>
      <c r="AF106" s="170">
        <v>41203</v>
      </c>
      <c r="AG106" s="170">
        <v>16361</v>
      </c>
      <c r="AH106" s="170">
        <v>9931</v>
      </c>
      <c r="AI106" s="170">
        <v>825900</v>
      </c>
      <c r="AK106" s="170" t="s">
        <v>559</v>
      </c>
    </row>
    <row r="107" spans="1:37" x14ac:dyDescent="0.2">
      <c r="A107" s="184">
        <v>39539</v>
      </c>
      <c r="B107" s="170" t="s">
        <v>827</v>
      </c>
      <c r="C107" s="170">
        <v>11928</v>
      </c>
      <c r="D107" s="170">
        <v>37473</v>
      </c>
      <c r="E107" s="170">
        <v>10653</v>
      </c>
      <c r="F107" s="170">
        <v>5840</v>
      </c>
      <c r="G107" s="170">
        <v>29487</v>
      </c>
      <c r="H107" s="170">
        <v>7755</v>
      </c>
      <c r="I107" s="170">
        <v>12949</v>
      </c>
      <c r="J107" s="170">
        <v>33623</v>
      </c>
      <c r="K107" s="170">
        <v>100230</v>
      </c>
      <c r="L107" s="170">
        <v>11998</v>
      </c>
      <c r="M107" s="170">
        <v>39636</v>
      </c>
      <c r="N107" s="170">
        <v>12911</v>
      </c>
      <c r="O107" s="170">
        <v>11784</v>
      </c>
      <c r="P107" s="170">
        <v>73891</v>
      </c>
      <c r="Q107" s="170">
        <v>54550</v>
      </c>
      <c r="R107" s="170">
        <v>27096</v>
      </c>
      <c r="S107" s="170">
        <v>10604</v>
      </c>
      <c r="T107" s="170">
        <v>10495</v>
      </c>
      <c r="U107" s="170">
        <v>57706</v>
      </c>
      <c r="V107" s="170">
        <v>11795</v>
      </c>
      <c r="W107" s="170">
        <v>25900</v>
      </c>
      <c r="X107" s="170">
        <v>16863</v>
      </c>
      <c r="Y107" s="170">
        <v>12932</v>
      </c>
      <c r="Z107" s="170">
        <v>19636</v>
      </c>
      <c r="AA107" s="170">
        <v>31441</v>
      </c>
      <c r="AB107" s="170">
        <v>32234</v>
      </c>
      <c r="AC107" s="170">
        <v>10651</v>
      </c>
      <c r="AD107" s="170">
        <v>33603</v>
      </c>
      <c r="AE107" s="170">
        <v>3863</v>
      </c>
      <c r="AF107" s="170">
        <v>41283</v>
      </c>
      <c r="AG107" s="170">
        <v>16482</v>
      </c>
      <c r="AH107" s="170">
        <v>9954</v>
      </c>
      <c r="AI107" s="170">
        <v>827246</v>
      </c>
      <c r="AK107" s="170" t="s">
        <v>598</v>
      </c>
    </row>
    <row r="108" spans="1:37" x14ac:dyDescent="0.2">
      <c r="A108" s="184">
        <v>39569</v>
      </c>
      <c r="B108" s="170" t="s">
        <v>828</v>
      </c>
      <c r="C108" s="170">
        <v>11905</v>
      </c>
      <c r="D108" s="170">
        <v>37523</v>
      </c>
      <c r="E108" s="170">
        <v>10707</v>
      </c>
      <c r="F108" s="170">
        <v>5888</v>
      </c>
      <c r="G108" s="170">
        <v>29631</v>
      </c>
      <c r="H108" s="170">
        <v>7768</v>
      </c>
      <c r="I108" s="170">
        <v>12947</v>
      </c>
      <c r="J108" s="170">
        <v>33602</v>
      </c>
      <c r="K108" s="170">
        <v>100145</v>
      </c>
      <c r="L108" s="170">
        <v>12037</v>
      </c>
      <c r="M108" s="170">
        <v>39768</v>
      </c>
      <c r="N108" s="170">
        <v>12953</v>
      </c>
      <c r="O108" s="170">
        <v>11817</v>
      </c>
      <c r="P108" s="170">
        <v>73983</v>
      </c>
      <c r="Q108" s="170">
        <v>54748</v>
      </c>
      <c r="R108" s="170">
        <v>27171</v>
      </c>
      <c r="S108" s="170">
        <v>10631</v>
      </c>
      <c r="T108" s="170">
        <v>10521</v>
      </c>
      <c r="U108" s="170">
        <v>57848</v>
      </c>
      <c r="V108" s="170">
        <v>11792</v>
      </c>
      <c r="W108" s="170">
        <v>26034</v>
      </c>
      <c r="X108" s="170">
        <v>16942</v>
      </c>
      <c r="Y108" s="170">
        <v>12990</v>
      </c>
      <c r="Z108" s="170">
        <v>19650</v>
      </c>
      <c r="AA108" s="170">
        <v>31439</v>
      </c>
      <c r="AB108" s="170">
        <v>32334</v>
      </c>
      <c r="AC108" s="170">
        <v>10627</v>
      </c>
      <c r="AD108" s="170">
        <v>33540</v>
      </c>
      <c r="AE108" s="170">
        <v>3860</v>
      </c>
      <c r="AF108" s="170">
        <v>41341</v>
      </c>
      <c r="AG108" s="170">
        <v>16538</v>
      </c>
      <c r="AH108" s="170">
        <v>9958</v>
      </c>
      <c r="AI108" s="170">
        <v>828638</v>
      </c>
      <c r="AK108" s="170" t="s">
        <v>600</v>
      </c>
    </row>
    <row r="109" spans="1:37" x14ac:dyDescent="0.2">
      <c r="A109" s="184">
        <v>39600</v>
      </c>
      <c r="B109" s="170" t="s">
        <v>829</v>
      </c>
      <c r="C109" s="170">
        <v>11940</v>
      </c>
      <c r="D109" s="170">
        <v>37555</v>
      </c>
      <c r="E109" s="170">
        <v>10741</v>
      </c>
      <c r="F109" s="170">
        <v>5907</v>
      </c>
      <c r="G109" s="170">
        <v>29715</v>
      </c>
      <c r="H109" s="170">
        <v>7781</v>
      </c>
      <c r="I109" s="170">
        <v>13012</v>
      </c>
      <c r="J109" s="170">
        <v>33628</v>
      </c>
      <c r="K109" s="170">
        <v>100116</v>
      </c>
      <c r="L109" s="170">
        <v>12057</v>
      </c>
      <c r="M109" s="170">
        <v>39791</v>
      </c>
      <c r="N109" s="170">
        <v>12933</v>
      </c>
      <c r="O109" s="170">
        <v>11853</v>
      </c>
      <c r="P109" s="170">
        <v>74327</v>
      </c>
      <c r="Q109" s="170">
        <v>54853</v>
      </c>
      <c r="R109" s="170">
        <v>27198</v>
      </c>
      <c r="S109" s="170">
        <v>10631</v>
      </c>
      <c r="T109" s="170">
        <v>10588</v>
      </c>
      <c r="U109" s="170">
        <v>57976</v>
      </c>
      <c r="V109" s="170">
        <v>11821</v>
      </c>
      <c r="W109" s="170">
        <v>26110</v>
      </c>
      <c r="X109" s="170">
        <v>17001</v>
      </c>
      <c r="Y109" s="170">
        <v>13048</v>
      </c>
      <c r="Z109" s="170">
        <v>19684</v>
      </c>
      <c r="AA109" s="170">
        <v>31500</v>
      </c>
      <c r="AB109" s="170">
        <v>32478</v>
      </c>
      <c r="AC109" s="170">
        <v>10667</v>
      </c>
      <c r="AD109" s="170">
        <v>33663</v>
      </c>
      <c r="AE109" s="170">
        <v>3856</v>
      </c>
      <c r="AF109" s="170">
        <v>41441</v>
      </c>
      <c r="AG109" s="170">
        <v>16621</v>
      </c>
      <c r="AH109" s="170">
        <v>9987</v>
      </c>
      <c r="AI109" s="170">
        <v>830479</v>
      </c>
      <c r="AK109" s="170" t="s">
        <v>603</v>
      </c>
    </row>
    <row r="110" spans="1:37" x14ac:dyDescent="0.2">
      <c r="A110" s="184">
        <v>39630</v>
      </c>
      <c r="B110" s="170" t="s">
        <v>830</v>
      </c>
      <c r="C110" s="170">
        <v>11927</v>
      </c>
      <c r="D110" s="170">
        <v>37708</v>
      </c>
      <c r="E110" s="170">
        <v>10808</v>
      </c>
      <c r="F110" s="170">
        <v>5924</v>
      </c>
      <c r="G110" s="170">
        <v>29771</v>
      </c>
      <c r="H110" s="170">
        <v>7802</v>
      </c>
      <c r="I110" s="170">
        <v>13043</v>
      </c>
      <c r="J110" s="170">
        <v>33658</v>
      </c>
      <c r="K110" s="170">
        <v>100160</v>
      </c>
      <c r="L110" s="170">
        <v>12023</v>
      </c>
      <c r="M110" s="170">
        <v>39726</v>
      </c>
      <c r="N110" s="170">
        <v>12937</v>
      </c>
      <c r="O110" s="170">
        <v>11875</v>
      </c>
      <c r="P110" s="170">
        <v>74448</v>
      </c>
      <c r="Q110" s="170">
        <v>55030</v>
      </c>
      <c r="R110" s="170">
        <v>27276</v>
      </c>
      <c r="S110" s="170">
        <v>10622</v>
      </c>
      <c r="T110" s="170">
        <v>10688</v>
      </c>
      <c r="U110" s="170">
        <v>58180</v>
      </c>
      <c r="V110" s="170">
        <v>11921</v>
      </c>
      <c r="W110" s="170">
        <v>26259</v>
      </c>
      <c r="X110" s="170">
        <v>17038</v>
      </c>
      <c r="Y110" s="170">
        <v>13029</v>
      </c>
      <c r="Z110" s="170">
        <v>19723</v>
      </c>
      <c r="AA110" s="170">
        <v>31620</v>
      </c>
      <c r="AB110" s="170">
        <v>32472</v>
      </c>
      <c r="AC110" s="170">
        <v>10715</v>
      </c>
      <c r="AD110" s="170">
        <v>33618</v>
      </c>
      <c r="AE110" s="170">
        <v>3862</v>
      </c>
      <c r="AF110" s="170">
        <v>41388</v>
      </c>
      <c r="AG110" s="170">
        <v>16660</v>
      </c>
      <c r="AH110" s="170">
        <v>9962</v>
      </c>
      <c r="AI110" s="170">
        <v>831873</v>
      </c>
      <c r="AK110" s="170" t="s">
        <v>604</v>
      </c>
    </row>
    <row r="111" spans="1:37" x14ac:dyDescent="0.2">
      <c r="A111" s="184">
        <v>39661</v>
      </c>
      <c r="B111" s="170" t="s">
        <v>831</v>
      </c>
      <c r="C111" s="170">
        <v>11954</v>
      </c>
      <c r="D111" s="170">
        <v>37616</v>
      </c>
      <c r="E111" s="170">
        <v>10807</v>
      </c>
      <c r="F111" s="170">
        <v>5916</v>
      </c>
      <c r="G111" s="170">
        <v>29748</v>
      </c>
      <c r="H111" s="170">
        <v>7794</v>
      </c>
      <c r="I111" s="170">
        <v>13071</v>
      </c>
      <c r="J111" s="170">
        <v>33593</v>
      </c>
      <c r="K111" s="170">
        <v>100219</v>
      </c>
      <c r="L111" s="170">
        <v>12019</v>
      </c>
      <c r="M111" s="170">
        <v>39730</v>
      </c>
      <c r="N111" s="170">
        <v>12920</v>
      </c>
      <c r="O111" s="170">
        <v>11873</v>
      </c>
      <c r="P111" s="170">
        <v>74387</v>
      </c>
      <c r="Q111" s="170">
        <v>55092</v>
      </c>
      <c r="R111" s="170">
        <v>27291</v>
      </c>
      <c r="S111" s="170">
        <v>10628</v>
      </c>
      <c r="T111" s="170">
        <v>10705</v>
      </c>
      <c r="U111" s="170">
        <v>58209</v>
      </c>
      <c r="V111" s="170">
        <v>11869</v>
      </c>
      <c r="W111" s="170">
        <v>26268</v>
      </c>
      <c r="X111" s="170">
        <v>17122</v>
      </c>
      <c r="Y111" s="170">
        <v>12968</v>
      </c>
      <c r="Z111" s="170">
        <v>19744</v>
      </c>
      <c r="AA111" s="170">
        <v>31649</v>
      </c>
      <c r="AB111" s="170">
        <v>32445</v>
      </c>
      <c r="AC111" s="170">
        <v>10717</v>
      </c>
      <c r="AD111" s="170">
        <v>33614</v>
      </c>
      <c r="AE111" s="170">
        <v>3841</v>
      </c>
      <c r="AF111" s="170">
        <v>41381</v>
      </c>
      <c r="AG111" s="170">
        <v>16640</v>
      </c>
      <c r="AH111" s="170">
        <v>10006</v>
      </c>
      <c r="AI111" s="170">
        <v>831836</v>
      </c>
      <c r="AK111" s="170" t="s">
        <v>605</v>
      </c>
    </row>
    <row r="112" spans="1:37" x14ac:dyDescent="0.2">
      <c r="A112" s="184">
        <v>39692</v>
      </c>
      <c r="B112" s="170" t="s">
        <v>832</v>
      </c>
      <c r="C112" s="170">
        <v>11955</v>
      </c>
      <c r="D112" s="170">
        <v>37450</v>
      </c>
      <c r="E112" s="170">
        <v>10735</v>
      </c>
      <c r="F112" s="170">
        <v>5957</v>
      </c>
      <c r="G112" s="170">
        <v>29766</v>
      </c>
      <c r="H112" s="170">
        <v>7836</v>
      </c>
      <c r="I112" s="170">
        <v>13168</v>
      </c>
      <c r="J112" s="170">
        <v>33567</v>
      </c>
      <c r="K112" s="170">
        <v>100396</v>
      </c>
      <c r="L112" s="170">
        <v>12015</v>
      </c>
      <c r="M112" s="170">
        <v>39620</v>
      </c>
      <c r="N112" s="170">
        <v>12858</v>
      </c>
      <c r="O112" s="170">
        <v>11849</v>
      </c>
      <c r="P112" s="170">
        <v>74330</v>
      </c>
      <c r="Q112" s="170">
        <v>55201</v>
      </c>
      <c r="R112" s="170">
        <v>27227</v>
      </c>
      <c r="S112" s="170">
        <v>10621</v>
      </c>
      <c r="T112" s="170">
        <v>10723</v>
      </c>
      <c r="U112" s="170">
        <v>58285</v>
      </c>
      <c r="V112" s="170">
        <v>11867</v>
      </c>
      <c r="W112" s="170">
        <v>26269</v>
      </c>
      <c r="X112" s="170">
        <v>17090</v>
      </c>
      <c r="Y112" s="170">
        <v>12996</v>
      </c>
      <c r="Z112" s="170">
        <v>19699</v>
      </c>
      <c r="AA112" s="170">
        <v>31598</v>
      </c>
      <c r="AB112" s="170">
        <v>32434</v>
      </c>
      <c r="AC112" s="170">
        <v>10641</v>
      </c>
      <c r="AD112" s="170">
        <v>33632</v>
      </c>
      <c r="AE112" s="170">
        <v>3840</v>
      </c>
      <c r="AF112" s="170">
        <v>41395</v>
      </c>
      <c r="AG112" s="170">
        <v>16696</v>
      </c>
      <c r="AH112" s="170">
        <v>9979</v>
      </c>
      <c r="AI112" s="170">
        <v>831695</v>
      </c>
      <c r="AK112" s="170" t="s">
        <v>606</v>
      </c>
    </row>
    <row r="113" spans="1:37" x14ac:dyDescent="0.2">
      <c r="A113" s="184">
        <v>39722</v>
      </c>
      <c r="B113" s="170" t="s">
        <v>833</v>
      </c>
      <c r="C113" s="170">
        <v>11977</v>
      </c>
      <c r="D113" s="170">
        <v>37413</v>
      </c>
      <c r="E113" s="170">
        <v>10770</v>
      </c>
      <c r="F113" s="170">
        <v>5978</v>
      </c>
      <c r="G113" s="170">
        <v>29681</v>
      </c>
      <c r="H113" s="170">
        <v>7856</v>
      </c>
      <c r="I113" s="170">
        <v>13273</v>
      </c>
      <c r="J113" s="170">
        <v>33513</v>
      </c>
      <c r="K113" s="170">
        <v>100591</v>
      </c>
      <c r="L113" s="170">
        <v>12059</v>
      </c>
      <c r="M113" s="170">
        <v>39657</v>
      </c>
      <c r="N113" s="170">
        <v>12805</v>
      </c>
      <c r="O113" s="170">
        <v>11911</v>
      </c>
      <c r="P113" s="170">
        <v>74501</v>
      </c>
      <c r="Q113" s="170">
        <v>55377</v>
      </c>
      <c r="R113" s="170">
        <v>27231</v>
      </c>
      <c r="S113" s="170">
        <v>10591</v>
      </c>
      <c r="T113" s="170">
        <v>10740</v>
      </c>
      <c r="U113" s="170">
        <v>58337</v>
      </c>
      <c r="V113" s="170">
        <v>11875</v>
      </c>
      <c r="W113" s="170">
        <v>26249</v>
      </c>
      <c r="X113" s="170">
        <v>17132</v>
      </c>
      <c r="Y113" s="170">
        <v>12981</v>
      </c>
      <c r="Z113" s="170">
        <v>19760</v>
      </c>
      <c r="AA113" s="170">
        <v>31647</v>
      </c>
      <c r="AB113" s="170">
        <v>32428</v>
      </c>
      <c r="AC113" s="170">
        <v>10647</v>
      </c>
      <c r="AD113" s="170">
        <v>33602</v>
      </c>
      <c r="AE113" s="170">
        <v>3840</v>
      </c>
      <c r="AF113" s="170">
        <v>41267</v>
      </c>
      <c r="AG113" s="170">
        <v>16756</v>
      </c>
      <c r="AH113" s="170">
        <v>10002</v>
      </c>
      <c r="AI113" s="170">
        <v>832447</v>
      </c>
      <c r="AK113" s="170" t="s">
        <v>607</v>
      </c>
    </row>
    <row r="114" spans="1:37" x14ac:dyDescent="0.2">
      <c r="A114" s="184">
        <v>39753</v>
      </c>
      <c r="B114" s="170" t="s">
        <v>834</v>
      </c>
      <c r="C114" s="170">
        <v>11979</v>
      </c>
      <c r="D114" s="170">
        <v>37184</v>
      </c>
      <c r="E114" s="170">
        <v>10771</v>
      </c>
      <c r="F114" s="170">
        <v>6009</v>
      </c>
      <c r="G114" s="170">
        <v>29679</v>
      </c>
      <c r="H114" s="170">
        <v>7865</v>
      </c>
      <c r="I114" s="170">
        <v>13262</v>
      </c>
      <c r="J114" s="170">
        <v>33385</v>
      </c>
      <c r="K114" s="170">
        <v>100491</v>
      </c>
      <c r="L114" s="170">
        <v>12032</v>
      </c>
      <c r="M114" s="170">
        <v>39733</v>
      </c>
      <c r="N114" s="170">
        <v>12827</v>
      </c>
      <c r="O114" s="170">
        <v>11887</v>
      </c>
      <c r="P114" s="170">
        <v>74446</v>
      </c>
      <c r="Q114" s="170">
        <v>55402</v>
      </c>
      <c r="R114" s="170">
        <v>27198</v>
      </c>
      <c r="S114" s="170">
        <v>10586</v>
      </c>
      <c r="T114" s="170">
        <v>10786</v>
      </c>
      <c r="U114" s="170">
        <v>58228</v>
      </c>
      <c r="V114" s="170">
        <v>11842</v>
      </c>
      <c r="W114" s="170">
        <v>26214</v>
      </c>
      <c r="X114" s="170">
        <v>17061</v>
      </c>
      <c r="Y114" s="170">
        <v>12994</v>
      </c>
      <c r="Z114" s="170">
        <v>19793</v>
      </c>
      <c r="AA114" s="170">
        <v>31602</v>
      </c>
      <c r="AB114" s="170">
        <v>32438</v>
      </c>
      <c r="AC114" s="170">
        <v>10692</v>
      </c>
      <c r="AD114" s="170">
        <v>33520</v>
      </c>
      <c r="AE114" s="170">
        <v>3851</v>
      </c>
      <c r="AF114" s="170">
        <v>41280</v>
      </c>
      <c r="AG114" s="170">
        <v>16770</v>
      </c>
      <c r="AH114" s="170">
        <v>10028</v>
      </c>
      <c r="AI114" s="170">
        <v>831835</v>
      </c>
      <c r="AK114" s="170" t="s">
        <v>608</v>
      </c>
    </row>
    <row r="115" spans="1:37" x14ac:dyDescent="0.2">
      <c r="A115" s="184">
        <v>39783</v>
      </c>
      <c r="B115" s="170" t="s">
        <v>835</v>
      </c>
      <c r="C115" s="170">
        <v>11935</v>
      </c>
      <c r="D115" s="170">
        <v>36958</v>
      </c>
      <c r="E115" s="170">
        <v>10684</v>
      </c>
      <c r="F115" s="170">
        <v>5981</v>
      </c>
      <c r="G115" s="170">
        <v>29554</v>
      </c>
      <c r="H115" s="170">
        <v>7821</v>
      </c>
      <c r="I115" s="170">
        <v>13214</v>
      </c>
      <c r="J115" s="170">
        <v>33102</v>
      </c>
      <c r="K115" s="170">
        <v>100415</v>
      </c>
      <c r="L115" s="170">
        <v>11976</v>
      </c>
      <c r="M115" s="170">
        <v>39552</v>
      </c>
      <c r="N115" s="170">
        <v>12774</v>
      </c>
      <c r="O115" s="170">
        <v>11867</v>
      </c>
      <c r="P115" s="170">
        <v>74287</v>
      </c>
      <c r="Q115" s="170">
        <v>55346</v>
      </c>
      <c r="R115" s="170">
        <v>27094</v>
      </c>
      <c r="S115" s="170">
        <v>10576</v>
      </c>
      <c r="T115" s="170">
        <v>10789</v>
      </c>
      <c r="U115" s="170">
        <v>58052</v>
      </c>
      <c r="V115" s="170">
        <v>11827</v>
      </c>
      <c r="W115" s="170">
        <v>26206</v>
      </c>
      <c r="X115" s="170">
        <v>16999</v>
      </c>
      <c r="Y115" s="170">
        <v>12972</v>
      </c>
      <c r="Z115" s="170">
        <v>19745</v>
      </c>
      <c r="AA115" s="170">
        <v>31593</v>
      </c>
      <c r="AB115" s="170">
        <v>32346</v>
      </c>
      <c r="AC115" s="170">
        <v>10607</v>
      </c>
      <c r="AD115" s="170">
        <v>33418</v>
      </c>
      <c r="AE115" s="170">
        <v>3839</v>
      </c>
      <c r="AF115" s="170">
        <v>40984</v>
      </c>
      <c r="AG115" s="170">
        <v>16745</v>
      </c>
      <c r="AH115" s="170">
        <v>9968</v>
      </c>
      <c r="AI115" s="170">
        <v>829226</v>
      </c>
      <c r="AK115" s="170" t="s">
        <v>609</v>
      </c>
    </row>
    <row r="116" spans="1:37" x14ac:dyDescent="0.2">
      <c r="A116" s="184">
        <v>39814</v>
      </c>
      <c r="B116" s="170" t="s">
        <v>992</v>
      </c>
      <c r="C116" s="170">
        <v>11859</v>
      </c>
      <c r="D116" s="170">
        <v>36603</v>
      </c>
      <c r="E116" s="170">
        <v>10619</v>
      </c>
      <c r="F116" s="170">
        <v>5985</v>
      </c>
      <c r="G116" s="170">
        <v>29262</v>
      </c>
      <c r="H116" s="170">
        <v>7749</v>
      </c>
      <c r="I116" s="170">
        <v>13084</v>
      </c>
      <c r="J116" s="170">
        <v>32828</v>
      </c>
      <c r="K116" s="170">
        <v>99929</v>
      </c>
      <c r="L116" s="170">
        <v>11936</v>
      </c>
      <c r="M116" s="170">
        <v>39295</v>
      </c>
      <c r="N116" s="170">
        <v>12666</v>
      </c>
      <c r="O116" s="170">
        <v>11757</v>
      </c>
      <c r="P116" s="170">
        <v>73889</v>
      </c>
      <c r="Q116" s="170">
        <v>54975</v>
      </c>
      <c r="R116" s="170">
        <v>26913</v>
      </c>
      <c r="S116" s="170">
        <v>10461</v>
      </c>
      <c r="T116" s="170">
        <v>10756</v>
      </c>
      <c r="U116" s="170">
        <v>57491</v>
      </c>
      <c r="V116" s="170">
        <v>11763</v>
      </c>
      <c r="W116" s="170">
        <v>25961</v>
      </c>
      <c r="X116" s="170">
        <v>16886</v>
      </c>
      <c r="Y116" s="170">
        <v>12838</v>
      </c>
      <c r="Z116" s="170">
        <v>19638</v>
      </c>
      <c r="AA116" s="170">
        <v>31449</v>
      </c>
      <c r="AB116" s="170">
        <v>32191</v>
      </c>
      <c r="AC116" s="170">
        <v>10461</v>
      </c>
      <c r="AD116" s="170">
        <v>33268</v>
      </c>
      <c r="AE116" s="170">
        <v>3796</v>
      </c>
      <c r="AF116" s="170">
        <v>40860</v>
      </c>
      <c r="AG116" s="170">
        <v>16720</v>
      </c>
      <c r="AH116" s="170">
        <v>9937</v>
      </c>
      <c r="AI116" s="170">
        <v>823825</v>
      </c>
      <c r="AJ116" s="170">
        <v>2009</v>
      </c>
      <c r="AK116" s="170" t="s">
        <v>601</v>
      </c>
    </row>
    <row r="117" spans="1:37" x14ac:dyDescent="0.2">
      <c r="A117" s="184">
        <v>39845</v>
      </c>
      <c r="B117" s="170" t="s">
        <v>836</v>
      </c>
      <c r="C117" s="170">
        <v>11828</v>
      </c>
      <c r="D117" s="170">
        <v>36212</v>
      </c>
      <c r="E117" s="170">
        <v>10644</v>
      </c>
      <c r="F117" s="170">
        <v>6006</v>
      </c>
      <c r="G117" s="170">
        <v>29226</v>
      </c>
      <c r="H117" s="170">
        <v>7788</v>
      </c>
      <c r="I117" s="170">
        <v>13079</v>
      </c>
      <c r="J117" s="170">
        <v>32694</v>
      </c>
      <c r="K117" s="170">
        <v>99622</v>
      </c>
      <c r="L117" s="170">
        <v>11954</v>
      </c>
      <c r="M117" s="170">
        <v>39293</v>
      </c>
      <c r="N117" s="170">
        <v>12714</v>
      </c>
      <c r="O117" s="170">
        <v>11710</v>
      </c>
      <c r="P117" s="170">
        <v>73999</v>
      </c>
      <c r="Q117" s="170">
        <v>54919</v>
      </c>
      <c r="R117" s="170">
        <v>26955</v>
      </c>
      <c r="S117" s="170">
        <v>10424</v>
      </c>
      <c r="T117" s="170">
        <v>10810</v>
      </c>
      <c r="U117" s="170">
        <v>57316</v>
      </c>
      <c r="V117" s="170">
        <v>11752</v>
      </c>
      <c r="W117" s="170">
        <v>26007</v>
      </c>
      <c r="X117" s="170">
        <v>16877</v>
      </c>
      <c r="Y117" s="170">
        <v>12894</v>
      </c>
      <c r="Z117" s="170">
        <v>19661</v>
      </c>
      <c r="AA117" s="170">
        <v>31454</v>
      </c>
      <c r="AB117" s="170">
        <v>32192</v>
      </c>
      <c r="AC117" s="170">
        <v>10472</v>
      </c>
      <c r="AD117" s="170">
        <v>33238</v>
      </c>
      <c r="AE117" s="170">
        <v>3790</v>
      </c>
      <c r="AF117" s="170">
        <v>41057</v>
      </c>
      <c r="AG117" s="170">
        <v>16736</v>
      </c>
      <c r="AH117" s="170">
        <v>9958</v>
      </c>
      <c r="AI117" s="170">
        <v>823281</v>
      </c>
      <c r="AK117" s="170" t="s">
        <v>602</v>
      </c>
    </row>
    <row r="118" spans="1:37" x14ac:dyDescent="0.2">
      <c r="A118" s="184">
        <v>39873</v>
      </c>
      <c r="B118" s="170" t="s">
        <v>837</v>
      </c>
      <c r="C118" s="170">
        <v>11852</v>
      </c>
      <c r="D118" s="170">
        <v>36003</v>
      </c>
      <c r="E118" s="170">
        <v>10603</v>
      </c>
      <c r="F118" s="170">
        <v>6063</v>
      </c>
      <c r="G118" s="170">
        <v>29293</v>
      </c>
      <c r="H118" s="170">
        <v>7785</v>
      </c>
      <c r="I118" s="170">
        <v>13166</v>
      </c>
      <c r="J118" s="170">
        <v>32598</v>
      </c>
      <c r="K118" s="170">
        <v>99815</v>
      </c>
      <c r="L118" s="170">
        <v>11966</v>
      </c>
      <c r="M118" s="170">
        <v>39344</v>
      </c>
      <c r="N118" s="170">
        <v>12760</v>
      </c>
      <c r="O118" s="170">
        <v>11706</v>
      </c>
      <c r="P118" s="170">
        <v>74091</v>
      </c>
      <c r="Q118" s="170">
        <v>54948</v>
      </c>
      <c r="R118" s="170">
        <v>27050</v>
      </c>
      <c r="S118" s="170">
        <v>10426</v>
      </c>
      <c r="T118" s="170">
        <v>10862</v>
      </c>
      <c r="U118" s="170">
        <v>57347</v>
      </c>
      <c r="V118" s="170">
        <v>11666</v>
      </c>
      <c r="W118" s="170">
        <v>26016</v>
      </c>
      <c r="X118" s="170">
        <v>16904</v>
      </c>
      <c r="Y118" s="170">
        <v>12901</v>
      </c>
      <c r="Z118" s="170">
        <v>19692</v>
      </c>
      <c r="AA118" s="170">
        <v>31488</v>
      </c>
      <c r="AB118" s="170">
        <v>32183</v>
      </c>
      <c r="AC118" s="170">
        <v>10449</v>
      </c>
      <c r="AD118" s="170">
        <v>33291</v>
      </c>
      <c r="AE118" s="170">
        <v>3809</v>
      </c>
      <c r="AF118" s="170">
        <v>41185</v>
      </c>
      <c r="AG118" s="170">
        <v>16739</v>
      </c>
      <c r="AH118" s="170">
        <v>10010</v>
      </c>
      <c r="AI118" s="170">
        <v>824011</v>
      </c>
      <c r="AK118" s="170" t="s">
        <v>559</v>
      </c>
    </row>
    <row r="119" spans="1:37" x14ac:dyDescent="0.2">
      <c r="A119" s="184">
        <v>39904</v>
      </c>
      <c r="B119" s="170" t="s">
        <v>838</v>
      </c>
      <c r="C119" s="170">
        <v>11832</v>
      </c>
      <c r="D119" s="170">
        <v>36108</v>
      </c>
      <c r="E119" s="170">
        <v>10582</v>
      </c>
      <c r="F119" s="170">
        <v>6087</v>
      </c>
      <c r="G119" s="170">
        <v>29256</v>
      </c>
      <c r="H119" s="170">
        <v>7781</v>
      </c>
      <c r="I119" s="170">
        <v>13200</v>
      </c>
      <c r="J119" s="170">
        <v>32568</v>
      </c>
      <c r="K119" s="170">
        <v>99732</v>
      </c>
      <c r="L119" s="170">
        <v>11978</v>
      </c>
      <c r="M119" s="170">
        <v>39304</v>
      </c>
      <c r="N119" s="170">
        <v>12788</v>
      </c>
      <c r="O119" s="170">
        <v>11727</v>
      </c>
      <c r="P119" s="170">
        <v>74051</v>
      </c>
      <c r="Q119" s="170">
        <v>55058</v>
      </c>
      <c r="R119" s="170">
        <v>27130</v>
      </c>
      <c r="S119" s="170">
        <v>10450</v>
      </c>
      <c r="T119" s="170">
        <v>10780</v>
      </c>
      <c r="U119" s="170">
        <v>57236</v>
      </c>
      <c r="V119" s="170">
        <v>11612</v>
      </c>
      <c r="W119" s="170">
        <v>26109</v>
      </c>
      <c r="X119" s="170">
        <v>16920</v>
      </c>
      <c r="Y119" s="170">
        <v>12955</v>
      </c>
      <c r="Z119" s="170">
        <v>19642</v>
      </c>
      <c r="AA119" s="170">
        <v>31379</v>
      </c>
      <c r="AB119" s="170">
        <v>32182</v>
      </c>
      <c r="AC119" s="170">
        <v>10484</v>
      </c>
      <c r="AD119" s="170">
        <v>33276</v>
      </c>
      <c r="AE119" s="170">
        <v>3820</v>
      </c>
      <c r="AF119" s="170">
        <v>41188</v>
      </c>
      <c r="AG119" s="170">
        <v>16760</v>
      </c>
      <c r="AH119" s="170">
        <v>10005</v>
      </c>
      <c r="AI119" s="170">
        <v>823980</v>
      </c>
      <c r="AK119" s="170" t="s">
        <v>598</v>
      </c>
    </row>
    <row r="120" spans="1:37" x14ac:dyDescent="0.2">
      <c r="A120" s="184">
        <v>39934</v>
      </c>
      <c r="B120" s="170" t="s">
        <v>839</v>
      </c>
      <c r="C120" s="170">
        <v>11769</v>
      </c>
      <c r="D120" s="170">
        <v>35976</v>
      </c>
      <c r="E120" s="170">
        <v>10556</v>
      </c>
      <c r="F120" s="170">
        <v>6068</v>
      </c>
      <c r="G120" s="170">
        <v>28943</v>
      </c>
      <c r="H120" s="170">
        <v>7789</v>
      </c>
      <c r="I120" s="170">
        <v>13268</v>
      </c>
      <c r="J120" s="170">
        <v>32582</v>
      </c>
      <c r="K120" s="170">
        <v>99407</v>
      </c>
      <c r="L120" s="170">
        <v>11964</v>
      </c>
      <c r="M120" s="170">
        <v>39166</v>
      </c>
      <c r="N120" s="170">
        <v>12719</v>
      </c>
      <c r="O120" s="170">
        <v>11678</v>
      </c>
      <c r="P120" s="170">
        <v>73938</v>
      </c>
      <c r="Q120" s="170">
        <v>54879</v>
      </c>
      <c r="R120" s="170">
        <v>27147</v>
      </c>
      <c r="S120" s="170">
        <v>10469</v>
      </c>
      <c r="T120" s="170">
        <v>10776</v>
      </c>
      <c r="U120" s="170">
        <v>56999</v>
      </c>
      <c r="V120" s="170">
        <v>11627</v>
      </c>
      <c r="W120" s="170">
        <v>26124</v>
      </c>
      <c r="X120" s="170">
        <v>16806</v>
      </c>
      <c r="Y120" s="170">
        <v>12821</v>
      </c>
      <c r="Z120" s="170">
        <v>19545</v>
      </c>
      <c r="AA120" s="170">
        <v>31324</v>
      </c>
      <c r="AB120" s="170">
        <v>32122</v>
      </c>
      <c r="AC120" s="170">
        <v>10425</v>
      </c>
      <c r="AD120" s="170">
        <v>33165</v>
      </c>
      <c r="AE120" s="170">
        <v>3824</v>
      </c>
      <c r="AF120" s="170">
        <v>41003</v>
      </c>
      <c r="AG120" s="170">
        <v>16752</v>
      </c>
      <c r="AH120" s="170">
        <v>10005</v>
      </c>
      <c r="AI120" s="170">
        <v>821636</v>
      </c>
      <c r="AK120" s="170" t="s">
        <v>600</v>
      </c>
    </row>
    <row r="121" spans="1:37" x14ac:dyDescent="0.2">
      <c r="A121" s="184">
        <v>39965</v>
      </c>
      <c r="B121" s="170" t="s">
        <v>840</v>
      </c>
      <c r="C121" s="170">
        <v>11795</v>
      </c>
      <c r="D121" s="170">
        <v>35995</v>
      </c>
      <c r="E121" s="170">
        <v>10520</v>
      </c>
      <c r="F121" s="170">
        <v>6068</v>
      </c>
      <c r="G121" s="170">
        <v>28938</v>
      </c>
      <c r="H121" s="170">
        <v>7788</v>
      </c>
      <c r="I121" s="170">
        <v>13304</v>
      </c>
      <c r="J121" s="170">
        <v>32475</v>
      </c>
      <c r="K121" s="170">
        <v>99402</v>
      </c>
      <c r="L121" s="170">
        <v>11933</v>
      </c>
      <c r="M121" s="170">
        <v>39235</v>
      </c>
      <c r="N121" s="170">
        <v>12758</v>
      </c>
      <c r="O121" s="170">
        <v>11691</v>
      </c>
      <c r="P121" s="170">
        <v>73805</v>
      </c>
      <c r="Q121" s="170">
        <v>54994</v>
      </c>
      <c r="R121" s="170">
        <v>27254</v>
      </c>
      <c r="S121" s="170">
        <v>10500</v>
      </c>
      <c r="T121" s="170">
        <v>10788</v>
      </c>
      <c r="U121" s="170">
        <v>57073</v>
      </c>
      <c r="V121" s="170">
        <v>11618</v>
      </c>
      <c r="W121" s="170">
        <v>26109</v>
      </c>
      <c r="X121" s="170">
        <v>16857</v>
      </c>
      <c r="Y121" s="170">
        <v>12796</v>
      </c>
      <c r="Z121" s="170">
        <v>19543</v>
      </c>
      <c r="AA121" s="170">
        <v>31323</v>
      </c>
      <c r="AB121" s="170">
        <v>32122</v>
      </c>
      <c r="AC121" s="170">
        <v>10446</v>
      </c>
      <c r="AD121" s="170">
        <v>33213</v>
      </c>
      <c r="AE121" s="170">
        <v>3794</v>
      </c>
      <c r="AF121" s="170">
        <v>41140</v>
      </c>
      <c r="AG121" s="170">
        <v>16832</v>
      </c>
      <c r="AH121" s="170">
        <v>10062</v>
      </c>
      <c r="AI121" s="170">
        <v>822171</v>
      </c>
      <c r="AK121" s="170" t="s">
        <v>603</v>
      </c>
    </row>
    <row r="122" spans="1:37" x14ac:dyDescent="0.2">
      <c r="A122" s="184">
        <v>39995</v>
      </c>
      <c r="B122" s="170" t="s">
        <v>841</v>
      </c>
      <c r="C122" s="170">
        <v>11829</v>
      </c>
      <c r="D122" s="170">
        <v>35984</v>
      </c>
      <c r="E122" s="170">
        <v>10437</v>
      </c>
      <c r="F122" s="170">
        <v>6081</v>
      </c>
      <c r="G122" s="170">
        <v>28784</v>
      </c>
      <c r="H122" s="170">
        <v>7778</v>
      </c>
      <c r="I122" s="170">
        <v>13288</v>
      </c>
      <c r="J122" s="170">
        <v>32441</v>
      </c>
      <c r="K122" s="170">
        <v>99249</v>
      </c>
      <c r="L122" s="170">
        <v>11867</v>
      </c>
      <c r="M122" s="170">
        <v>39153</v>
      </c>
      <c r="N122" s="170">
        <v>12764</v>
      </c>
      <c r="O122" s="170">
        <v>11711</v>
      </c>
      <c r="P122" s="170">
        <v>73666</v>
      </c>
      <c r="Q122" s="170">
        <v>54852</v>
      </c>
      <c r="R122" s="170">
        <v>27304</v>
      </c>
      <c r="S122" s="170">
        <v>10438</v>
      </c>
      <c r="T122" s="170">
        <v>10806</v>
      </c>
      <c r="U122" s="170">
        <v>57063</v>
      </c>
      <c r="V122" s="170">
        <v>11620</v>
      </c>
      <c r="W122" s="170">
        <v>26178</v>
      </c>
      <c r="X122" s="170">
        <v>16826</v>
      </c>
      <c r="Y122" s="170">
        <v>12769</v>
      </c>
      <c r="Z122" s="170">
        <v>19543</v>
      </c>
      <c r="AA122" s="170">
        <v>31325</v>
      </c>
      <c r="AB122" s="170">
        <v>32143</v>
      </c>
      <c r="AC122" s="170">
        <v>10414</v>
      </c>
      <c r="AD122" s="170">
        <v>33158</v>
      </c>
      <c r="AE122" s="170">
        <v>3786</v>
      </c>
      <c r="AF122" s="170">
        <v>41159</v>
      </c>
      <c r="AG122" s="170">
        <v>16790</v>
      </c>
      <c r="AH122" s="170">
        <v>10037</v>
      </c>
      <c r="AI122" s="170">
        <v>821243</v>
      </c>
      <c r="AK122" s="170" t="s">
        <v>604</v>
      </c>
    </row>
    <row r="123" spans="1:37" x14ac:dyDescent="0.2">
      <c r="A123" s="184">
        <v>40026</v>
      </c>
      <c r="B123" s="170" t="s">
        <v>842</v>
      </c>
      <c r="C123" s="170">
        <v>11810</v>
      </c>
      <c r="D123" s="170">
        <v>35962</v>
      </c>
      <c r="E123" s="170">
        <v>10387</v>
      </c>
      <c r="F123" s="170">
        <v>6094</v>
      </c>
      <c r="G123" s="170">
        <v>28760</v>
      </c>
      <c r="H123" s="170">
        <v>7795</v>
      </c>
      <c r="I123" s="170">
        <v>13374</v>
      </c>
      <c r="J123" s="170">
        <v>32424</v>
      </c>
      <c r="K123" s="170">
        <v>99224</v>
      </c>
      <c r="L123" s="170">
        <v>11877</v>
      </c>
      <c r="M123" s="170">
        <v>39179</v>
      </c>
      <c r="N123" s="170">
        <v>12812</v>
      </c>
      <c r="O123" s="170">
        <v>11733</v>
      </c>
      <c r="P123" s="170">
        <v>73733</v>
      </c>
      <c r="Q123" s="170">
        <v>54932</v>
      </c>
      <c r="R123" s="170">
        <v>27385</v>
      </c>
      <c r="S123" s="170">
        <v>10483</v>
      </c>
      <c r="T123" s="170">
        <v>10814</v>
      </c>
      <c r="U123" s="170">
        <v>56910</v>
      </c>
      <c r="V123" s="170">
        <v>11634</v>
      </c>
      <c r="W123" s="170">
        <v>26168</v>
      </c>
      <c r="X123" s="170">
        <v>16881</v>
      </c>
      <c r="Y123" s="170">
        <v>12785</v>
      </c>
      <c r="Z123" s="170">
        <v>19493</v>
      </c>
      <c r="AA123" s="170">
        <v>31288</v>
      </c>
      <c r="AB123" s="170">
        <v>32165</v>
      </c>
      <c r="AC123" s="170">
        <v>10414</v>
      </c>
      <c r="AD123" s="170">
        <v>33098</v>
      </c>
      <c r="AE123" s="170">
        <v>3791</v>
      </c>
      <c r="AF123" s="170">
        <v>41183</v>
      </c>
      <c r="AG123" s="170">
        <v>16804</v>
      </c>
      <c r="AH123" s="170">
        <v>10077</v>
      </c>
      <c r="AI123" s="170">
        <v>821469</v>
      </c>
      <c r="AK123" s="170" t="s">
        <v>605</v>
      </c>
    </row>
    <row r="124" spans="1:37" x14ac:dyDescent="0.2">
      <c r="A124" s="184">
        <v>40057</v>
      </c>
      <c r="B124" s="170" t="s">
        <v>843</v>
      </c>
      <c r="C124" s="170">
        <v>11813</v>
      </c>
      <c r="D124" s="170">
        <v>35982</v>
      </c>
      <c r="E124" s="170">
        <v>10369</v>
      </c>
      <c r="F124" s="170">
        <v>6110</v>
      </c>
      <c r="G124" s="170">
        <v>28770</v>
      </c>
      <c r="H124" s="170">
        <v>7845</v>
      </c>
      <c r="I124" s="170">
        <v>13466</v>
      </c>
      <c r="J124" s="170">
        <v>32363</v>
      </c>
      <c r="K124" s="170">
        <v>99233</v>
      </c>
      <c r="L124" s="170">
        <v>11859</v>
      </c>
      <c r="M124" s="170">
        <v>39041</v>
      </c>
      <c r="N124" s="170">
        <v>12765</v>
      </c>
      <c r="O124" s="170">
        <v>11715</v>
      </c>
      <c r="P124" s="170">
        <v>73640</v>
      </c>
      <c r="Q124" s="170">
        <v>55050</v>
      </c>
      <c r="R124" s="170">
        <v>27398</v>
      </c>
      <c r="S124" s="170">
        <v>10549</v>
      </c>
      <c r="T124" s="170">
        <v>10844</v>
      </c>
      <c r="U124" s="170">
        <v>57058</v>
      </c>
      <c r="V124" s="170">
        <v>11638</v>
      </c>
      <c r="W124" s="170">
        <v>26127</v>
      </c>
      <c r="X124" s="170">
        <v>16893</v>
      </c>
      <c r="Y124" s="170">
        <v>12823</v>
      </c>
      <c r="Z124" s="170">
        <v>19475</v>
      </c>
      <c r="AA124" s="170">
        <v>31278</v>
      </c>
      <c r="AB124" s="170">
        <v>32201</v>
      </c>
      <c r="AC124" s="170">
        <v>10405</v>
      </c>
      <c r="AD124" s="170">
        <v>33033</v>
      </c>
      <c r="AE124" s="170">
        <v>3809</v>
      </c>
      <c r="AF124" s="170">
        <v>41149</v>
      </c>
      <c r="AG124" s="170">
        <v>16868</v>
      </c>
      <c r="AH124" s="170">
        <v>10052</v>
      </c>
      <c r="AI124" s="170">
        <v>821621</v>
      </c>
      <c r="AK124" s="170" t="s">
        <v>606</v>
      </c>
    </row>
    <row r="125" spans="1:37" x14ac:dyDescent="0.2">
      <c r="A125" s="184">
        <v>40087</v>
      </c>
      <c r="B125" s="170" t="s">
        <v>844</v>
      </c>
      <c r="C125" s="170">
        <v>11844</v>
      </c>
      <c r="D125" s="170">
        <v>36060</v>
      </c>
      <c r="E125" s="170">
        <v>10401</v>
      </c>
      <c r="F125" s="170">
        <v>6139</v>
      </c>
      <c r="G125" s="170">
        <v>28931</v>
      </c>
      <c r="H125" s="170">
        <v>7856</v>
      </c>
      <c r="I125" s="170">
        <v>13526</v>
      </c>
      <c r="J125" s="170">
        <v>32380</v>
      </c>
      <c r="K125" s="170">
        <v>99305</v>
      </c>
      <c r="L125" s="170">
        <v>11888</v>
      </c>
      <c r="M125" s="170">
        <v>39132</v>
      </c>
      <c r="N125" s="170">
        <v>12751</v>
      </c>
      <c r="O125" s="170">
        <v>11774</v>
      </c>
      <c r="P125" s="170">
        <v>73864</v>
      </c>
      <c r="Q125" s="170">
        <v>55155</v>
      </c>
      <c r="R125" s="170">
        <v>27527</v>
      </c>
      <c r="S125" s="170">
        <v>10572</v>
      </c>
      <c r="T125" s="170">
        <v>10888</v>
      </c>
      <c r="U125" s="170">
        <v>56971</v>
      </c>
      <c r="V125" s="170">
        <v>11656</v>
      </c>
      <c r="W125" s="170">
        <v>26286</v>
      </c>
      <c r="X125" s="170">
        <v>16954</v>
      </c>
      <c r="Y125" s="170">
        <v>12792</v>
      </c>
      <c r="Z125" s="170">
        <v>19448</v>
      </c>
      <c r="AA125" s="170">
        <v>31378</v>
      </c>
      <c r="AB125" s="170">
        <v>32221</v>
      </c>
      <c r="AC125" s="170">
        <v>10464</v>
      </c>
      <c r="AD125" s="170">
        <v>33118</v>
      </c>
      <c r="AE125" s="170">
        <v>3834</v>
      </c>
      <c r="AF125" s="170">
        <v>41175</v>
      </c>
      <c r="AG125" s="170">
        <v>16955</v>
      </c>
      <c r="AH125" s="170">
        <v>10075</v>
      </c>
      <c r="AI125" s="170">
        <v>823320</v>
      </c>
      <c r="AK125" s="170" t="s">
        <v>607</v>
      </c>
    </row>
    <row r="126" spans="1:37" x14ac:dyDescent="0.2">
      <c r="A126" s="184">
        <v>40118</v>
      </c>
      <c r="B126" s="170" t="s">
        <v>845</v>
      </c>
      <c r="C126" s="170">
        <v>11914</v>
      </c>
      <c r="D126" s="170">
        <v>35903</v>
      </c>
      <c r="E126" s="170">
        <v>10405</v>
      </c>
      <c r="F126" s="170">
        <v>6179</v>
      </c>
      <c r="G126" s="170">
        <v>28877</v>
      </c>
      <c r="H126" s="170">
        <v>7831</v>
      </c>
      <c r="I126" s="170">
        <v>13464</v>
      </c>
      <c r="J126" s="170">
        <v>32361</v>
      </c>
      <c r="K126" s="170">
        <v>99416</v>
      </c>
      <c r="L126" s="170">
        <v>11932</v>
      </c>
      <c r="M126" s="170">
        <v>39177</v>
      </c>
      <c r="N126" s="170">
        <v>12789</v>
      </c>
      <c r="O126" s="170">
        <v>11801</v>
      </c>
      <c r="P126" s="170">
        <v>73952</v>
      </c>
      <c r="Q126" s="170">
        <v>55218</v>
      </c>
      <c r="R126" s="170">
        <v>27640</v>
      </c>
      <c r="S126" s="170">
        <v>10577</v>
      </c>
      <c r="T126" s="170">
        <v>10925</v>
      </c>
      <c r="U126" s="170">
        <v>56899</v>
      </c>
      <c r="V126" s="170">
        <v>11642</v>
      </c>
      <c r="W126" s="170">
        <v>26332</v>
      </c>
      <c r="X126" s="170">
        <v>17071</v>
      </c>
      <c r="Y126" s="170">
        <v>12791</v>
      </c>
      <c r="Z126" s="170">
        <v>19429</v>
      </c>
      <c r="AA126" s="170">
        <v>31466</v>
      </c>
      <c r="AB126" s="170">
        <v>32245</v>
      </c>
      <c r="AC126" s="170">
        <v>10450</v>
      </c>
      <c r="AD126" s="170">
        <v>33158</v>
      </c>
      <c r="AE126" s="170">
        <v>3845</v>
      </c>
      <c r="AF126" s="170">
        <v>41174</v>
      </c>
      <c r="AG126" s="170">
        <v>16946</v>
      </c>
      <c r="AH126" s="170">
        <v>10068</v>
      </c>
      <c r="AI126" s="170">
        <v>823877</v>
      </c>
      <c r="AK126" s="170" t="s">
        <v>608</v>
      </c>
    </row>
    <row r="127" spans="1:37" x14ac:dyDescent="0.2">
      <c r="A127" s="184">
        <v>40148</v>
      </c>
      <c r="B127" s="170" t="s">
        <v>846</v>
      </c>
      <c r="C127" s="170">
        <v>11927</v>
      </c>
      <c r="D127" s="170">
        <v>35820</v>
      </c>
      <c r="E127" s="170">
        <v>10352</v>
      </c>
      <c r="F127" s="170">
        <v>6138</v>
      </c>
      <c r="G127" s="170">
        <v>28727</v>
      </c>
      <c r="H127" s="170">
        <v>7818</v>
      </c>
      <c r="I127" s="170">
        <v>13428</v>
      </c>
      <c r="J127" s="170">
        <v>32290</v>
      </c>
      <c r="K127" s="170">
        <v>99490</v>
      </c>
      <c r="L127" s="170">
        <v>11874</v>
      </c>
      <c r="M127" s="170">
        <v>39201</v>
      </c>
      <c r="N127" s="170">
        <v>12743</v>
      </c>
      <c r="O127" s="170">
        <v>11795</v>
      </c>
      <c r="P127" s="170">
        <v>73791</v>
      </c>
      <c r="Q127" s="170">
        <v>55070</v>
      </c>
      <c r="R127" s="170">
        <v>27553</v>
      </c>
      <c r="S127" s="170">
        <v>10560</v>
      </c>
      <c r="T127" s="170">
        <v>10875</v>
      </c>
      <c r="U127" s="170">
        <v>56824</v>
      </c>
      <c r="V127" s="170">
        <v>11615</v>
      </c>
      <c r="W127" s="170">
        <v>26276</v>
      </c>
      <c r="X127" s="170">
        <v>17046</v>
      </c>
      <c r="Y127" s="170">
        <v>12738</v>
      </c>
      <c r="Z127" s="170">
        <v>19350</v>
      </c>
      <c r="AA127" s="170">
        <v>31462</v>
      </c>
      <c r="AB127" s="170">
        <v>32146</v>
      </c>
      <c r="AC127" s="170">
        <v>10421</v>
      </c>
      <c r="AD127" s="170">
        <v>33120</v>
      </c>
      <c r="AE127" s="170">
        <v>3824</v>
      </c>
      <c r="AF127" s="170">
        <v>41123</v>
      </c>
      <c r="AG127" s="170">
        <v>16932</v>
      </c>
      <c r="AH127" s="170">
        <v>10045</v>
      </c>
      <c r="AI127" s="170">
        <v>822374</v>
      </c>
      <c r="AK127" s="170" t="s">
        <v>609</v>
      </c>
    </row>
    <row r="128" spans="1:37" x14ac:dyDescent="0.2">
      <c r="A128" s="184">
        <v>40179</v>
      </c>
      <c r="B128" s="170" t="s">
        <v>993</v>
      </c>
      <c r="C128" s="170">
        <v>11890</v>
      </c>
      <c r="D128" s="170">
        <v>35645</v>
      </c>
      <c r="E128" s="170">
        <v>10342</v>
      </c>
      <c r="F128" s="170">
        <v>6128</v>
      </c>
      <c r="G128" s="170">
        <v>28710</v>
      </c>
      <c r="H128" s="170">
        <v>7810</v>
      </c>
      <c r="I128" s="170">
        <v>13293</v>
      </c>
      <c r="J128" s="170">
        <v>32074</v>
      </c>
      <c r="K128" s="170">
        <v>99346</v>
      </c>
      <c r="L128" s="170">
        <v>11850</v>
      </c>
      <c r="M128" s="170">
        <v>39127</v>
      </c>
      <c r="N128" s="170">
        <v>12648</v>
      </c>
      <c r="O128" s="170">
        <v>11742</v>
      </c>
      <c r="P128" s="170">
        <v>73647</v>
      </c>
      <c r="Q128" s="170">
        <v>54961</v>
      </c>
      <c r="R128" s="170">
        <v>27421</v>
      </c>
      <c r="S128" s="170">
        <v>10486</v>
      </c>
      <c r="T128" s="170">
        <v>10914</v>
      </c>
      <c r="U128" s="170">
        <v>56692</v>
      </c>
      <c r="V128" s="170">
        <v>11538</v>
      </c>
      <c r="W128" s="170">
        <v>26154</v>
      </c>
      <c r="X128" s="170">
        <v>17010</v>
      </c>
      <c r="Y128" s="170">
        <v>12661</v>
      </c>
      <c r="Z128" s="170">
        <v>19285</v>
      </c>
      <c r="AA128" s="170">
        <v>31437</v>
      </c>
      <c r="AB128" s="170">
        <v>32087</v>
      </c>
      <c r="AC128" s="170">
        <v>10433</v>
      </c>
      <c r="AD128" s="170">
        <v>33036</v>
      </c>
      <c r="AE128" s="170">
        <v>3817</v>
      </c>
      <c r="AF128" s="170">
        <v>40997</v>
      </c>
      <c r="AG128" s="170">
        <v>16883</v>
      </c>
      <c r="AH128" s="170">
        <v>10011</v>
      </c>
      <c r="AI128" s="170">
        <v>820075</v>
      </c>
      <c r="AJ128" s="170">
        <v>2010</v>
      </c>
      <c r="AK128" s="170" t="s">
        <v>601</v>
      </c>
    </row>
    <row r="129" spans="1:37" x14ac:dyDescent="0.2">
      <c r="A129" s="184">
        <v>40210</v>
      </c>
      <c r="B129" s="170" t="s">
        <v>847</v>
      </c>
      <c r="C129" s="170">
        <v>11876</v>
      </c>
      <c r="D129" s="170">
        <v>35685</v>
      </c>
      <c r="E129" s="170">
        <v>10332</v>
      </c>
      <c r="F129" s="170">
        <v>6143</v>
      </c>
      <c r="G129" s="170">
        <v>28776</v>
      </c>
      <c r="H129" s="170">
        <v>7848</v>
      </c>
      <c r="I129" s="170">
        <v>13264</v>
      </c>
      <c r="J129" s="170">
        <v>32021</v>
      </c>
      <c r="K129" s="170">
        <v>99564</v>
      </c>
      <c r="L129" s="170">
        <v>11873</v>
      </c>
      <c r="M129" s="170">
        <v>39318</v>
      </c>
      <c r="N129" s="170">
        <v>12705</v>
      </c>
      <c r="O129" s="170">
        <v>11743</v>
      </c>
      <c r="P129" s="170">
        <v>73894</v>
      </c>
      <c r="Q129" s="170">
        <v>55015</v>
      </c>
      <c r="R129" s="170">
        <v>27514</v>
      </c>
      <c r="S129" s="170">
        <v>10504</v>
      </c>
      <c r="T129" s="170">
        <v>10958</v>
      </c>
      <c r="U129" s="170">
        <v>56919</v>
      </c>
      <c r="V129" s="170">
        <v>11540</v>
      </c>
      <c r="W129" s="170">
        <v>26209</v>
      </c>
      <c r="X129" s="170">
        <v>17048</v>
      </c>
      <c r="Y129" s="170">
        <v>12646</v>
      </c>
      <c r="Z129" s="170">
        <v>19354</v>
      </c>
      <c r="AA129" s="170">
        <v>31555</v>
      </c>
      <c r="AB129" s="170">
        <v>32182</v>
      </c>
      <c r="AC129" s="170">
        <v>10485</v>
      </c>
      <c r="AD129" s="170">
        <v>33168</v>
      </c>
      <c r="AE129" s="170">
        <v>3833</v>
      </c>
      <c r="AF129" s="170">
        <v>41113</v>
      </c>
      <c r="AG129" s="170">
        <v>16907</v>
      </c>
      <c r="AH129" s="170">
        <v>10040</v>
      </c>
      <c r="AI129" s="170">
        <v>822032</v>
      </c>
      <c r="AK129" s="170" t="s">
        <v>602</v>
      </c>
    </row>
    <row r="130" spans="1:37" x14ac:dyDescent="0.2">
      <c r="A130" s="184">
        <v>40238</v>
      </c>
      <c r="B130" s="170" t="s">
        <v>848</v>
      </c>
      <c r="C130" s="170">
        <v>11949</v>
      </c>
      <c r="D130" s="170">
        <v>35711</v>
      </c>
      <c r="E130" s="170">
        <v>10338</v>
      </c>
      <c r="F130" s="170">
        <v>6171</v>
      </c>
      <c r="G130" s="170">
        <v>28945</v>
      </c>
      <c r="H130" s="170">
        <v>7878</v>
      </c>
      <c r="I130" s="170">
        <v>13383</v>
      </c>
      <c r="J130" s="170">
        <v>32030</v>
      </c>
      <c r="K130" s="170">
        <v>99969</v>
      </c>
      <c r="L130" s="170">
        <v>11893</v>
      </c>
      <c r="M130" s="170">
        <v>39267</v>
      </c>
      <c r="N130" s="170">
        <v>12742</v>
      </c>
      <c r="O130" s="170">
        <v>11776</v>
      </c>
      <c r="P130" s="170">
        <v>74033</v>
      </c>
      <c r="Q130" s="170">
        <v>55040</v>
      </c>
      <c r="R130" s="170">
        <v>27661</v>
      </c>
      <c r="S130" s="170">
        <v>10566</v>
      </c>
      <c r="T130" s="170">
        <v>10935</v>
      </c>
      <c r="U130" s="170">
        <v>57099</v>
      </c>
      <c r="V130" s="170">
        <v>11606</v>
      </c>
      <c r="W130" s="170">
        <v>26274</v>
      </c>
      <c r="X130" s="170">
        <v>17143</v>
      </c>
      <c r="Y130" s="170">
        <v>12681</v>
      </c>
      <c r="Z130" s="170">
        <v>19473</v>
      </c>
      <c r="AA130" s="170">
        <v>31555</v>
      </c>
      <c r="AB130" s="170">
        <v>32284</v>
      </c>
      <c r="AC130" s="170">
        <v>10534</v>
      </c>
      <c r="AD130" s="170">
        <v>33288</v>
      </c>
      <c r="AE130" s="170">
        <v>3867</v>
      </c>
      <c r="AF130" s="170">
        <v>41341</v>
      </c>
      <c r="AG130" s="170">
        <v>17068</v>
      </c>
      <c r="AH130" s="170">
        <v>10087</v>
      </c>
      <c r="AI130" s="170">
        <v>824587</v>
      </c>
      <c r="AK130" s="170" t="s">
        <v>559</v>
      </c>
    </row>
    <row r="131" spans="1:37" x14ac:dyDescent="0.2">
      <c r="A131" s="184">
        <v>40269</v>
      </c>
      <c r="B131" s="170" t="s">
        <v>849</v>
      </c>
      <c r="C131" s="170">
        <v>12002</v>
      </c>
      <c r="D131" s="170">
        <v>35761</v>
      </c>
      <c r="E131" s="170">
        <v>10331</v>
      </c>
      <c r="F131" s="170">
        <v>6216</v>
      </c>
      <c r="G131" s="170">
        <v>28939</v>
      </c>
      <c r="H131" s="170">
        <v>7924</v>
      </c>
      <c r="I131" s="170">
        <v>13372</v>
      </c>
      <c r="J131" s="170">
        <v>32135</v>
      </c>
      <c r="K131" s="170">
        <v>99332</v>
      </c>
      <c r="L131" s="170">
        <v>11933</v>
      </c>
      <c r="M131" s="170">
        <v>39339</v>
      </c>
      <c r="N131" s="170">
        <v>12775</v>
      </c>
      <c r="O131" s="170">
        <v>11816</v>
      </c>
      <c r="P131" s="170">
        <v>74187</v>
      </c>
      <c r="Q131" s="170">
        <v>55022</v>
      </c>
      <c r="R131" s="170">
        <v>27717</v>
      </c>
      <c r="S131" s="170">
        <v>10644</v>
      </c>
      <c r="T131" s="170">
        <v>10949</v>
      </c>
      <c r="U131" s="170">
        <v>57165</v>
      </c>
      <c r="V131" s="170">
        <v>11609</v>
      </c>
      <c r="W131" s="170">
        <v>26320</v>
      </c>
      <c r="X131" s="170">
        <v>17170</v>
      </c>
      <c r="Y131" s="170">
        <v>12675</v>
      </c>
      <c r="Z131" s="170">
        <v>19511</v>
      </c>
      <c r="AA131" s="170">
        <v>31573</v>
      </c>
      <c r="AB131" s="170">
        <v>32358</v>
      </c>
      <c r="AC131" s="170">
        <v>10525</v>
      </c>
      <c r="AD131" s="170">
        <v>33305</v>
      </c>
      <c r="AE131" s="170">
        <v>3875</v>
      </c>
      <c r="AF131" s="170">
        <v>41359</v>
      </c>
      <c r="AG131" s="170">
        <v>17072</v>
      </c>
      <c r="AH131" s="170">
        <v>10145</v>
      </c>
      <c r="AI131" s="170">
        <v>825056</v>
      </c>
      <c r="AK131" s="170" t="s">
        <v>598</v>
      </c>
    </row>
    <row r="132" spans="1:37" x14ac:dyDescent="0.2">
      <c r="A132" s="184">
        <v>40299</v>
      </c>
      <c r="B132" s="170" t="s">
        <v>850</v>
      </c>
      <c r="C132" s="170">
        <v>11978</v>
      </c>
      <c r="D132" s="170">
        <v>35774</v>
      </c>
      <c r="E132" s="170">
        <v>10329</v>
      </c>
      <c r="F132" s="170">
        <v>6210</v>
      </c>
      <c r="G132" s="170">
        <v>28981</v>
      </c>
      <c r="H132" s="170">
        <v>7950</v>
      </c>
      <c r="I132" s="170">
        <v>13389</v>
      </c>
      <c r="J132" s="170">
        <v>32116</v>
      </c>
      <c r="K132" s="170">
        <v>99402</v>
      </c>
      <c r="L132" s="170">
        <v>11887</v>
      </c>
      <c r="M132" s="170">
        <v>39386</v>
      </c>
      <c r="N132" s="170">
        <v>12825</v>
      </c>
      <c r="O132" s="170">
        <v>11850</v>
      </c>
      <c r="P132" s="170">
        <v>74342</v>
      </c>
      <c r="Q132" s="170">
        <v>55138</v>
      </c>
      <c r="R132" s="170">
        <v>27799</v>
      </c>
      <c r="S132" s="170">
        <v>10732</v>
      </c>
      <c r="T132" s="170">
        <v>10964</v>
      </c>
      <c r="U132" s="170">
        <v>57214</v>
      </c>
      <c r="V132" s="170">
        <v>11557</v>
      </c>
      <c r="W132" s="170">
        <v>26291</v>
      </c>
      <c r="X132" s="170">
        <v>17251</v>
      </c>
      <c r="Y132" s="170">
        <v>12623</v>
      </c>
      <c r="Z132" s="170">
        <v>19478</v>
      </c>
      <c r="AA132" s="170">
        <v>31640</v>
      </c>
      <c r="AB132" s="170">
        <v>32371</v>
      </c>
      <c r="AC132" s="170">
        <v>10505</v>
      </c>
      <c r="AD132" s="170">
        <v>33263</v>
      </c>
      <c r="AE132" s="170">
        <v>3915</v>
      </c>
      <c r="AF132" s="170">
        <v>41398</v>
      </c>
      <c r="AG132" s="170">
        <v>17067</v>
      </c>
      <c r="AH132" s="170">
        <v>10109</v>
      </c>
      <c r="AI132" s="170">
        <v>825734</v>
      </c>
      <c r="AK132" s="170" t="s">
        <v>600</v>
      </c>
    </row>
    <row r="133" spans="1:37" x14ac:dyDescent="0.2">
      <c r="A133" s="184">
        <v>40330</v>
      </c>
      <c r="B133" s="170" t="s">
        <v>851</v>
      </c>
      <c r="C133" s="170">
        <v>12035</v>
      </c>
      <c r="D133" s="170">
        <v>35804</v>
      </c>
      <c r="E133" s="170">
        <v>10349</v>
      </c>
      <c r="F133" s="170">
        <v>6242</v>
      </c>
      <c r="G133" s="170">
        <v>29101</v>
      </c>
      <c r="H133" s="170">
        <v>7957</v>
      </c>
      <c r="I133" s="170">
        <v>13452</v>
      </c>
      <c r="J133" s="170">
        <v>32235</v>
      </c>
      <c r="K133" s="170">
        <v>99635</v>
      </c>
      <c r="L133" s="170">
        <v>11873</v>
      </c>
      <c r="M133" s="170">
        <v>39450</v>
      </c>
      <c r="N133" s="170">
        <v>12831</v>
      </c>
      <c r="O133" s="170">
        <v>11924</v>
      </c>
      <c r="P133" s="170">
        <v>74385</v>
      </c>
      <c r="Q133" s="170">
        <v>55283</v>
      </c>
      <c r="R133" s="170">
        <v>27857</v>
      </c>
      <c r="S133" s="170">
        <v>10763</v>
      </c>
      <c r="T133" s="170">
        <v>10931</v>
      </c>
      <c r="U133" s="170">
        <v>57427</v>
      </c>
      <c r="V133" s="170">
        <v>11572</v>
      </c>
      <c r="W133" s="170">
        <v>26361</v>
      </c>
      <c r="X133" s="170">
        <v>17335</v>
      </c>
      <c r="Y133" s="170">
        <v>12682</v>
      </c>
      <c r="Z133" s="170">
        <v>19594</v>
      </c>
      <c r="AA133" s="170">
        <v>31775</v>
      </c>
      <c r="AB133" s="170">
        <v>32486</v>
      </c>
      <c r="AC133" s="170">
        <v>10548</v>
      </c>
      <c r="AD133" s="170">
        <v>33277</v>
      </c>
      <c r="AE133" s="170">
        <v>3912</v>
      </c>
      <c r="AF133" s="170">
        <v>41564</v>
      </c>
      <c r="AG133" s="170">
        <v>17116</v>
      </c>
      <c r="AH133" s="170">
        <v>10107</v>
      </c>
      <c r="AI133" s="170">
        <v>827863</v>
      </c>
      <c r="AK133" s="170" t="s">
        <v>603</v>
      </c>
    </row>
    <row r="134" spans="1:37" x14ac:dyDescent="0.2">
      <c r="A134" s="184">
        <v>40360</v>
      </c>
      <c r="B134" s="170" t="s">
        <v>852</v>
      </c>
      <c r="C134" s="170">
        <v>12028</v>
      </c>
      <c r="D134" s="170">
        <v>35904</v>
      </c>
      <c r="E134" s="170">
        <v>10298</v>
      </c>
      <c r="F134" s="170">
        <v>6236</v>
      </c>
      <c r="G134" s="170">
        <v>29072</v>
      </c>
      <c r="H134" s="170">
        <v>7994</v>
      </c>
      <c r="I134" s="170">
        <v>13478</v>
      </c>
      <c r="J134" s="170">
        <v>32237</v>
      </c>
      <c r="K134" s="170">
        <v>99831</v>
      </c>
      <c r="L134" s="170">
        <v>11792</v>
      </c>
      <c r="M134" s="170">
        <v>39355</v>
      </c>
      <c r="N134" s="170">
        <v>12866</v>
      </c>
      <c r="O134" s="170">
        <v>11943</v>
      </c>
      <c r="P134" s="170">
        <v>74337</v>
      </c>
      <c r="Q134" s="170">
        <v>55466</v>
      </c>
      <c r="R134" s="170">
        <v>27829</v>
      </c>
      <c r="S134" s="170">
        <v>10739</v>
      </c>
      <c r="T134" s="170">
        <v>10919</v>
      </c>
      <c r="U134" s="170">
        <v>57369</v>
      </c>
      <c r="V134" s="170">
        <v>11559</v>
      </c>
      <c r="W134" s="170">
        <v>26395</v>
      </c>
      <c r="X134" s="170">
        <v>17436</v>
      </c>
      <c r="Y134" s="170">
        <v>12706</v>
      </c>
      <c r="Z134" s="170">
        <v>19562</v>
      </c>
      <c r="AA134" s="170">
        <v>31793</v>
      </c>
      <c r="AB134" s="170">
        <v>32503</v>
      </c>
      <c r="AC134" s="170">
        <v>10504</v>
      </c>
      <c r="AD134" s="170">
        <v>33170</v>
      </c>
      <c r="AE134" s="170">
        <v>3921</v>
      </c>
      <c r="AF134" s="170">
        <v>41493</v>
      </c>
      <c r="AG134" s="170">
        <v>17060</v>
      </c>
      <c r="AH134" s="170">
        <v>10072</v>
      </c>
      <c r="AI134" s="170">
        <v>827867</v>
      </c>
      <c r="AK134" s="170" t="s">
        <v>604</v>
      </c>
    </row>
    <row r="135" spans="1:37" x14ac:dyDescent="0.2">
      <c r="A135" s="184">
        <v>40391</v>
      </c>
      <c r="B135" s="170" t="s">
        <v>853</v>
      </c>
      <c r="C135" s="170">
        <v>12034</v>
      </c>
      <c r="D135" s="170">
        <v>36051</v>
      </c>
      <c r="E135" s="170">
        <v>10283</v>
      </c>
      <c r="F135" s="170">
        <v>6241</v>
      </c>
      <c r="G135" s="170">
        <v>29131</v>
      </c>
      <c r="H135" s="170">
        <v>7999</v>
      </c>
      <c r="I135" s="170">
        <v>13525</v>
      </c>
      <c r="J135" s="170">
        <v>32259</v>
      </c>
      <c r="K135" s="170">
        <v>99924</v>
      </c>
      <c r="L135" s="170">
        <v>11755</v>
      </c>
      <c r="M135" s="170">
        <v>39360</v>
      </c>
      <c r="N135" s="170">
        <v>12886</v>
      </c>
      <c r="O135" s="170">
        <v>11976</v>
      </c>
      <c r="P135" s="170">
        <v>74525</v>
      </c>
      <c r="Q135" s="170">
        <v>55581</v>
      </c>
      <c r="R135" s="170">
        <v>27882</v>
      </c>
      <c r="S135" s="170">
        <v>10759</v>
      </c>
      <c r="T135" s="170">
        <v>10951</v>
      </c>
      <c r="U135" s="170">
        <v>57407</v>
      </c>
      <c r="V135" s="170">
        <v>11542</v>
      </c>
      <c r="W135" s="170">
        <v>26389</v>
      </c>
      <c r="X135" s="170">
        <v>17460</v>
      </c>
      <c r="Y135" s="170">
        <v>12701</v>
      </c>
      <c r="Z135" s="170">
        <v>19586</v>
      </c>
      <c r="AA135" s="170">
        <v>31793</v>
      </c>
      <c r="AB135" s="170">
        <v>32574</v>
      </c>
      <c r="AC135" s="170">
        <v>10561</v>
      </c>
      <c r="AD135" s="170">
        <v>33155</v>
      </c>
      <c r="AE135" s="170">
        <v>3935</v>
      </c>
      <c r="AF135" s="170">
        <v>41503</v>
      </c>
      <c r="AG135" s="170">
        <v>17054</v>
      </c>
      <c r="AH135" s="170">
        <v>10099</v>
      </c>
      <c r="AI135" s="170">
        <v>828881</v>
      </c>
      <c r="AK135" s="170" t="s">
        <v>605</v>
      </c>
    </row>
    <row r="136" spans="1:37" x14ac:dyDescent="0.2">
      <c r="A136" s="184">
        <v>40422</v>
      </c>
      <c r="B136" s="170" t="s">
        <v>854</v>
      </c>
      <c r="C136" s="170">
        <v>11995</v>
      </c>
      <c r="D136" s="170">
        <v>36144</v>
      </c>
      <c r="E136" s="170">
        <v>10258</v>
      </c>
      <c r="F136" s="170">
        <v>6211</v>
      </c>
      <c r="G136" s="170">
        <v>29094</v>
      </c>
      <c r="H136" s="170">
        <v>8020</v>
      </c>
      <c r="I136" s="170">
        <v>13510</v>
      </c>
      <c r="J136" s="170">
        <v>32181</v>
      </c>
      <c r="K136" s="170">
        <v>99949</v>
      </c>
      <c r="L136" s="170">
        <v>11756</v>
      </c>
      <c r="M136" s="170">
        <v>39391</v>
      </c>
      <c r="N136" s="170">
        <v>12839</v>
      </c>
      <c r="O136" s="170">
        <v>11934</v>
      </c>
      <c r="P136" s="170">
        <v>74463</v>
      </c>
      <c r="Q136" s="170">
        <v>55636</v>
      </c>
      <c r="R136" s="170">
        <v>27817</v>
      </c>
      <c r="S136" s="170">
        <v>10771</v>
      </c>
      <c r="T136" s="170">
        <v>10950</v>
      </c>
      <c r="U136" s="170">
        <v>57359</v>
      </c>
      <c r="V136" s="170">
        <v>11491</v>
      </c>
      <c r="W136" s="170">
        <v>26362</v>
      </c>
      <c r="X136" s="170">
        <v>17481</v>
      </c>
      <c r="Y136" s="170">
        <v>12726</v>
      </c>
      <c r="Z136" s="170">
        <v>19563</v>
      </c>
      <c r="AA136" s="170">
        <v>31737</v>
      </c>
      <c r="AB136" s="170">
        <v>32561</v>
      </c>
      <c r="AC136" s="170">
        <v>10455</v>
      </c>
      <c r="AD136" s="170">
        <v>33093</v>
      </c>
      <c r="AE136" s="170">
        <v>3950</v>
      </c>
      <c r="AF136" s="170">
        <v>41442</v>
      </c>
      <c r="AG136" s="170">
        <v>17088</v>
      </c>
      <c r="AH136" s="170">
        <v>10037</v>
      </c>
      <c r="AI136" s="170">
        <v>828264</v>
      </c>
      <c r="AK136" s="170" t="s">
        <v>606</v>
      </c>
    </row>
    <row r="137" spans="1:37" x14ac:dyDescent="0.2">
      <c r="A137" s="184">
        <v>40452</v>
      </c>
      <c r="B137" s="170" t="s">
        <v>855</v>
      </c>
      <c r="C137" s="170">
        <v>11980</v>
      </c>
      <c r="D137" s="170">
        <v>36248</v>
      </c>
      <c r="E137" s="170">
        <v>10239</v>
      </c>
      <c r="F137" s="170">
        <v>6227</v>
      </c>
      <c r="G137" s="170">
        <v>29098</v>
      </c>
      <c r="H137" s="170">
        <v>8044</v>
      </c>
      <c r="I137" s="170">
        <v>13502</v>
      </c>
      <c r="J137" s="170">
        <v>32183</v>
      </c>
      <c r="K137" s="170">
        <v>100034</v>
      </c>
      <c r="L137" s="170">
        <v>11800</v>
      </c>
      <c r="M137" s="170">
        <v>39496</v>
      </c>
      <c r="N137" s="170">
        <v>12836</v>
      </c>
      <c r="O137" s="170">
        <v>11956</v>
      </c>
      <c r="P137" s="170">
        <v>74721</v>
      </c>
      <c r="Q137" s="170">
        <v>55773</v>
      </c>
      <c r="R137" s="170">
        <v>27786</v>
      </c>
      <c r="S137" s="170">
        <v>10814</v>
      </c>
      <c r="T137" s="170">
        <v>10934</v>
      </c>
      <c r="U137" s="170">
        <v>57527</v>
      </c>
      <c r="V137" s="170">
        <v>11548</v>
      </c>
      <c r="W137" s="170">
        <v>26448</v>
      </c>
      <c r="X137" s="170">
        <v>17587</v>
      </c>
      <c r="Y137" s="170">
        <v>12757</v>
      </c>
      <c r="Z137" s="170">
        <v>19610</v>
      </c>
      <c r="AA137" s="170">
        <v>31783</v>
      </c>
      <c r="AB137" s="170">
        <v>32484</v>
      </c>
      <c r="AC137" s="170">
        <v>10477</v>
      </c>
      <c r="AD137" s="170">
        <v>32977</v>
      </c>
      <c r="AE137" s="170">
        <v>3929</v>
      </c>
      <c r="AF137" s="170">
        <v>41446</v>
      </c>
      <c r="AG137" s="170">
        <v>17151</v>
      </c>
      <c r="AH137" s="170">
        <v>10033</v>
      </c>
      <c r="AI137" s="170">
        <v>829428</v>
      </c>
      <c r="AK137" s="170" t="s">
        <v>607</v>
      </c>
    </row>
    <row r="138" spans="1:37" x14ac:dyDescent="0.2">
      <c r="A138" s="184">
        <v>40483</v>
      </c>
      <c r="B138" s="170" t="s">
        <v>856</v>
      </c>
      <c r="C138" s="170">
        <v>12000</v>
      </c>
      <c r="D138" s="170">
        <v>36359</v>
      </c>
      <c r="E138" s="170">
        <v>10213</v>
      </c>
      <c r="F138" s="170">
        <v>6254</v>
      </c>
      <c r="G138" s="170">
        <v>29082</v>
      </c>
      <c r="H138" s="170">
        <v>8061</v>
      </c>
      <c r="I138" s="170">
        <v>13527</v>
      </c>
      <c r="J138" s="170">
        <v>32077</v>
      </c>
      <c r="K138" s="170">
        <v>99772</v>
      </c>
      <c r="L138" s="170">
        <v>11713</v>
      </c>
      <c r="M138" s="170">
        <v>39481</v>
      </c>
      <c r="N138" s="170">
        <v>12757</v>
      </c>
      <c r="O138" s="170">
        <v>11974</v>
      </c>
      <c r="P138" s="170">
        <v>74584</v>
      </c>
      <c r="Q138" s="170">
        <v>55860</v>
      </c>
      <c r="R138" s="170">
        <v>27805</v>
      </c>
      <c r="S138" s="170">
        <v>10836</v>
      </c>
      <c r="T138" s="170">
        <v>10943</v>
      </c>
      <c r="U138" s="170">
        <v>57464</v>
      </c>
      <c r="V138" s="170">
        <v>11525</v>
      </c>
      <c r="W138" s="170">
        <v>26409</v>
      </c>
      <c r="X138" s="170">
        <v>17563</v>
      </c>
      <c r="Y138" s="170">
        <v>12760</v>
      </c>
      <c r="Z138" s="170">
        <v>19633</v>
      </c>
      <c r="AA138" s="170">
        <v>31784</v>
      </c>
      <c r="AB138" s="170">
        <v>32451</v>
      </c>
      <c r="AC138" s="170">
        <v>10442</v>
      </c>
      <c r="AD138" s="170">
        <v>32944</v>
      </c>
      <c r="AE138" s="170">
        <v>3903</v>
      </c>
      <c r="AF138" s="170">
        <v>41353</v>
      </c>
      <c r="AG138" s="170">
        <v>17210</v>
      </c>
      <c r="AH138" s="170">
        <v>9974</v>
      </c>
      <c r="AI138" s="170">
        <v>828713</v>
      </c>
      <c r="AK138" s="170" t="s">
        <v>608</v>
      </c>
    </row>
    <row r="139" spans="1:37" x14ac:dyDescent="0.2">
      <c r="A139" s="184">
        <v>40513</v>
      </c>
      <c r="B139" s="170" t="s">
        <v>857</v>
      </c>
      <c r="C139" s="170">
        <v>11964</v>
      </c>
      <c r="D139" s="170">
        <v>36210</v>
      </c>
      <c r="E139" s="170">
        <v>10176</v>
      </c>
      <c r="F139" s="170">
        <v>6275</v>
      </c>
      <c r="G139" s="170">
        <v>28999</v>
      </c>
      <c r="H139" s="170">
        <v>8065</v>
      </c>
      <c r="I139" s="170">
        <v>13489</v>
      </c>
      <c r="J139" s="170">
        <v>31949</v>
      </c>
      <c r="K139" s="170">
        <v>99623</v>
      </c>
      <c r="L139" s="170">
        <v>11699</v>
      </c>
      <c r="M139" s="170">
        <v>39428</v>
      </c>
      <c r="N139" s="170">
        <v>12696</v>
      </c>
      <c r="O139" s="170">
        <v>11937</v>
      </c>
      <c r="P139" s="170">
        <v>74713</v>
      </c>
      <c r="Q139" s="170">
        <v>55699</v>
      </c>
      <c r="R139" s="170">
        <v>27787</v>
      </c>
      <c r="S139" s="170">
        <v>10852</v>
      </c>
      <c r="T139" s="170">
        <v>10898</v>
      </c>
      <c r="U139" s="170">
        <v>57480</v>
      </c>
      <c r="V139" s="170">
        <v>11479</v>
      </c>
      <c r="W139" s="170">
        <v>26354</v>
      </c>
      <c r="X139" s="170">
        <v>17514</v>
      </c>
      <c r="Y139" s="170">
        <v>12724</v>
      </c>
      <c r="Z139" s="170">
        <v>19607</v>
      </c>
      <c r="AA139" s="170">
        <v>31692</v>
      </c>
      <c r="AB139" s="170">
        <v>32327</v>
      </c>
      <c r="AC139" s="170">
        <v>10372</v>
      </c>
      <c r="AD139" s="170">
        <v>32781</v>
      </c>
      <c r="AE139" s="170">
        <v>3892</v>
      </c>
      <c r="AF139" s="170">
        <v>41179</v>
      </c>
      <c r="AG139" s="170">
        <v>17152</v>
      </c>
      <c r="AH139" s="170">
        <v>9947</v>
      </c>
      <c r="AI139" s="170">
        <v>826959</v>
      </c>
      <c r="AK139" s="170" t="s">
        <v>609</v>
      </c>
    </row>
    <row r="140" spans="1:37" x14ac:dyDescent="0.2">
      <c r="A140" s="184">
        <v>40544</v>
      </c>
      <c r="B140" s="170" t="s">
        <v>994</v>
      </c>
      <c r="C140" s="170">
        <v>11899</v>
      </c>
      <c r="D140" s="170">
        <v>36058</v>
      </c>
      <c r="E140" s="170">
        <v>10125</v>
      </c>
      <c r="F140" s="170">
        <v>6219</v>
      </c>
      <c r="G140" s="170">
        <v>28851</v>
      </c>
      <c r="H140" s="170">
        <v>8030</v>
      </c>
      <c r="I140" s="170">
        <v>13323</v>
      </c>
      <c r="J140" s="170">
        <v>31880</v>
      </c>
      <c r="K140" s="170">
        <v>99292</v>
      </c>
      <c r="L140" s="170">
        <v>11660</v>
      </c>
      <c r="M140" s="170">
        <v>39181</v>
      </c>
      <c r="N140" s="170">
        <v>12616</v>
      </c>
      <c r="O140" s="170">
        <v>11864</v>
      </c>
      <c r="P140" s="170">
        <v>74555</v>
      </c>
      <c r="Q140" s="170">
        <v>55400</v>
      </c>
      <c r="R140" s="170">
        <v>27649</v>
      </c>
      <c r="S140" s="170">
        <v>10816</v>
      </c>
      <c r="T140" s="170">
        <v>10836</v>
      </c>
      <c r="U140" s="170">
        <v>57247</v>
      </c>
      <c r="V140" s="170">
        <v>11338</v>
      </c>
      <c r="W140" s="170">
        <v>26205</v>
      </c>
      <c r="X140" s="170">
        <v>17405</v>
      </c>
      <c r="Y140" s="170">
        <v>12633</v>
      </c>
      <c r="Z140" s="170">
        <v>19499</v>
      </c>
      <c r="AA140" s="170">
        <v>31596</v>
      </c>
      <c r="AB140" s="170">
        <v>32227</v>
      </c>
      <c r="AC140" s="170">
        <v>10262</v>
      </c>
      <c r="AD140" s="170">
        <v>32499</v>
      </c>
      <c r="AE140" s="170">
        <v>3844</v>
      </c>
      <c r="AF140" s="170">
        <v>40967</v>
      </c>
      <c r="AG140" s="170">
        <v>17082</v>
      </c>
      <c r="AH140" s="170">
        <v>9908</v>
      </c>
      <c r="AI140" s="170">
        <v>822966</v>
      </c>
      <c r="AJ140" s="170">
        <v>2011</v>
      </c>
      <c r="AK140" s="170" t="s">
        <v>601</v>
      </c>
    </row>
    <row r="141" spans="1:37" x14ac:dyDescent="0.2">
      <c r="A141" s="184">
        <v>40575</v>
      </c>
      <c r="B141" s="170" t="s">
        <v>858</v>
      </c>
      <c r="C141" s="170">
        <v>11970</v>
      </c>
      <c r="D141" s="170">
        <v>36187</v>
      </c>
      <c r="E141" s="170">
        <v>10134</v>
      </c>
      <c r="F141" s="170">
        <v>6242</v>
      </c>
      <c r="G141" s="170">
        <v>28902</v>
      </c>
      <c r="H141" s="170">
        <v>8067</v>
      </c>
      <c r="I141" s="170">
        <v>13387</v>
      </c>
      <c r="J141" s="170">
        <v>31978</v>
      </c>
      <c r="K141" s="170">
        <v>99361</v>
      </c>
      <c r="L141" s="170">
        <v>11711</v>
      </c>
      <c r="M141" s="170">
        <v>39293</v>
      </c>
      <c r="N141" s="170">
        <v>12600</v>
      </c>
      <c r="O141" s="170">
        <v>11874</v>
      </c>
      <c r="P141" s="170">
        <v>74888</v>
      </c>
      <c r="Q141" s="170">
        <v>55504</v>
      </c>
      <c r="R141" s="170">
        <v>27648</v>
      </c>
      <c r="S141" s="170">
        <v>10867</v>
      </c>
      <c r="T141" s="170">
        <v>10880</v>
      </c>
      <c r="U141" s="170">
        <v>57265</v>
      </c>
      <c r="V141" s="170">
        <v>11305</v>
      </c>
      <c r="W141" s="170">
        <v>26257</v>
      </c>
      <c r="X141" s="170">
        <v>17449</v>
      </c>
      <c r="Y141" s="170">
        <v>12654</v>
      </c>
      <c r="Z141" s="170">
        <v>19518</v>
      </c>
      <c r="AA141" s="170">
        <v>31612</v>
      </c>
      <c r="AB141" s="170">
        <v>32324</v>
      </c>
      <c r="AC141" s="170">
        <v>10256</v>
      </c>
      <c r="AD141" s="170">
        <v>32424</v>
      </c>
      <c r="AE141" s="170">
        <v>3832</v>
      </c>
      <c r="AF141" s="170">
        <v>41046</v>
      </c>
      <c r="AG141" s="170">
        <v>17145</v>
      </c>
      <c r="AH141" s="170">
        <v>9947</v>
      </c>
      <c r="AI141" s="170">
        <v>824527</v>
      </c>
      <c r="AK141" s="170" t="s">
        <v>602</v>
      </c>
    </row>
    <row r="142" spans="1:37" x14ac:dyDescent="0.2">
      <c r="A142" s="184">
        <v>40603</v>
      </c>
      <c r="B142" s="170" t="s">
        <v>859</v>
      </c>
      <c r="C142" s="170">
        <v>11980</v>
      </c>
      <c r="D142" s="170">
        <v>36294</v>
      </c>
      <c r="E142" s="170">
        <v>10165</v>
      </c>
      <c r="F142" s="170">
        <v>6264</v>
      </c>
      <c r="G142" s="170">
        <v>28940</v>
      </c>
      <c r="H142" s="170">
        <v>8107</v>
      </c>
      <c r="I142" s="170">
        <v>13411</v>
      </c>
      <c r="J142" s="170">
        <v>32052</v>
      </c>
      <c r="K142" s="170">
        <v>99606</v>
      </c>
      <c r="L142" s="170">
        <v>11720</v>
      </c>
      <c r="M142" s="170">
        <v>39396</v>
      </c>
      <c r="N142" s="170">
        <v>12594</v>
      </c>
      <c r="O142" s="170">
        <v>11895</v>
      </c>
      <c r="P142" s="170">
        <v>75096</v>
      </c>
      <c r="Q142" s="170">
        <v>55815</v>
      </c>
      <c r="R142" s="170">
        <v>27736</v>
      </c>
      <c r="S142" s="170">
        <v>10892</v>
      </c>
      <c r="T142" s="170">
        <v>10833</v>
      </c>
      <c r="U142" s="170">
        <v>57427</v>
      </c>
      <c r="V142" s="170">
        <v>11313</v>
      </c>
      <c r="W142" s="170">
        <v>26354</v>
      </c>
      <c r="X142" s="170">
        <v>17511</v>
      </c>
      <c r="Y142" s="170">
        <v>12680</v>
      </c>
      <c r="Z142" s="170">
        <v>19585</v>
      </c>
      <c r="AA142" s="170">
        <v>31677</v>
      </c>
      <c r="AB142" s="170">
        <v>32421</v>
      </c>
      <c r="AC142" s="170">
        <v>10316</v>
      </c>
      <c r="AD142" s="170">
        <v>32456</v>
      </c>
      <c r="AE142" s="170">
        <v>3846</v>
      </c>
      <c r="AF142" s="170">
        <v>41203</v>
      </c>
      <c r="AG142" s="170">
        <v>17223</v>
      </c>
      <c r="AH142" s="170">
        <v>10017</v>
      </c>
      <c r="AI142" s="170">
        <v>826825</v>
      </c>
      <c r="AK142" s="170" t="s">
        <v>559</v>
      </c>
    </row>
    <row r="143" spans="1:37" x14ac:dyDescent="0.2">
      <c r="A143" s="184">
        <v>40634</v>
      </c>
      <c r="B143" s="170" t="s">
        <v>860</v>
      </c>
      <c r="C143" s="170">
        <v>11990</v>
      </c>
      <c r="D143" s="170">
        <v>36399</v>
      </c>
      <c r="E143" s="170">
        <v>10130</v>
      </c>
      <c r="F143" s="170">
        <v>6273</v>
      </c>
      <c r="G143" s="170">
        <v>29027</v>
      </c>
      <c r="H143" s="170">
        <v>8146</v>
      </c>
      <c r="I143" s="170">
        <v>13437</v>
      </c>
      <c r="J143" s="170">
        <v>31973</v>
      </c>
      <c r="K143" s="170">
        <v>99629</v>
      </c>
      <c r="L143" s="170">
        <v>11780</v>
      </c>
      <c r="M143" s="170">
        <v>39383</v>
      </c>
      <c r="N143" s="170">
        <v>12620</v>
      </c>
      <c r="O143" s="170">
        <v>11909</v>
      </c>
      <c r="P143" s="170">
        <v>75245</v>
      </c>
      <c r="Q143" s="170">
        <v>55904</v>
      </c>
      <c r="R143" s="170">
        <v>27812</v>
      </c>
      <c r="S143" s="170">
        <v>10903</v>
      </c>
      <c r="T143" s="170">
        <v>10837</v>
      </c>
      <c r="U143" s="170">
        <v>57396</v>
      </c>
      <c r="V143" s="170">
        <v>11362</v>
      </c>
      <c r="W143" s="170">
        <v>26469</v>
      </c>
      <c r="X143" s="170">
        <v>17593</v>
      </c>
      <c r="Y143" s="170">
        <v>12689</v>
      </c>
      <c r="Z143" s="170">
        <v>19566</v>
      </c>
      <c r="AA143" s="170">
        <v>31700</v>
      </c>
      <c r="AB143" s="170">
        <v>32400</v>
      </c>
      <c r="AC143" s="170">
        <v>10296</v>
      </c>
      <c r="AD143" s="170">
        <v>32408</v>
      </c>
      <c r="AE143" s="170">
        <v>3860</v>
      </c>
      <c r="AF143" s="170">
        <v>41205</v>
      </c>
      <c r="AG143" s="170">
        <v>17232</v>
      </c>
      <c r="AH143" s="170">
        <v>9977</v>
      </c>
      <c r="AI143" s="170">
        <v>827550</v>
      </c>
      <c r="AK143" s="170" t="s">
        <v>598</v>
      </c>
    </row>
    <row r="144" spans="1:37" x14ac:dyDescent="0.2">
      <c r="A144" s="184">
        <v>40664</v>
      </c>
      <c r="B144" s="170" t="s">
        <v>861</v>
      </c>
      <c r="C144" s="170">
        <v>11984</v>
      </c>
      <c r="D144" s="170">
        <v>36534</v>
      </c>
      <c r="E144" s="170">
        <v>10105</v>
      </c>
      <c r="F144" s="170">
        <v>6263</v>
      </c>
      <c r="G144" s="170">
        <v>29047</v>
      </c>
      <c r="H144" s="170">
        <v>8134</v>
      </c>
      <c r="I144" s="170">
        <v>13500</v>
      </c>
      <c r="J144" s="170">
        <v>32038</v>
      </c>
      <c r="K144" s="170">
        <v>99756</v>
      </c>
      <c r="L144" s="170">
        <v>11827</v>
      </c>
      <c r="M144" s="170">
        <v>39425</v>
      </c>
      <c r="N144" s="170">
        <v>12602</v>
      </c>
      <c r="O144" s="170">
        <v>11964</v>
      </c>
      <c r="P144" s="170">
        <v>75410</v>
      </c>
      <c r="Q144" s="170">
        <v>56035</v>
      </c>
      <c r="R144" s="170">
        <v>27885</v>
      </c>
      <c r="S144" s="170">
        <v>10909</v>
      </c>
      <c r="T144" s="170">
        <v>10844</v>
      </c>
      <c r="U144" s="170">
        <v>57395</v>
      </c>
      <c r="V144" s="170">
        <v>11355</v>
      </c>
      <c r="W144" s="170">
        <v>26533</v>
      </c>
      <c r="X144" s="170">
        <v>17622</v>
      </c>
      <c r="Y144" s="170">
        <v>12752</v>
      </c>
      <c r="Z144" s="170">
        <v>19598</v>
      </c>
      <c r="AA144" s="170">
        <v>31708</v>
      </c>
      <c r="AB144" s="170">
        <v>32465</v>
      </c>
      <c r="AC144" s="170">
        <v>10299</v>
      </c>
      <c r="AD144" s="170">
        <v>32433</v>
      </c>
      <c r="AE144" s="170">
        <v>3884</v>
      </c>
      <c r="AF144" s="170">
        <v>41281</v>
      </c>
      <c r="AG144" s="170">
        <v>17261</v>
      </c>
      <c r="AH144" s="170">
        <v>9994</v>
      </c>
      <c r="AI144" s="170">
        <v>828842</v>
      </c>
      <c r="AK144" s="170" t="s">
        <v>600</v>
      </c>
    </row>
    <row r="145" spans="1:37" x14ac:dyDescent="0.2">
      <c r="A145" s="184">
        <v>40695</v>
      </c>
      <c r="B145" s="170" t="s">
        <v>862</v>
      </c>
      <c r="C145" s="170">
        <v>12003</v>
      </c>
      <c r="D145" s="170">
        <v>36569</v>
      </c>
      <c r="E145" s="170">
        <v>10129</v>
      </c>
      <c r="F145" s="170">
        <v>6272</v>
      </c>
      <c r="G145" s="170">
        <v>29142</v>
      </c>
      <c r="H145" s="170">
        <v>8179</v>
      </c>
      <c r="I145" s="170">
        <v>13527</v>
      </c>
      <c r="J145" s="170">
        <v>32011</v>
      </c>
      <c r="K145" s="170">
        <v>99901</v>
      </c>
      <c r="L145" s="170">
        <v>11828</v>
      </c>
      <c r="M145" s="170">
        <v>39455</v>
      </c>
      <c r="N145" s="170">
        <v>12625</v>
      </c>
      <c r="O145" s="170">
        <v>11945</v>
      </c>
      <c r="P145" s="170">
        <v>75543</v>
      </c>
      <c r="Q145" s="170">
        <v>56181</v>
      </c>
      <c r="R145" s="170">
        <v>28003</v>
      </c>
      <c r="S145" s="170">
        <v>10930</v>
      </c>
      <c r="T145" s="170">
        <v>10821</v>
      </c>
      <c r="U145" s="170">
        <v>57623</v>
      </c>
      <c r="V145" s="170">
        <v>11382</v>
      </c>
      <c r="W145" s="170">
        <v>26690</v>
      </c>
      <c r="X145" s="170">
        <v>17656</v>
      </c>
      <c r="Y145" s="170">
        <v>12744</v>
      </c>
      <c r="Z145" s="170">
        <v>19698</v>
      </c>
      <c r="AA145" s="170">
        <v>31799</v>
      </c>
      <c r="AB145" s="170">
        <v>32602</v>
      </c>
      <c r="AC145" s="170">
        <v>10308</v>
      </c>
      <c r="AD145" s="170">
        <v>32407</v>
      </c>
      <c r="AE145" s="170">
        <v>3955</v>
      </c>
      <c r="AF145" s="170">
        <v>41482</v>
      </c>
      <c r="AG145" s="170">
        <v>17322</v>
      </c>
      <c r="AH145" s="170">
        <v>10038</v>
      </c>
      <c r="AI145" s="170">
        <v>830770</v>
      </c>
      <c r="AK145" s="170" t="s">
        <v>603</v>
      </c>
    </row>
    <row r="146" spans="1:37" x14ac:dyDescent="0.2">
      <c r="A146" s="184">
        <v>40725</v>
      </c>
      <c r="B146" s="170" t="s">
        <v>863</v>
      </c>
      <c r="C146" s="170">
        <v>11999</v>
      </c>
      <c r="D146" s="170">
        <v>36505</v>
      </c>
      <c r="E146" s="170">
        <v>10123</v>
      </c>
      <c r="F146" s="170">
        <v>6248</v>
      </c>
      <c r="G146" s="170">
        <v>29117</v>
      </c>
      <c r="H146" s="170">
        <v>8205</v>
      </c>
      <c r="I146" s="170">
        <v>13550</v>
      </c>
      <c r="J146" s="170">
        <v>31995</v>
      </c>
      <c r="K146" s="170">
        <v>100140</v>
      </c>
      <c r="L146" s="170">
        <v>11792</v>
      </c>
      <c r="M146" s="170">
        <v>39480</v>
      </c>
      <c r="N146" s="170">
        <v>12601</v>
      </c>
      <c r="O146" s="170">
        <v>11941</v>
      </c>
      <c r="P146" s="170">
        <v>75515</v>
      </c>
      <c r="Q146" s="170">
        <v>56355</v>
      </c>
      <c r="R146" s="170">
        <v>28004</v>
      </c>
      <c r="S146" s="170">
        <v>10965</v>
      </c>
      <c r="T146" s="170">
        <v>10788</v>
      </c>
      <c r="U146" s="170">
        <v>57610</v>
      </c>
      <c r="V146" s="170">
        <v>11356</v>
      </c>
      <c r="W146" s="170">
        <v>26752</v>
      </c>
      <c r="X146" s="170">
        <v>17659</v>
      </c>
      <c r="Y146" s="170">
        <v>12723</v>
      </c>
      <c r="Z146" s="170">
        <v>19730</v>
      </c>
      <c r="AA146" s="170">
        <v>31808</v>
      </c>
      <c r="AB146" s="170">
        <v>32576</v>
      </c>
      <c r="AC146" s="170">
        <v>10303</v>
      </c>
      <c r="AD146" s="170">
        <v>32309</v>
      </c>
      <c r="AE146" s="170">
        <v>3969</v>
      </c>
      <c r="AF146" s="170">
        <v>41554</v>
      </c>
      <c r="AG146" s="170">
        <v>17317</v>
      </c>
      <c r="AH146" s="170">
        <v>10022</v>
      </c>
      <c r="AI146" s="170">
        <v>831011</v>
      </c>
      <c r="AK146" s="170" t="s">
        <v>604</v>
      </c>
    </row>
    <row r="147" spans="1:37" x14ac:dyDescent="0.2">
      <c r="A147" s="184">
        <v>40756</v>
      </c>
      <c r="B147" s="170" t="s">
        <v>864</v>
      </c>
      <c r="C147" s="170">
        <v>12048</v>
      </c>
      <c r="D147" s="170">
        <v>36549</v>
      </c>
      <c r="E147" s="170">
        <v>10110</v>
      </c>
      <c r="F147" s="170">
        <v>6224</v>
      </c>
      <c r="G147" s="170">
        <v>29134</v>
      </c>
      <c r="H147" s="170">
        <v>8249</v>
      </c>
      <c r="I147" s="170">
        <v>13601</v>
      </c>
      <c r="J147" s="170">
        <v>31943</v>
      </c>
      <c r="K147" s="170">
        <v>100034</v>
      </c>
      <c r="L147" s="170">
        <v>11797</v>
      </c>
      <c r="M147" s="170">
        <v>39494</v>
      </c>
      <c r="N147" s="170">
        <v>12553</v>
      </c>
      <c r="O147" s="170">
        <v>11972</v>
      </c>
      <c r="P147" s="170">
        <v>75719</v>
      </c>
      <c r="Q147" s="170">
        <v>56485</v>
      </c>
      <c r="R147" s="170">
        <v>28096</v>
      </c>
      <c r="S147" s="170">
        <v>11011</v>
      </c>
      <c r="T147" s="170">
        <v>10741</v>
      </c>
      <c r="U147" s="170">
        <v>57579</v>
      </c>
      <c r="V147" s="170">
        <v>11375</v>
      </c>
      <c r="W147" s="170">
        <v>26760</v>
      </c>
      <c r="X147" s="170">
        <v>17747</v>
      </c>
      <c r="Y147" s="170">
        <v>12699</v>
      </c>
      <c r="Z147" s="170">
        <v>19723</v>
      </c>
      <c r="AA147" s="170">
        <v>31735</v>
      </c>
      <c r="AB147" s="170">
        <v>32531</v>
      </c>
      <c r="AC147" s="170">
        <v>10359</v>
      </c>
      <c r="AD147" s="170">
        <v>32248</v>
      </c>
      <c r="AE147" s="170">
        <v>3995</v>
      </c>
      <c r="AF147" s="170">
        <v>41614</v>
      </c>
      <c r="AG147" s="170">
        <v>17352</v>
      </c>
      <c r="AH147" s="170">
        <v>10062</v>
      </c>
      <c r="AI147" s="170">
        <v>831539</v>
      </c>
      <c r="AK147" s="170" t="s">
        <v>605</v>
      </c>
    </row>
    <row r="148" spans="1:37" x14ac:dyDescent="0.2">
      <c r="A148" s="184">
        <v>40787</v>
      </c>
      <c r="B148" s="170" t="s">
        <v>865</v>
      </c>
      <c r="C148" s="170">
        <v>12031</v>
      </c>
      <c r="D148" s="170">
        <v>36492</v>
      </c>
      <c r="E148" s="170">
        <v>10127</v>
      </c>
      <c r="F148" s="170">
        <v>6217</v>
      </c>
      <c r="G148" s="170">
        <v>29180</v>
      </c>
      <c r="H148" s="170">
        <v>8275</v>
      </c>
      <c r="I148" s="170">
        <v>13618</v>
      </c>
      <c r="J148" s="170">
        <v>31925</v>
      </c>
      <c r="K148" s="170">
        <v>100262</v>
      </c>
      <c r="L148" s="170">
        <v>11820</v>
      </c>
      <c r="M148" s="170">
        <v>39484</v>
      </c>
      <c r="N148" s="170">
        <v>12457</v>
      </c>
      <c r="O148" s="170">
        <v>11994</v>
      </c>
      <c r="P148" s="170">
        <v>75739</v>
      </c>
      <c r="Q148" s="170">
        <v>56600</v>
      </c>
      <c r="R148" s="170">
        <v>28098</v>
      </c>
      <c r="S148" s="170">
        <v>11053</v>
      </c>
      <c r="T148" s="170">
        <v>10669</v>
      </c>
      <c r="U148" s="170">
        <v>57457</v>
      </c>
      <c r="V148" s="170">
        <v>11399</v>
      </c>
      <c r="W148" s="170">
        <v>26703</v>
      </c>
      <c r="X148" s="170">
        <v>17760</v>
      </c>
      <c r="Y148" s="170">
        <v>12669</v>
      </c>
      <c r="Z148" s="170">
        <v>19689</v>
      </c>
      <c r="AA148" s="170">
        <v>31654</v>
      </c>
      <c r="AB148" s="170">
        <v>32687</v>
      </c>
      <c r="AC148" s="170">
        <v>10336</v>
      </c>
      <c r="AD148" s="170">
        <v>32139</v>
      </c>
      <c r="AE148" s="170">
        <v>4025</v>
      </c>
      <c r="AF148" s="170">
        <v>41629</v>
      </c>
      <c r="AG148" s="170">
        <v>17302</v>
      </c>
      <c r="AH148" s="170">
        <v>10048</v>
      </c>
      <c r="AI148" s="170">
        <v>831538</v>
      </c>
      <c r="AK148" s="170" t="s">
        <v>606</v>
      </c>
    </row>
    <row r="149" spans="1:37" x14ac:dyDescent="0.2">
      <c r="A149" s="184">
        <v>40817</v>
      </c>
      <c r="B149" s="170" t="s">
        <v>866</v>
      </c>
      <c r="C149" s="170">
        <v>12072</v>
      </c>
      <c r="D149" s="170">
        <v>36409</v>
      </c>
      <c r="E149" s="170">
        <v>10077</v>
      </c>
      <c r="F149" s="170">
        <v>6215</v>
      </c>
      <c r="G149" s="170">
        <v>29193</v>
      </c>
      <c r="H149" s="170">
        <v>8274</v>
      </c>
      <c r="I149" s="170">
        <v>13683</v>
      </c>
      <c r="J149" s="170">
        <v>31952</v>
      </c>
      <c r="K149" s="170">
        <v>99983</v>
      </c>
      <c r="L149" s="170">
        <v>11864</v>
      </c>
      <c r="M149" s="170">
        <v>39599</v>
      </c>
      <c r="N149" s="170">
        <v>12365</v>
      </c>
      <c r="O149" s="170">
        <v>12033</v>
      </c>
      <c r="P149" s="170">
        <v>75866</v>
      </c>
      <c r="Q149" s="170">
        <v>56407</v>
      </c>
      <c r="R149" s="170">
        <v>28090</v>
      </c>
      <c r="S149" s="170">
        <v>11099</v>
      </c>
      <c r="T149" s="170">
        <v>10567</v>
      </c>
      <c r="U149" s="170">
        <v>57570</v>
      </c>
      <c r="V149" s="170">
        <v>11449</v>
      </c>
      <c r="W149" s="170">
        <v>26727</v>
      </c>
      <c r="X149" s="170">
        <v>17859</v>
      </c>
      <c r="Y149" s="170">
        <v>12654</v>
      </c>
      <c r="Z149" s="170">
        <v>19729</v>
      </c>
      <c r="AA149" s="170">
        <v>31798</v>
      </c>
      <c r="AB149" s="170">
        <v>32728</v>
      </c>
      <c r="AC149" s="170">
        <v>10340</v>
      </c>
      <c r="AD149" s="170">
        <v>32108</v>
      </c>
      <c r="AE149" s="170">
        <v>4029</v>
      </c>
      <c r="AF149" s="170">
        <v>41693</v>
      </c>
      <c r="AG149" s="170">
        <v>17365</v>
      </c>
      <c r="AH149" s="170">
        <v>10054</v>
      </c>
      <c r="AI149" s="170">
        <v>831851</v>
      </c>
      <c r="AK149" s="170" t="s">
        <v>607</v>
      </c>
    </row>
    <row r="150" spans="1:37" x14ac:dyDescent="0.2">
      <c r="A150" s="184">
        <v>40848</v>
      </c>
      <c r="B150" s="170" t="s">
        <v>867</v>
      </c>
      <c r="C150" s="170">
        <v>12047</v>
      </c>
      <c r="D150" s="170">
        <v>36285</v>
      </c>
      <c r="E150" s="170">
        <v>10068</v>
      </c>
      <c r="F150" s="170">
        <v>6184</v>
      </c>
      <c r="G150" s="170">
        <v>29113</v>
      </c>
      <c r="H150" s="170">
        <v>8285</v>
      </c>
      <c r="I150" s="170">
        <v>13633</v>
      </c>
      <c r="J150" s="170">
        <v>31888</v>
      </c>
      <c r="K150" s="170">
        <v>99982</v>
      </c>
      <c r="L150" s="170">
        <v>11866</v>
      </c>
      <c r="M150" s="170">
        <v>39487</v>
      </c>
      <c r="N150" s="170">
        <v>12354</v>
      </c>
      <c r="O150" s="170">
        <v>12016</v>
      </c>
      <c r="P150" s="170">
        <v>75832</v>
      </c>
      <c r="Q150" s="170">
        <v>56476</v>
      </c>
      <c r="R150" s="170">
        <v>28040</v>
      </c>
      <c r="S150" s="170">
        <v>11065</v>
      </c>
      <c r="T150" s="170">
        <v>10556</v>
      </c>
      <c r="U150" s="170">
        <v>57416</v>
      </c>
      <c r="V150" s="170">
        <v>11474</v>
      </c>
      <c r="W150" s="170">
        <v>26702</v>
      </c>
      <c r="X150" s="170">
        <v>17874</v>
      </c>
      <c r="Y150" s="170">
        <v>12586</v>
      </c>
      <c r="Z150" s="170">
        <v>19741</v>
      </c>
      <c r="AA150" s="170">
        <v>31659</v>
      </c>
      <c r="AB150" s="170">
        <v>32663</v>
      </c>
      <c r="AC150" s="170">
        <v>10343</v>
      </c>
      <c r="AD150" s="170">
        <v>31917</v>
      </c>
      <c r="AE150" s="170">
        <v>4025</v>
      </c>
      <c r="AF150" s="170">
        <v>41578</v>
      </c>
      <c r="AG150" s="170">
        <v>17316</v>
      </c>
      <c r="AH150" s="170">
        <v>10000</v>
      </c>
      <c r="AI150" s="170">
        <v>830471</v>
      </c>
      <c r="AK150" s="170" t="s">
        <v>608</v>
      </c>
    </row>
    <row r="151" spans="1:37" x14ac:dyDescent="0.2">
      <c r="A151" s="184">
        <v>40878</v>
      </c>
      <c r="B151" s="170" t="s">
        <v>868</v>
      </c>
      <c r="C151" s="170">
        <v>12017</v>
      </c>
      <c r="D151" s="170">
        <v>36154</v>
      </c>
      <c r="E151" s="170">
        <v>10043</v>
      </c>
      <c r="F151" s="170">
        <v>6167</v>
      </c>
      <c r="G151" s="170">
        <v>28966</v>
      </c>
      <c r="H151" s="170">
        <v>8226</v>
      </c>
      <c r="I151" s="170">
        <v>13534</v>
      </c>
      <c r="J151" s="170">
        <v>31659</v>
      </c>
      <c r="K151" s="170">
        <v>99450</v>
      </c>
      <c r="L151" s="170">
        <v>11851</v>
      </c>
      <c r="M151" s="170">
        <v>39457</v>
      </c>
      <c r="N151" s="170">
        <v>12294</v>
      </c>
      <c r="O151" s="170">
        <v>11964</v>
      </c>
      <c r="P151" s="170">
        <v>75571</v>
      </c>
      <c r="Q151" s="170">
        <v>56456</v>
      </c>
      <c r="R151" s="170">
        <v>27964</v>
      </c>
      <c r="S151" s="170">
        <v>11045</v>
      </c>
      <c r="T151" s="170">
        <v>10569</v>
      </c>
      <c r="U151" s="170">
        <v>57190</v>
      </c>
      <c r="V151" s="170">
        <v>11452</v>
      </c>
      <c r="W151" s="170">
        <v>26643</v>
      </c>
      <c r="X151" s="170">
        <v>17831</v>
      </c>
      <c r="Y151" s="170">
        <v>12516</v>
      </c>
      <c r="Z151" s="170">
        <v>19712</v>
      </c>
      <c r="AA151" s="170">
        <v>31550</v>
      </c>
      <c r="AB151" s="170">
        <v>32529</v>
      </c>
      <c r="AC151" s="170">
        <v>10281</v>
      </c>
      <c r="AD151" s="170">
        <v>31743</v>
      </c>
      <c r="AE151" s="170">
        <v>3995</v>
      </c>
      <c r="AF151" s="170">
        <v>41389</v>
      </c>
      <c r="AG151" s="170">
        <v>17304</v>
      </c>
      <c r="AH151" s="170">
        <v>9976</v>
      </c>
      <c r="AI151" s="170">
        <v>827498</v>
      </c>
      <c r="AK151" s="170" t="s">
        <v>609</v>
      </c>
    </row>
    <row r="152" spans="1:37" x14ac:dyDescent="0.2">
      <c r="A152" s="184">
        <v>40909</v>
      </c>
      <c r="B152" s="170" t="s">
        <v>995</v>
      </c>
      <c r="C152" s="170">
        <v>11994</v>
      </c>
      <c r="D152" s="170">
        <v>36047</v>
      </c>
      <c r="E152" s="170">
        <v>9985</v>
      </c>
      <c r="F152" s="170">
        <v>6147</v>
      </c>
      <c r="G152" s="170">
        <v>28945</v>
      </c>
      <c r="H152" s="170">
        <v>8163</v>
      </c>
      <c r="I152" s="170">
        <v>13465</v>
      </c>
      <c r="J152" s="170">
        <v>31598</v>
      </c>
      <c r="K152" s="170">
        <v>99371</v>
      </c>
      <c r="L152" s="170">
        <v>11873</v>
      </c>
      <c r="M152" s="170">
        <v>39327</v>
      </c>
      <c r="N152" s="170">
        <v>12233</v>
      </c>
      <c r="O152" s="170">
        <v>11980</v>
      </c>
      <c r="P152" s="170">
        <v>75496</v>
      </c>
      <c r="Q152" s="170">
        <v>56365</v>
      </c>
      <c r="R152" s="170">
        <v>27858</v>
      </c>
      <c r="S152" s="170">
        <v>10984</v>
      </c>
      <c r="T152" s="170">
        <v>10483</v>
      </c>
      <c r="U152" s="170">
        <v>57054</v>
      </c>
      <c r="V152" s="170">
        <v>11425</v>
      </c>
      <c r="W152" s="170">
        <v>26605</v>
      </c>
      <c r="X152" s="170">
        <v>17819</v>
      </c>
      <c r="Y152" s="170">
        <v>12208</v>
      </c>
      <c r="Z152" s="170">
        <v>19599</v>
      </c>
      <c r="AA152" s="170">
        <v>31537</v>
      </c>
      <c r="AB152" s="170">
        <v>32463</v>
      </c>
      <c r="AC152" s="170">
        <v>10254</v>
      </c>
      <c r="AD152" s="170">
        <v>31578</v>
      </c>
      <c r="AE152" s="170">
        <v>3974</v>
      </c>
      <c r="AF152" s="170">
        <v>41256</v>
      </c>
      <c r="AG152" s="170">
        <v>17273</v>
      </c>
      <c r="AH152" s="170">
        <v>9940</v>
      </c>
      <c r="AI152" s="170">
        <v>825299</v>
      </c>
      <c r="AJ152" s="170">
        <v>2012</v>
      </c>
      <c r="AK152" s="170" t="s">
        <v>601</v>
      </c>
    </row>
    <row r="153" spans="1:37" x14ac:dyDescent="0.2">
      <c r="A153" s="184">
        <v>40940</v>
      </c>
      <c r="B153" s="170" t="s">
        <v>869</v>
      </c>
      <c r="C153" s="170">
        <v>12042</v>
      </c>
      <c r="D153" s="170">
        <v>36076</v>
      </c>
      <c r="E153" s="170">
        <v>10022</v>
      </c>
      <c r="F153" s="170">
        <v>6171</v>
      </c>
      <c r="G153" s="170">
        <v>28993</v>
      </c>
      <c r="H153" s="170">
        <v>8173</v>
      </c>
      <c r="I153" s="170">
        <v>13473</v>
      </c>
      <c r="J153" s="170">
        <v>31666</v>
      </c>
      <c r="K153" s="170">
        <v>99478</v>
      </c>
      <c r="L153" s="170">
        <v>11921</v>
      </c>
      <c r="M153" s="170">
        <v>39340</v>
      </c>
      <c r="N153" s="170">
        <v>12259</v>
      </c>
      <c r="O153" s="170">
        <v>12007</v>
      </c>
      <c r="P153" s="170">
        <v>75794</v>
      </c>
      <c r="Q153" s="170">
        <v>56532</v>
      </c>
      <c r="R153" s="170">
        <v>27851</v>
      </c>
      <c r="S153" s="170">
        <v>10997</v>
      </c>
      <c r="T153" s="170">
        <v>10443</v>
      </c>
      <c r="U153" s="170">
        <v>57129</v>
      </c>
      <c r="V153" s="170">
        <v>11466</v>
      </c>
      <c r="W153" s="170">
        <v>26654</v>
      </c>
      <c r="X153" s="170">
        <v>17922</v>
      </c>
      <c r="Y153" s="170">
        <v>11892</v>
      </c>
      <c r="Z153" s="170">
        <v>19677</v>
      </c>
      <c r="AA153" s="170">
        <v>31596</v>
      </c>
      <c r="AB153" s="170">
        <v>32547</v>
      </c>
      <c r="AC153" s="170">
        <v>10242</v>
      </c>
      <c r="AD153" s="170">
        <v>31565</v>
      </c>
      <c r="AE153" s="170">
        <v>3984</v>
      </c>
      <c r="AF153" s="170">
        <v>41337</v>
      </c>
      <c r="AG153" s="170">
        <v>17291</v>
      </c>
      <c r="AH153" s="170">
        <v>9951</v>
      </c>
      <c r="AI153" s="170">
        <v>826491</v>
      </c>
      <c r="AK153" s="170" t="s">
        <v>602</v>
      </c>
    </row>
    <row r="154" spans="1:37" x14ac:dyDescent="0.2">
      <c r="A154" s="184">
        <v>40969</v>
      </c>
      <c r="B154" s="170" t="s">
        <v>870</v>
      </c>
      <c r="C154" s="170">
        <v>12075</v>
      </c>
      <c r="D154" s="170">
        <v>36089</v>
      </c>
      <c r="E154" s="170">
        <v>10107</v>
      </c>
      <c r="F154" s="170">
        <v>6187</v>
      </c>
      <c r="G154" s="170">
        <v>29129</v>
      </c>
      <c r="H154" s="170">
        <v>8190</v>
      </c>
      <c r="I154" s="170">
        <v>13500</v>
      </c>
      <c r="J154" s="170">
        <v>31804</v>
      </c>
      <c r="K154" s="170">
        <v>99790</v>
      </c>
      <c r="L154" s="170">
        <v>11966</v>
      </c>
      <c r="M154" s="170">
        <v>39447</v>
      </c>
      <c r="N154" s="170">
        <v>12304</v>
      </c>
      <c r="O154" s="170">
        <v>12028</v>
      </c>
      <c r="P154" s="170">
        <v>76020</v>
      </c>
      <c r="Q154" s="170">
        <v>56688</v>
      </c>
      <c r="R154" s="170">
        <v>27900</v>
      </c>
      <c r="S154" s="170">
        <v>10998</v>
      </c>
      <c r="T154" s="170">
        <v>10474</v>
      </c>
      <c r="U154" s="170">
        <v>57239</v>
      </c>
      <c r="V154" s="170">
        <v>11485</v>
      </c>
      <c r="W154" s="170">
        <v>26685</v>
      </c>
      <c r="X154" s="170">
        <v>17980</v>
      </c>
      <c r="Y154" s="170">
        <v>11832</v>
      </c>
      <c r="Z154" s="170">
        <v>19701</v>
      </c>
      <c r="AA154" s="170">
        <v>31663</v>
      </c>
      <c r="AB154" s="170">
        <v>32649</v>
      </c>
      <c r="AC154" s="170">
        <v>10286</v>
      </c>
      <c r="AD154" s="170">
        <v>31709</v>
      </c>
      <c r="AE154" s="170">
        <v>3997</v>
      </c>
      <c r="AF154" s="170">
        <v>41480</v>
      </c>
      <c r="AG154" s="170">
        <v>17333</v>
      </c>
      <c r="AH154" s="170">
        <v>9953</v>
      </c>
      <c r="AI154" s="170">
        <v>828688</v>
      </c>
      <c r="AK154" s="170" t="s">
        <v>559</v>
      </c>
    </row>
    <row r="155" spans="1:37" x14ac:dyDescent="0.2">
      <c r="A155" s="184">
        <v>41000</v>
      </c>
      <c r="B155" s="170" t="s">
        <v>871</v>
      </c>
      <c r="C155" s="170">
        <v>12098</v>
      </c>
      <c r="D155" s="170">
        <v>36048</v>
      </c>
      <c r="E155" s="170">
        <v>10085</v>
      </c>
      <c r="F155" s="170">
        <v>6199</v>
      </c>
      <c r="G155" s="170">
        <v>29028</v>
      </c>
      <c r="H155" s="170">
        <v>8220</v>
      </c>
      <c r="I155" s="170">
        <v>13411</v>
      </c>
      <c r="J155" s="170">
        <v>31827</v>
      </c>
      <c r="K155" s="170">
        <v>99811</v>
      </c>
      <c r="L155" s="170">
        <v>11973</v>
      </c>
      <c r="M155" s="170">
        <v>39407</v>
      </c>
      <c r="N155" s="170">
        <v>12300</v>
      </c>
      <c r="O155" s="170">
        <v>12058</v>
      </c>
      <c r="P155" s="170">
        <v>75997</v>
      </c>
      <c r="Q155" s="170">
        <v>56636</v>
      </c>
      <c r="R155" s="170">
        <v>27963</v>
      </c>
      <c r="S155" s="170">
        <v>10996</v>
      </c>
      <c r="T155" s="170">
        <v>10481</v>
      </c>
      <c r="U155" s="170">
        <v>57282</v>
      </c>
      <c r="V155" s="170">
        <v>11499</v>
      </c>
      <c r="W155" s="170">
        <v>26676</v>
      </c>
      <c r="X155" s="170">
        <v>17976</v>
      </c>
      <c r="Y155" s="170">
        <v>11869</v>
      </c>
      <c r="Z155" s="170">
        <v>19757</v>
      </c>
      <c r="AA155" s="170">
        <v>31664</v>
      </c>
      <c r="AB155" s="170">
        <v>32648</v>
      </c>
      <c r="AC155" s="170">
        <v>10246</v>
      </c>
      <c r="AD155" s="170">
        <v>31531</v>
      </c>
      <c r="AE155" s="170">
        <v>4008</v>
      </c>
      <c r="AF155" s="170">
        <v>41550</v>
      </c>
      <c r="AG155" s="170">
        <v>17346</v>
      </c>
      <c r="AH155" s="170">
        <v>9942</v>
      </c>
      <c r="AI155" s="170">
        <v>828532</v>
      </c>
      <c r="AK155" s="170" t="s">
        <v>598</v>
      </c>
    </row>
    <row r="156" spans="1:37" x14ac:dyDescent="0.2">
      <c r="A156" s="184">
        <v>41030</v>
      </c>
      <c r="B156" s="170" t="s">
        <v>872</v>
      </c>
      <c r="C156" s="170">
        <v>12103</v>
      </c>
      <c r="D156" s="170">
        <v>36064</v>
      </c>
      <c r="E156" s="170">
        <v>10111</v>
      </c>
      <c r="F156" s="170">
        <v>6230</v>
      </c>
      <c r="G156" s="170">
        <v>29080</v>
      </c>
      <c r="H156" s="170">
        <v>8213</v>
      </c>
      <c r="I156" s="170">
        <v>13407</v>
      </c>
      <c r="J156" s="170">
        <v>31878</v>
      </c>
      <c r="K156" s="170">
        <v>99920</v>
      </c>
      <c r="L156" s="170">
        <v>12012</v>
      </c>
      <c r="M156" s="170">
        <v>39556</v>
      </c>
      <c r="N156" s="170">
        <v>12335</v>
      </c>
      <c r="O156" s="170">
        <v>12111</v>
      </c>
      <c r="P156" s="170">
        <v>75984</v>
      </c>
      <c r="Q156" s="170">
        <v>56753</v>
      </c>
      <c r="R156" s="170">
        <v>27989</v>
      </c>
      <c r="S156" s="170">
        <v>11014</v>
      </c>
      <c r="T156" s="170">
        <v>10452</v>
      </c>
      <c r="U156" s="170">
        <v>57297</v>
      </c>
      <c r="V156" s="170">
        <v>11473</v>
      </c>
      <c r="W156" s="170">
        <v>26706</v>
      </c>
      <c r="X156" s="170">
        <v>18045</v>
      </c>
      <c r="Y156" s="170">
        <v>11967</v>
      </c>
      <c r="Z156" s="170">
        <v>19753</v>
      </c>
      <c r="AA156" s="170">
        <v>31728</v>
      </c>
      <c r="AB156" s="170">
        <v>32702</v>
      </c>
      <c r="AC156" s="170">
        <v>10236</v>
      </c>
      <c r="AD156" s="170">
        <v>31455</v>
      </c>
      <c r="AE156" s="170">
        <v>4026</v>
      </c>
      <c r="AF156" s="170">
        <v>41660</v>
      </c>
      <c r="AG156" s="170">
        <v>17249</v>
      </c>
      <c r="AH156" s="170">
        <v>9997</v>
      </c>
      <c r="AI156" s="170">
        <v>829506</v>
      </c>
      <c r="AK156" s="170" t="s">
        <v>600</v>
      </c>
    </row>
    <row r="157" spans="1:37" x14ac:dyDescent="0.2">
      <c r="A157" s="184">
        <v>41061</v>
      </c>
      <c r="B157" s="170" t="s">
        <v>873</v>
      </c>
      <c r="C157" s="170">
        <v>12160</v>
      </c>
      <c r="D157" s="170">
        <v>36143</v>
      </c>
      <c r="E157" s="170">
        <v>10166</v>
      </c>
      <c r="F157" s="170">
        <v>6249</v>
      </c>
      <c r="G157" s="170">
        <v>29183</v>
      </c>
      <c r="H157" s="170">
        <v>8284</v>
      </c>
      <c r="I157" s="170">
        <v>13387</v>
      </c>
      <c r="J157" s="170">
        <v>31951</v>
      </c>
      <c r="K157" s="170">
        <v>100167</v>
      </c>
      <c r="L157" s="170">
        <v>12053</v>
      </c>
      <c r="M157" s="170">
        <v>39701</v>
      </c>
      <c r="N157" s="170">
        <v>12357</v>
      </c>
      <c r="O157" s="170">
        <v>12195</v>
      </c>
      <c r="P157" s="170">
        <v>76096</v>
      </c>
      <c r="Q157" s="170">
        <v>56999</v>
      </c>
      <c r="R157" s="170">
        <v>28091</v>
      </c>
      <c r="S157" s="170">
        <v>11083</v>
      </c>
      <c r="T157" s="170">
        <v>10512</v>
      </c>
      <c r="U157" s="170">
        <v>57490</v>
      </c>
      <c r="V157" s="170">
        <v>11522</v>
      </c>
      <c r="W157" s="170">
        <v>26838</v>
      </c>
      <c r="X157" s="170">
        <v>18143</v>
      </c>
      <c r="Y157" s="170">
        <v>12033</v>
      </c>
      <c r="Z157" s="170">
        <v>19722</v>
      </c>
      <c r="AA157" s="170">
        <v>31711</v>
      </c>
      <c r="AB157" s="170">
        <v>32762</v>
      </c>
      <c r="AC157" s="170">
        <v>10234</v>
      </c>
      <c r="AD157" s="170">
        <v>31522</v>
      </c>
      <c r="AE157" s="170">
        <v>4004</v>
      </c>
      <c r="AF157" s="170">
        <v>41826</v>
      </c>
      <c r="AG157" s="170">
        <v>17244</v>
      </c>
      <c r="AH157" s="170">
        <v>10027</v>
      </c>
      <c r="AI157" s="170">
        <v>831855</v>
      </c>
      <c r="AK157" s="170" t="s">
        <v>603</v>
      </c>
    </row>
    <row r="158" spans="1:37" x14ac:dyDescent="0.2">
      <c r="A158" s="184">
        <v>41091</v>
      </c>
      <c r="B158" s="170" t="s">
        <v>874</v>
      </c>
      <c r="C158" s="170">
        <v>12187</v>
      </c>
      <c r="D158" s="170">
        <v>36025</v>
      </c>
      <c r="E158" s="170">
        <v>10151</v>
      </c>
      <c r="F158" s="170">
        <v>6226</v>
      </c>
      <c r="G158" s="170">
        <v>29228</v>
      </c>
      <c r="H158" s="170">
        <v>8293</v>
      </c>
      <c r="I158" s="170">
        <v>13413</v>
      </c>
      <c r="J158" s="170">
        <v>31996</v>
      </c>
      <c r="K158" s="170">
        <v>100350</v>
      </c>
      <c r="L158" s="170">
        <v>12022</v>
      </c>
      <c r="M158" s="170">
        <v>39768</v>
      </c>
      <c r="N158" s="170">
        <v>12338</v>
      </c>
      <c r="O158" s="170">
        <v>12204</v>
      </c>
      <c r="P158" s="170">
        <v>76329</v>
      </c>
      <c r="Q158" s="170">
        <v>57133</v>
      </c>
      <c r="R158" s="170">
        <v>28115</v>
      </c>
      <c r="S158" s="170">
        <v>11111</v>
      </c>
      <c r="T158" s="170">
        <v>10465</v>
      </c>
      <c r="U158" s="170">
        <v>57524</v>
      </c>
      <c r="V158" s="170">
        <v>11559</v>
      </c>
      <c r="W158" s="170">
        <v>26778</v>
      </c>
      <c r="X158" s="170">
        <v>18232</v>
      </c>
      <c r="Y158" s="170">
        <v>12046</v>
      </c>
      <c r="Z158" s="170">
        <v>19750</v>
      </c>
      <c r="AA158" s="170">
        <v>31644</v>
      </c>
      <c r="AB158" s="170">
        <v>32673</v>
      </c>
      <c r="AC158" s="170">
        <v>10233</v>
      </c>
      <c r="AD158" s="170">
        <v>31433</v>
      </c>
      <c r="AE158" s="170">
        <v>4007</v>
      </c>
      <c r="AF158" s="170">
        <v>41758</v>
      </c>
      <c r="AG158" s="170">
        <v>16879</v>
      </c>
      <c r="AH158" s="170">
        <v>10063</v>
      </c>
      <c r="AI158" s="170">
        <v>831933</v>
      </c>
      <c r="AK158" s="170" t="s">
        <v>604</v>
      </c>
    </row>
    <row r="159" spans="1:37" x14ac:dyDescent="0.2">
      <c r="A159" s="184">
        <v>41122</v>
      </c>
      <c r="B159" s="170" t="s">
        <v>875</v>
      </c>
      <c r="C159" s="170">
        <v>12199</v>
      </c>
      <c r="D159" s="170">
        <v>36003</v>
      </c>
      <c r="E159" s="170">
        <v>10185</v>
      </c>
      <c r="F159" s="170">
        <v>6217</v>
      </c>
      <c r="G159" s="170">
        <v>29146</v>
      </c>
      <c r="H159" s="170">
        <v>8296</v>
      </c>
      <c r="I159" s="170">
        <v>13478</v>
      </c>
      <c r="J159" s="170">
        <v>32065</v>
      </c>
      <c r="K159" s="170">
        <v>100522</v>
      </c>
      <c r="L159" s="170">
        <v>12044</v>
      </c>
      <c r="M159" s="170">
        <v>39883</v>
      </c>
      <c r="N159" s="170">
        <v>12406</v>
      </c>
      <c r="O159" s="170">
        <v>12241</v>
      </c>
      <c r="P159" s="170">
        <v>76697</v>
      </c>
      <c r="Q159" s="170">
        <v>57441</v>
      </c>
      <c r="R159" s="170">
        <v>28167</v>
      </c>
      <c r="S159" s="170">
        <v>11190</v>
      </c>
      <c r="T159" s="170">
        <v>10457</v>
      </c>
      <c r="U159" s="170">
        <v>57608</v>
      </c>
      <c r="V159" s="170">
        <v>11647</v>
      </c>
      <c r="W159" s="170">
        <v>26831</v>
      </c>
      <c r="X159" s="170">
        <v>18279</v>
      </c>
      <c r="Y159" s="170">
        <v>12085</v>
      </c>
      <c r="Z159" s="170">
        <v>19768</v>
      </c>
      <c r="AA159" s="170">
        <v>31648</v>
      </c>
      <c r="AB159" s="170">
        <v>32842</v>
      </c>
      <c r="AC159" s="170">
        <v>10276</v>
      </c>
      <c r="AD159" s="170">
        <v>31270</v>
      </c>
      <c r="AE159" s="170">
        <v>4074</v>
      </c>
      <c r="AF159" s="170">
        <v>41851</v>
      </c>
      <c r="AG159" s="170">
        <v>16885</v>
      </c>
      <c r="AH159" s="170">
        <v>10061</v>
      </c>
      <c r="AI159" s="170">
        <v>833762</v>
      </c>
      <c r="AK159" s="170" t="s">
        <v>605</v>
      </c>
    </row>
    <row r="160" spans="1:37" x14ac:dyDescent="0.2">
      <c r="A160" s="184">
        <v>41153</v>
      </c>
      <c r="B160" s="170" t="s">
        <v>876</v>
      </c>
      <c r="C160" s="170">
        <v>12229</v>
      </c>
      <c r="D160" s="170">
        <v>35990</v>
      </c>
      <c r="E160" s="170">
        <v>10206</v>
      </c>
      <c r="F160" s="170">
        <v>6237</v>
      </c>
      <c r="G160" s="170">
        <v>29168</v>
      </c>
      <c r="H160" s="170">
        <v>8325</v>
      </c>
      <c r="I160" s="170">
        <v>13516</v>
      </c>
      <c r="J160" s="170">
        <v>32143</v>
      </c>
      <c r="K160" s="170">
        <v>100781</v>
      </c>
      <c r="L160" s="170">
        <v>12030</v>
      </c>
      <c r="M160" s="170">
        <v>39881</v>
      </c>
      <c r="N160" s="170">
        <v>12448</v>
      </c>
      <c r="O160" s="170">
        <v>12271</v>
      </c>
      <c r="P160" s="170">
        <v>76848</v>
      </c>
      <c r="Q160" s="170">
        <v>57564</v>
      </c>
      <c r="R160" s="170">
        <v>28181</v>
      </c>
      <c r="S160" s="170">
        <v>11210</v>
      </c>
      <c r="T160" s="170">
        <v>10455</v>
      </c>
      <c r="U160" s="170">
        <v>57697</v>
      </c>
      <c r="V160" s="170">
        <v>11682</v>
      </c>
      <c r="W160" s="170">
        <v>26853</v>
      </c>
      <c r="X160" s="170">
        <v>18329</v>
      </c>
      <c r="Y160" s="170">
        <v>12098</v>
      </c>
      <c r="Z160" s="170">
        <v>19806</v>
      </c>
      <c r="AA160" s="170">
        <v>31744</v>
      </c>
      <c r="AB160" s="170">
        <v>32912</v>
      </c>
      <c r="AC160" s="170">
        <v>10273</v>
      </c>
      <c r="AD160" s="170">
        <v>31325</v>
      </c>
      <c r="AE160" s="170">
        <v>4107</v>
      </c>
      <c r="AF160" s="170">
        <v>41869</v>
      </c>
      <c r="AG160" s="170">
        <v>16899</v>
      </c>
      <c r="AH160" s="170">
        <v>10093</v>
      </c>
      <c r="AI160" s="170">
        <v>835170</v>
      </c>
      <c r="AK160" s="170" t="s">
        <v>606</v>
      </c>
    </row>
    <row r="161" spans="1:37" x14ac:dyDescent="0.2">
      <c r="A161" s="184">
        <v>41183</v>
      </c>
      <c r="B161" s="170" t="s">
        <v>877</v>
      </c>
      <c r="C161" s="170">
        <v>12297</v>
      </c>
      <c r="D161" s="170">
        <v>36047</v>
      </c>
      <c r="E161" s="170">
        <v>10226</v>
      </c>
      <c r="F161" s="170">
        <v>6256</v>
      </c>
      <c r="G161" s="170">
        <v>29168</v>
      </c>
      <c r="H161" s="170">
        <v>8334</v>
      </c>
      <c r="I161" s="170">
        <v>13559</v>
      </c>
      <c r="J161" s="170">
        <v>32218</v>
      </c>
      <c r="K161" s="170">
        <v>101207</v>
      </c>
      <c r="L161" s="170">
        <v>12086</v>
      </c>
      <c r="M161" s="170">
        <v>40094</v>
      </c>
      <c r="N161" s="170">
        <v>12516</v>
      </c>
      <c r="O161" s="170">
        <v>12355</v>
      </c>
      <c r="P161" s="170">
        <v>77238</v>
      </c>
      <c r="Q161" s="170">
        <v>57920</v>
      </c>
      <c r="R161" s="170">
        <v>28263</v>
      </c>
      <c r="S161" s="170">
        <v>11233</v>
      </c>
      <c r="T161" s="170">
        <v>10475</v>
      </c>
      <c r="U161" s="170">
        <v>57879</v>
      </c>
      <c r="V161" s="170">
        <v>11720</v>
      </c>
      <c r="W161" s="170">
        <v>26950</v>
      </c>
      <c r="X161" s="170">
        <v>18431</v>
      </c>
      <c r="Y161" s="170">
        <v>12127</v>
      </c>
      <c r="Z161" s="170">
        <v>19881</v>
      </c>
      <c r="AA161" s="170">
        <v>31878</v>
      </c>
      <c r="AB161" s="170">
        <v>32823</v>
      </c>
      <c r="AC161" s="170">
        <v>10320</v>
      </c>
      <c r="AD161" s="170">
        <v>31429</v>
      </c>
      <c r="AE161" s="170">
        <v>4152</v>
      </c>
      <c r="AF161" s="170">
        <v>41884</v>
      </c>
      <c r="AG161" s="170">
        <v>16985</v>
      </c>
      <c r="AH161" s="170">
        <v>10155</v>
      </c>
      <c r="AI161" s="170">
        <v>838106</v>
      </c>
      <c r="AK161" s="170" t="s">
        <v>607</v>
      </c>
    </row>
    <row r="162" spans="1:37" x14ac:dyDescent="0.2">
      <c r="A162" s="184">
        <v>41214</v>
      </c>
      <c r="B162" s="170" t="s">
        <v>878</v>
      </c>
      <c r="C162" s="170">
        <v>12358</v>
      </c>
      <c r="D162" s="170">
        <v>35944</v>
      </c>
      <c r="E162" s="170">
        <v>10222</v>
      </c>
      <c r="F162" s="170">
        <v>6258</v>
      </c>
      <c r="G162" s="170">
        <v>29171</v>
      </c>
      <c r="H162" s="170">
        <v>8385</v>
      </c>
      <c r="I162" s="170">
        <v>13521</v>
      </c>
      <c r="J162" s="170">
        <v>32185</v>
      </c>
      <c r="K162" s="170">
        <v>101061</v>
      </c>
      <c r="L162" s="170">
        <v>12114</v>
      </c>
      <c r="M162" s="170">
        <v>40186</v>
      </c>
      <c r="N162" s="170">
        <v>12489</v>
      </c>
      <c r="O162" s="170">
        <v>12389</v>
      </c>
      <c r="P162" s="170">
        <v>77407</v>
      </c>
      <c r="Q162" s="170">
        <v>57984</v>
      </c>
      <c r="R162" s="170">
        <v>28249</v>
      </c>
      <c r="S162" s="170">
        <v>11214</v>
      </c>
      <c r="T162" s="170">
        <v>10484</v>
      </c>
      <c r="U162" s="170">
        <v>58001</v>
      </c>
      <c r="V162" s="170">
        <v>11715</v>
      </c>
      <c r="W162" s="170">
        <v>26948</v>
      </c>
      <c r="X162" s="170">
        <v>18476</v>
      </c>
      <c r="Y162" s="170">
        <v>12096</v>
      </c>
      <c r="Z162" s="170">
        <v>19888</v>
      </c>
      <c r="AA162" s="170">
        <v>31933</v>
      </c>
      <c r="AB162" s="170">
        <v>32857</v>
      </c>
      <c r="AC162" s="170">
        <v>10318</v>
      </c>
      <c r="AD162" s="170">
        <v>31442</v>
      </c>
      <c r="AE162" s="170">
        <v>4144</v>
      </c>
      <c r="AF162" s="170">
        <v>41889</v>
      </c>
      <c r="AG162" s="170">
        <v>17028</v>
      </c>
      <c r="AH162" s="170">
        <v>10122</v>
      </c>
      <c r="AI162" s="170">
        <v>838478</v>
      </c>
      <c r="AK162" s="170" t="s">
        <v>608</v>
      </c>
    </row>
    <row r="163" spans="1:37" x14ac:dyDescent="0.2">
      <c r="A163" s="184">
        <v>41244</v>
      </c>
      <c r="B163" s="170" t="s">
        <v>879</v>
      </c>
      <c r="C163" s="170">
        <v>12345</v>
      </c>
      <c r="D163" s="170">
        <v>35865</v>
      </c>
      <c r="E163" s="170">
        <v>10224</v>
      </c>
      <c r="F163" s="170">
        <v>6247</v>
      </c>
      <c r="G163" s="170">
        <v>29136</v>
      </c>
      <c r="H163" s="170">
        <v>8352</v>
      </c>
      <c r="I163" s="170">
        <v>13455</v>
      </c>
      <c r="J163" s="170">
        <v>32180</v>
      </c>
      <c r="K163" s="170">
        <v>101027</v>
      </c>
      <c r="L163" s="170">
        <v>12102</v>
      </c>
      <c r="M163" s="170">
        <v>40199</v>
      </c>
      <c r="N163" s="170">
        <v>12519</v>
      </c>
      <c r="O163" s="170">
        <v>12381</v>
      </c>
      <c r="P163" s="170">
        <v>77290</v>
      </c>
      <c r="Q163" s="170">
        <v>57834</v>
      </c>
      <c r="R163" s="170">
        <v>28145</v>
      </c>
      <c r="S163" s="170">
        <v>11200</v>
      </c>
      <c r="T163" s="170">
        <v>10435</v>
      </c>
      <c r="U163" s="170">
        <v>57822</v>
      </c>
      <c r="V163" s="170">
        <v>11606</v>
      </c>
      <c r="W163" s="170">
        <v>26877</v>
      </c>
      <c r="X163" s="170">
        <v>18392</v>
      </c>
      <c r="Y163" s="170">
        <v>11998</v>
      </c>
      <c r="Z163" s="170">
        <v>19748</v>
      </c>
      <c r="AA163" s="170">
        <v>31763</v>
      </c>
      <c r="AB163" s="170">
        <v>32798</v>
      </c>
      <c r="AC163" s="170">
        <v>10263</v>
      </c>
      <c r="AD163" s="170">
        <v>31392</v>
      </c>
      <c r="AE163" s="170">
        <v>4119</v>
      </c>
      <c r="AF163" s="170">
        <v>41587</v>
      </c>
      <c r="AG163" s="170">
        <v>16838</v>
      </c>
      <c r="AH163" s="170">
        <v>10076</v>
      </c>
      <c r="AI163" s="170">
        <v>836215</v>
      </c>
      <c r="AK163" s="170" t="s">
        <v>609</v>
      </c>
    </row>
    <row r="164" spans="1:37" x14ac:dyDescent="0.2">
      <c r="A164" s="184">
        <v>41275</v>
      </c>
      <c r="B164" s="170" t="s">
        <v>996</v>
      </c>
      <c r="C164" s="170">
        <v>12347</v>
      </c>
      <c r="D164" s="170">
        <v>35657</v>
      </c>
      <c r="E164" s="170">
        <v>10216</v>
      </c>
      <c r="F164" s="170">
        <v>6212</v>
      </c>
      <c r="G164" s="170">
        <v>29077</v>
      </c>
      <c r="H164" s="170">
        <v>8350</v>
      </c>
      <c r="I164" s="170">
        <v>13342</v>
      </c>
      <c r="J164" s="170">
        <v>32101</v>
      </c>
      <c r="K164" s="170">
        <v>101057</v>
      </c>
      <c r="L164" s="170">
        <v>12126</v>
      </c>
      <c r="M164" s="170">
        <v>39974</v>
      </c>
      <c r="N164" s="170">
        <v>12450</v>
      </c>
      <c r="O164" s="170">
        <v>12357</v>
      </c>
      <c r="P164" s="181">
        <v>77000</v>
      </c>
      <c r="Q164" s="170">
        <v>57641</v>
      </c>
      <c r="R164" s="170">
        <v>28038</v>
      </c>
      <c r="S164" s="170">
        <v>11148</v>
      </c>
      <c r="T164" s="170">
        <v>10400</v>
      </c>
      <c r="U164" s="170">
        <v>57638</v>
      </c>
      <c r="V164" s="170">
        <v>11515</v>
      </c>
      <c r="W164" s="170">
        <v>26791</v>
      </c>
      <c r="X164" s="170">
        <v>18355</v>
      </c>
      <c r="Y164" s="170">
        <v>11889</v>
      </c>
      <c r="Z164" s="170">
        <v>19727</v>
      </c>
      <c r="AA164" s="170">
        <v>31712</v>
      </c>
      <c r="AB164" s="170">
        <v>32777</v>
      </c>
      <c r="AC164" s="170">
        <v>10208</v>
      </c>
      <c r="AD164" s="170">
        <v>31331</v>
      </c>
      <c r="AE164" s="170">
        <v>4111</v>
      </c>
      <c r="AF164" s="170">
        <v>41412</v>
      </c>
      <c r="AG164" s="170">
        <v>16811</v>
      </c>
      <c r="AH164" s="170">
        <v>10085</v>
      </c>
      <c r="AI164" s="170">
        <v>833855</v>
      </c>
      <c r="AJ164" s="170">
        <v>2013</v>
      </c>
      <c r="AK164" s="170" t="s">
        <v>601</v>
      </c>
    </row>
    <row r="165" spans="1:37" x14ac:dyDescent="0.2">
      <c r="A165" s="184">
        <v>41306</v>
      </c>
      <c r="B165" s="170" t="s">
        <v>880</v>
      </c>
      <c r="C165" s="170">
        <v>12396</v>
      </c>
      <c r="D165" s="170">
        <v>35583</v>
      </c>
      <c r="E165" s="170">
        <v>10220</v>
      </c>
      <c r="F165" s="170">
        <v>6206</v>
      </c>
      <c r="G165" s="170">
        <v>29096</v>
      </c>
      <c r="H165" s="170">
        <v>8399</v>
      </c>
      <c r="I165" s="170">
        <v>13357</v>
      </c>
      <c r="J165" s="170">
        <v>32179</v>
      </c>
      <c r="K165" s="170">
        <v>101184</v>
      </c>
      <c r="L165" s="170">
        <v>12180</v>
      </c>
      <c r="M165" s="170">
        <v>40063</v>
      </c>
      <c r="N165" s="170">
        <v>12505</v>
      </c>
      <c r="O165" s="170">
        <v>12412</v>
      </c>
      <c r="P165" s="181">
        <v>77247</v>
      </c>
      <c r="Q165" s="170">
        <v>57830</v>
      </c>
      <c r="R165" s="170">
        <v>28116</v>
      </c>
      <c r="S165" s="170">
        <v>11187</v>
      </c>
      <c r="T165" s="170">
        <v>10397</v>
      </c>
      <c r="U165" s="170">
        <v>57578</v>
      </c>
      <c r="V165" s="170">
        <v>11515</v>
      </c>
      <c r="W165" s="170">
        <v>26796</v>
      </c>
      <c r="X165" s="170">
        <v>18435</v>
      </c>
      <c r="Y165" s="170">
        <v>11891</v>
      </c>
      <c r="Z165" s="170">
        <v>19801</v>
      </c>
      <c r="AA165" s="170">
        <v>31777</v>
      </c>
      <c r="AB165" s="170">
        <v>32844</v>
      </c>
      <c r="AC165" s="170">
        <v>10254</v>
      </c>
      <c r="AD165" s="170">
        <v>31381</v>
      </c>
      <c r="AE165" s="170">
        <v>4165</v>
      </c>
      <c r="AF165" s="170">
        <v>41532</v>
      </c>
      <c r="AG165" s="170">
        <v>16872</v>
      </c>
      <c r="AH165" s="170">
        <v>10157</v>
      </c>
      <c r="AI165" s="170">
        <v>835555</v>
      </c>
      <c r="AK165" s="170" t="s">
        <v>602</v>
      </c>
    </row>
    <row r="166" spans="1:37" x14ac:dyDescent="0.2">
      <c r="A166" s="184">
        <v>41334</v>
      </c>
      <c r="B166" s="170" t="s">
        <v>881</v>
      </c>
      <c r="C166" s="170">
        <v>12462</v>
      </c>
      <c r="D166" s="170">
        <v>35544</v>
      </c>
      <c r="E166" s="170">
        <v>10263</v>
      </c>
      <c r="F166" s="170">
        <v>6240</v>
      </c>
      <c r="G166" s="170">
        <v>29139</v>
      </c>
      <c r="H166" s="170">
        <v>8394</v>
      </c>
      <c r="I166" s="170">
        <v>13329</v>
      </c>
      <c r="J166" s="170">
        <v>32265</v>
      </c>
      <c r="K166" s="170">
        <v>101389</v>
      </c>
      <c r="L166" s="170">
        <v>12203</v>
      </c>
      <c r="M166" s="170">
        <v>40187</v>
      </c>
      <c r="N166" s="170">
        <v>12566</v>
      </c>
      <c r="O166" s="170">
        <v>12413</v>
      </c>
      <c r="P166" s="181">
        <v>77422</v>
      </c>
      <c r="Q166" s="170">
        <v>58008</v>
      </c>
      <c r="R166" s="170">
        <v>28126</v>
      </c>
      <c r="S166" s="170">
        <v>11224</v>
      </c>
      <c r="T166" s="170">
        <v>10421</v>
      </c>
      <c r="U166" s="170">
        <v>57802</v>
      </c>
      <c r="V166" s="170">
        <v>11506</v>
      </c>
      <c r="W166" s="170">
        <v>26848</v>
      </c>
      <c r="X166" s="170">
        <v>18489</v>
      </c>
      <c r="Y166" s="170">
        <v>11930</v>
      </c>
      <c r="Z166" s="170">
        <v>19828</v>
      </c>
      <c r="AA166" s="170">
        <v>31877</v>
      </c>
      <c r="AB166" s="170">
        <v>32840</v>
      </c>
      <c r="AC166" s="170">
        <v>10298</v>
      </c>
      <c r="AD166" s="170">
        <v>31351</v>
      </c>
      <c r="AE166" s="170">
        <v>4127</v>
      </c>
      <c r="AF166" s="170">
        <v>41537</v>
      </c>
      <c r="AG166" s="170">
        <v>16921</v>
      </c>
      <c r="AH166" s="170">
        <v>10173</v>
      </c>
      <c r="AI166" s="170">
        <v>837122</v>
      </c>
      <c r="AK166" s="170" t="s">
        <v>559</v>
      </c>
    </row>
    <row r="167" spans="1:37" x14ac:dyDescent="0.2">
      <c r="A167" s="184">
        <v>41365</v>
      </c>
      <c r="B167" s="170" t="s">
        <v>882</v>
      </c>
      <c r="C167" s="170">
        <v>12515</v>
      </c>
      <c r="D167" s="170">
        <v>35532</v>
      </c>
      <c r="E167" s="170">
        <v>10310</v>
      </c>
      <c r="F167" s="170">
        <v>6238</v>
      </c>
      <c r="G167" s="170">
        <v>29133</v>
      </c>
      <c r="H167" s="170">
        <v>8447</v>
      </c>
      <c r="I167" s="170">
        <v>13380</v>
      </c>
      <c r="J167" s="170">
        <v>32434</v>
      </c>
      <c r="K167" s="170">
        <v>101623</v>
      </c>
      <c r="L167" s="170">
        <v>12230</v>
      </c>
      <c r="M167" s="170">
        <v>40338</v>
      </c>
      <c r="N167" s="170">
        <v>12587</v>
      </c>
      <c r="O167" s="170">
        <v>12407</v>
      </c>
      <c r="P167" s="181">
        <v>77558</v>
      </c>
      <c r="Q167" s="170">
        <v>58189</v>
      </c>
      <c r="R167" s="170">
        <v>28165</v>
      </c>
      <c r="S167" s="170">
        <v>11204</v>
      </c>
      <c r="T167" s="170">
        <v>10412</v>
      </c>
      <c r="U167" s="170">
        <v>57865</v>
      </c>
      <c r="V167" s="170">
        <v>11542</v>
      </c>
      <c r="W167" s="170">
        <v>26932</v>
      </c>
      <c r="X167" s="170">
        <v>18544</v>
      </c>
      <c r="Y167" s="170">
        <v>11906</v>
      </c>
      <c r="Z167" s="170">
        <v>19877</v>
      </c>
      <c r="AA167" s="170">
        <v>31918</v>
      </c>
      <c r="AB167" s="170">
        <v>32917</v>
      </c>
      <c r="AC167" s="170">
        <v>10298</v>
      </c>
      <c r="AD167" s="170">
        <v>31245</v>
      </c>
      <c r="AE167" s="170">
        <v>4128</v>
      </c>
      <c r="AF167" s="170">
        <v>41666</v>
      </c>
      <c r="AG167" s="170">
        <v>16974</v>
      </c>
      <c r="AH167" s="170">
        <v>10238</v>
      </c>
      <c r="AI167" s="170">
        <v>838752</v>
      </c>
      <c r="AK167" s="170" t="s">
        <v>598</v>
      </c>
    </row>
    <row r="168" spans="1:37" x14ac:dyDescent="0.2">
      <c r="A168" s="184">
        <v>41395</v>
      </c>
      <c r="B168" s="170" t="s">
        <v>883</v>
      </c>
      <c r="C168" s="170">
        <v>12531</v>
      </c>
      <c r="D168" s="170">
        <v>35455</v>
      </c>
      <c r="E168" s="170">
        <v>10323</v>
      </c>
      <c r="F168" s="170">
        <v>6219</v>
      </c>
      <c r="G168" s="170">
        <v>29080</v>
      </c>
      <c r="H168" s="170">
        <v>8470</v>
      </c>
      <c r="I168" s="170">
        <v>13395</v>
      </c>
      <c r="J168" s="170">
        <v>32452</v>
      </c>
      <c r="K168" s="170">
        <v>101782</v>
      </c>
      <c r="L168" s="170">
        <v>12217</v>
      </c>
      <c r="M168" s="170">
        <v>40422</v>
      </c>
      <c r="N168" s="170">
        <v>12588</v>
      </c>
      <c r="O168" s="170">
        <v>12471</v>
      </c>
      <c r="P168" s="181">
        <v>77685</v>
      </c>
      <c r="Q168" s="170">
        <v>58283</v>
      </c>
      <c r="R168" s="170">
        <v>28166</v>
      </c>
      <c r="S168" s="170">
        <v>11216</v>
      </c>
      <c r="T168" s="170">
        <v>10355</v>
      </c>
      <c r="U168" s="170">
        <v>57925</v>
      </c>
      <c r="V168" s="170">
        <v>11603</v>
      </c>
      <c r="W168" s="170">
        <v>26917</v>
      </c>
      <c r="X168" s="170">
        <v>18659</v>
      </c>
      <c r="Y168" s="170">
        <v>11939</v>
      </c>
      <c r="Z168" s="170">
        <v>19867</v>
      </c>
      <c r="AA168" s="170">
        <v>31996</v>
      </c>
      <c r="AB168" s="170">
        <v>32927</v>
      </c>
      <c r="AC168" s="170">
        <v>10290</v>
      </c>
      <c r="AD168" s="170">
        <v>31302</v>
      </c>
      <c r="AE168" s="170">
        <v>4128</v>
      </c>
      <c r="AF168" s="170">
        <v>41634</v>
      </c>
      <c r="AG168" s="170">
        <v>16946</v>
      </c>
      <c r="AH168" s="170">
        <v>10279</v>
      </c>
      <c r="AI168" s="170">
        <v>839522</v>
      </c>
      <c r="AK168" s="170" t="s">
        <v>600</v>
      </c>
    </row>
    <row r="169" spans="1:37" x14ac:dyDescent="0.2">
      <c r="A169" s="184">
        <v>41426</v>
      </c>
      <c r="B169" s="170" t="s">
        <v>884</v>
      </c>
      <c r="C169" s="170">
        <v>12585</v>
      </c>
      <c r="D169" s="170">
        <v>35423</v>
      </c>
      <c r="E169" s="170">
        <v>10332</v>
      </c>
      <c r="F169" s="170">
        <v>6206</v>
      </c>
      <c r="G169" s="170">
        <v>28980</v>
      </c>
      <c r="H169" s="170">
        <v>8525</v>
      </c>
      <c r="I169" s="170">
        <v>13464</v>
      </c>
      <c r="J169" s="170">
        <v>32491</v>
      </c>
      <c r="K169" s="170">
        <v>101908</v>
      </c>
      <c r="L169" s="170">
        <v>12198</v>
      </c>
      <c r="M169" s="170">
        <v>40583</v>
      </c>
      <c r="N169" s="170">
        <v>12581</v>
      </c>
      <c r="O169" s="170">
        <v>12509</v>
      </c>
      <c r="P169" s="181">
        <v>77781</v>
      </c>
      <c r="Q169" s="170">
        <v>58389</v>
      </c>
      <c r="R169" s="170">
        <v>28276</v>
      </c>
      <c r="S169" s="170">
        <v>11230</v>
      </c>
      <c r="T169" s="170">
        <v>10396</v>
      </c>
      <c r="U169" s="170">
        <v>58038</v>
      </c>
      <c r="V169" s="170">
        <v>11660</v>
      </c>
      <c r="W169" s="170">
        <v>26928</v>
      </c>
      <c r="X169" s="170">
        <v>18714</v>
      </c>
      <c r="Y169" s="170">
        <v>11969</v>
      </c>
      <c r="Z169" s="170">
        <v>19900</v>
      </c>
      <c r="AA169" s="170">
        <v>31977</v>
      </c>
      <c r="AB169" s="170">
        <v>32967</v>
      </c>
      <c r="AC169" s="170">
        <v>10343</v>
      </c>
      <c r="AD169" s="170">
        <v>31265</v>
      </c>
      <c r="AE169" s="170">
        <v>4124</v>
      </c>
      <c r="AF169" s="170">
        <v>41672</v>
      </c>
      <c r="AG169" s="170">
        <v>16861</v>
      </c>
      <c r="AH169" s="170">
        <v>10235</v>
      </c>
      <c r="AI169" s="170">
        <v>840510</v>
      </c>
      <c r="AK169" s="170" t="s">
        <v>603</v>
      </c>
    </row>
    <row r="170" spans="1:37" x14ac:dyDescent="0.2">
      <c r="A170" s="184">
        <v>41456</v>
      </c>
      <c r="B170" s="170" t="s">
        <v>885</v>
      </c>
      <c r="C170" s="170">
        <v>12609</v>
      </c>
      <c r="D170" s="170">
        <v>35348</v>
      </c>
      <c r="E170" s="170">
        <v>10321</v>
      </c>
      <c r="F170" s="170">
        <v>6176</v>
      </c>
      <c r="G170" s="170">
        <v>29038</v>
      </c>
      <c r="H170" s="170">
        <v>8533</v>
      </c>
      <c r="I170" s="170">
        <v>13427</v>
      </c>
      <c r="J170" s="170">
        <v>32537</v>
      </c>
      <c r="K170" s="170">
        <v>102076</v>
      </c>
      <c r="L170" s="170">
        <v>12167</v>
      </c>
      <c r="M170" s="170">
        <v>40740</v>
      </c>
      <c r="N170" s="170">
        <v>12589</v>
      </c>
      <c r="O170" s="170">
        <v>12515</v>
      </c>
      <c r="P170" s="181">
        <v>77887</v>
      </c>
      <c r="Q170" s="170">
        <v>58411</v>
      </c>
      <c r="R170" s="170">
        <v>28351</v>
      </c>
      <c r="S170" s="170">
        <v>11199</v>
      </c>
      <c r="T170" s="170">
        <v>10386</v>
      </c>
      <c r="U170" s="170">
        <v>58133</v>
      </c>
      <c r="V170" s="170">
        <v>11717</v>
      </c>
      <c r="W170" s="170">
        <v>26943</v>
      </c>
      <c r="X170" s="170">
        <v>18741</v>
      </c>
      <c r="Y170" s="170">
        <v>12016</v>
      </c>
      <c r="Z170" s="170">
        <v>19940</v>
      </c>
      <c r="AA170" s="170">
        <v>31943</v>
      </c>
      <c r="AB170" s="170">
        <v>33017</v>
      </c>
      <c r="AC170" s="170">
        <v>10395</v>
      </c>
      <c r="AD170" s="170">
        <v>31307</v>
      </c>
      <c r="AE170" s="170">
        <v>4126</v>
      </c>
      <c r="AF170" s="170">
        <v>41784</v>
      </c>
      <c r="AG170" s="170">
        <v>16897</v>
      </c>
      <c r="AH170" s="170">
        <v>10264</v>
      </c>
      <c r="AI170" s="170">
        <v>841533</v>
      </c>
      <c r="AK170" s="170" t="s">
        <v>604</v>
      </c>
    </row>
    <row r="171" spans="1:37" x14ac:dyDescent="0.2">
      <c r="A171" s="184">
        <v>41487</v>
      </c>
      <c r="B171" s="170" t="s">
        <v>886</v>
      </c>
      <c r="C171" s="170">
        <v>12661</v>
      </c>
      <c r="D171" s="170">
        <v>35374</v>
      </c>
      <c r="E171" s="170">
        <v>10367</v>
      </c>
      <c r="F171" s="170">
        <v>6190</v>
      </c>
      <c r="G171" s="170">
        <v>28969</v>
      </c>
      <c r="H171" s="170">
        <v>8522</v>
      </c>
      <c r="I171" s="170">
        <v>13437</v>
      </c>
      <c r="J171" s="170">
        <v>32518</v>
      </c>
      <c r="K171" s="170">
        <v>102340</v>
      </c>
      <c r="L171" s="170">
        <v>12146</v>
      </c>
      <c r="M171" s="170">
        <v>40872</v>
      </c>
      <c r="N171" s="170">
        <v>12622</v>
      </c>
      <c r="O171" s="170">
        <v>12565</v>
      </c>
      <c r="P171" s="181">
        <v>77956</v>
      </c>
      <c r="Q171" s="170">
        <v>58297</v>
      </c>
      <c r="R171" s="170">
        <v>28427</v>
      </c>
      <c r="S171" s="170">
        <v>11197</v>
      </c>
      <c r="T171" s="170">
        <v>10424</v>
      </c>
      <c r="U171" s="170">
        <v>58193</v>
      </c>
      <c r="V171" s="170">
        <v>11731</v>
      </c>
      <c r="W171" s="170">
        <v>27012</v>
      </c>
      <c r="X171" s="170">
        <v>18806</v>
      </c>
      <c r="Y171" s="170">
        <v>12006</v>
      </c>
      <c r="Z171" s="170">
        <v>20002</v>
      </c>
      <c r="AA171" s="170">
        <v>32034</v>
      </c>
      <c r="AB171" s="170">
        <v>33087</v>
      </c>
      <c r="AC171" s="170">
        <v>10436</v>
      </c>
      <c r="AD171" s="170">
        <v>31328</v>
      </c>
      <c r="AE171" s="170">
        <v>4121</v>
      </c>
      <c r="AF171" s="170">
        <v>41852</v>
      </c>
      <c r="AG171" s="170">
        <v>16899</v>
      </c>
      <c r="AH171" s="170">
        <v>10301</v>
      </c>
      <c r="AI171" s="170">
        <v>842692</v>
      </c>
      <c r="AK171" s="170" t="s">
        <v>605</v>
      </c>
    </row>
    <row r="172" spans="1:37" x14ac:dyDescent="0.2">
      <c r="A172" s="184">
        <v>41518</v>
      </c>
      <c r="B172" s="170" t="s">
        <v>887</v>
      </c>
      <c r="C172" s="170">
        <v>12684</v>
      </c>
      <c r="D172" s="170">
        <v>35423</v>
      </c>
      <c r="E172" s="170">
        <v>10365</v>
      </c>
      <c r="F172" s="170">
        <v>6170</v>
      </c>
      <c r="G172" s="170">
        <v>29024</v>
      </c>
      <c r="H172" s="170">
        <v>8488</v>
      </c>
      <c r="I172" s="170">
        <v>13482</v>
      </c>
      <c r="J172" s="170">
        <v>32459</v>
      </c>
      <c r="K172" s="170">
        <v>102459</v>
      </c>
      <c r="L172" s="170">
        <v>12139</v>
      </c>
      <c r="M172" s="170">
        <v>40979</v>
      </c>
      <c r="N172" s="170">
        <v>12640</v>
      </c>
      <c r="O172" s="170">
        <v>12615</v>
      </c>
      <c r="P172" s="181">
        <v>78101</v>
      </c>
      <c r="Q172" s="170">
        <v>58326</v>
      </c>
      <c r="R172" s="170">
        <v>28462</v>
      </c>
      <c r="S172" s="170">
        <v>11225</v>
      </c>
      <c r="T172" s="170">
        <v>10436</v>
      </c>
      <c r="U172" s="170">
        <v>58275</v>
      </c>
      <c r="V172" s="170">
        <v>11757</v>
      </c>
      <c r="W172" s="170">
        <v>27068</v>
      </c>
      <c r="X172" s="170">
        <v>18888</v>
      </c>
      <c r="Y172" s="170">
        <v>12033</v>
      </c>
      <c r="Z172" s="170">
        <v>20041</v>
      </c>
      <c r="AA172" s="170">
        <v>32019</v>
      </c>
      <c r="AB172" s="170">
        <v>33108</v>
      </c>
      <c r="AC172" s="170">
        <v>10473</v>
      </c>
      <c r="AD172" s="170">
        <v>31272</v>
      </c>
      <c r="AE172" s="170">
        <v>4150</v>
      </c>
      <c r="AF172" s="170">
        <v>41796</v>
      </c>
      <c r="AG172" s="170">
        <v>16872</v>
      </c>
      <c r="AH172" s="170">
        <v>10321</v>
      </c>
      <c r="AI172" s="170">
        <v>843550</v>
      </c>
      <c r="AK172" s="170" t="s">
        <v>606</v>
      </c>
    </row>
    <row r="173" spans="1:37" x14ac:dyDescent="0.2">
      <c r="A173" s="184">
        <v>41548</v>
      </c>
      <c r="B173" s="170" t="s">
        <v>888</v>
      </c>
      <c r="C173" s="170">
        <v>12728</v>
      </c>
      <c r="D173" s="170">
        <v>35449</v>
      </c>
      <c r="E173" s="170">
        <v>10391</v>
      </c>
      <c r="F173" s="170">
        <v>6196</v>
      </c>
      <c r="G173" s="170">
        <v>29117</v>
      </c>
      <c r="H173" s="170">
        <v>8525</v>
      </c>
      <c r="I173" s="170">
        <v>13490</v>
      </c>
      <c r="J173" s="170">
        <v>32473</v>
      </c>
      <c r="K173" s="170">
        <v>103034</v>
      </c>
      <c r="L173" s="170">
        <v>12202</v>
      </c>
      <c r="M173" s="170">
        <v>41111</v>
      </c>
      <c r="N173" s="170">
        <v>12625</v>
      </c>
      <c r="O173" s="170">
        <v>12687</v>
      </c>
      <c r="P173" s="181">
        <v>78279</v>
      </c>
      <c r="Q173" s="170">
        <v>58490</v>
      </c>
      <c r="R173" s="170">
        <v>28541</v>
      </c>
      <c r="S173" s="170">
        <v>11257</v>
      </c>
      <c r="T173" s="170">
        <v>10477</v>
      </c>
      <c r="U173" s="170">
        <v>58324</v>
      </c>
      <c r="V173" s="170">
        <v>11804</v>
      </c>
      <c r="W173" s="170">
        <v>27185</v>
      </c>
      <c r="X173" s="170">
        <v>18996</v>
      </c>
      <c r="Y173" s="170">
        <v>12084</v>
      </c>
      <c r="Z173" s="170">
        <v>20141</v>
      </c>
      <c r="AA173" s="170">
        <v>32170</v>
      </c>
      <c r="AB173" s="170">
        <v>33145</v>
      </c>
      <c r="AC173" s="170">
        <v>10530</v>
      </c>
      <c r="AD173" s="170">
        <v>31273</v>
      </c>
      <c r="AE173" s="170">
        <v>4172</v>
      </c>
      <c r="AF173" s="170">
        <v>41839</v>
      </c>
      <c r="AG173" s="170">
        <v>16928</v>
      </c>
      <c r="AH173" s="170">
        <v>10333</v>
      </c>
      <c r="AI173" s="170">
        <v>845996</v>
      </c>
      <c r="AK173" s="170" t="s">
        <v>607</v>
      </c>
    </row>
    <row r="174" spans="1:37" x14ac:dyDescent="0.2">
      <c r="A174" s="184">
        <v>41579</v>
      </c>
      <c r="B174" s="170" t="s">
        <v>889</v>
      </c>
      <c r="C174" s="170">
        <v>12724</v>
      </c>
      <c r="D174" s="170">
        <v>35451</v>
      </c>
      <c r="E174" s="170">
        <v>10394</v>
      </c>
      <c r="F174" s="170">
        <v>6113</v>
      </c>
      <c r="G174" s="170">
        <v>29054</v>
      </c>
      <c r="H174" s="170">
        <v>8522</v>
      </c>
      <c r="I174" s="170">
        <v>13452</v>
      </c>
      <c r="J174" s="170">
        <v>32503</v>
      </c>
      <c r="K174" s="170">
        <v>103283</v>
      </c>
      <c r="L174" s="170">
        <v>12221</v>
      </c>
      <c r="M174" s="170">
        <v>41108</v>
      </c>
      <c r="N174" s="170">
        <v>12647</v>
      </c>
      <c r="O174" s="170">
        <v>12707</v>
      </c>
      <c r="P174" s="181">
        <v>78340</v>
      </c>
      <c r="Q174" s="170">
        <v>58580</v>
      </c>
      <c r="R174" s="170">
        <v>28530</v>
      </c>
      <c r="S174" s="170">
        <v>11294</v>
      </c>
      <c r="T174" s="170">
        <v>10471</v>
      </c>
      <c r="U174" s="170">
        <v>58455</v>
      </c>
      <c r="V174" s="170">
        <v>11758</v>
      </c>
      <c r="W174" s="170">
        <v>27123</v>
      </c>
      <c r="X174" s="170">
        <v>18995</v>
      </c>
      <c r="Y174" s="170">
        <v>12081</v>
      </c>
      <c r="Z174" s="170">
        <v>20128</v>
      </c>
      <c r="AA174" s="170">
        <v>32224</v>
      </c>
      <c r="AB174" s="170">
        <v>33183</v>
      </c>
      <c r="AC174" s="170">
        <v>10561</v>
      </c>
      <c r="AD174" s="170">
        <v>31221</v>
      </c>
      <c r="AE174" s="170">
        <v>4184</v>
      </c>
      <c r="AF174" s="170">
        <v>41801</v>
      </c>
      <c r="AG174" s="170">
        <v>16888</v>
      </c>
      <c r="AH174" s="170">
        <v>10314</v>
      </c>
      <c r="AI174" s="170">
        <v>846310</v>
      </c>
      <c r="AK174" s="170" t="s">
        <v>608</v>
      </c>
    </row>
    <row r="175" spans="1:37" x14ac:dyDescent="0.2">
      <c r="A175" s="184">
        <v>41609</v>
      </c>
      <c r="B175" s="170" t="s">
        <v>890</v>
      </c>
      <c r="C175" s="170">
        <v>12680</v>
      </c>
      <c r="D175" s="170">
        <v>35336</v>
      </c>
      <c r="E175" s="170">
        <v>10323</v>
      </c>
      <c r="F175" s="170">
        <v>6109</v>
      </c>
      <c r="G175" s="170">
        <v>28948</v>
      </c>
      <c r="H175" s="170">
        <v>8494</v>
      </c>
      <c r="I175" s="170">
        <v>13399</v>
      </c>
      <c r="J175" s="170">
        <v>32387</v>
      </c>
      <c r="K175" s="170">
        <v>103035</v>
      </c>
      <c r="L175" s="170">
        <v>12155</v>
      </c>
      <c r="M175" s="170">
        <v>40915</v>
      </c>
      <c r="N175" s="170">
        <v>12612</v>
      </c>
      <c r="O175" s="170">
        <v>12675</v>
      </c>
      <c r="P175" s="181">
        <v>78051</v>
      </c>
      <c r="Q175" s="170">
        <v>58320</v>
      </c>
      <c r="R175" s="170">
        <v>28496</v>
      </c>
      <c r="S175" s="170">
        <v>11231</v>
      </c>
      <c r="T175" s="170">
        <v>10468</v>
      </c>
      <c r="U175" s="170">
        <v>58344</v>
      </c>
      <c r="V175" s="170">
        <v>11639</v>
      </c>
      <c r="W175" s="170">
        <v>26988</v>
      </c>
      <c r="X175" s="170">
        <v>18879</v>
      </c>
      <c r="Y175" s="170">
        <v>12010</v>
      </c>
      <c r="Z175" s="170">
        <v>20059</v>
      </c>
      <c r="AA175" s="170">
        <v>32070</v>
      </c>
      <c r="AB175" s="170">
        <v>32981</v>
      </c>
      <c r="AC175" s="170">
        <v>10563</v>
      </c>
      <c r="AD175" s="170">
        <v>31002</v>
      </c>
      <c r="AE175" s="170">
        <v>4133</v>
      </c>
      <c r="AF175" s="170">
        <v>41475</v>
      </c>
      <c r="AG175" s="170">
        <v>16804</v>
      </c>
      <c r="AH175" s="170">
        <v>10267</v>
      </c>
      <c r="AI175" s="170">
        <v>842848</v>
      </c>
      <c r="AK175" s="170" t="s">
        <v>609</v>
      </c>
    </row>
    <row r="176" spans="1:37" x14ac:dyDescent="0.2">
      <c r="A176" s="184">
        <v>41640</v>
      </c>
      <c r="B176" s="170" t="s">
        <v>997</v>
      </c>
      <c r="C176" s="170">
        <v>12612</v>
      </c>
      <c r="D176" s="170">
        <v>34897</v>
      </c>
      <c r="E176" s="170">
        <v>10199</v>
      </c>
      <c r="F176" s="170">
        <v>5992</v>
      </c>
      <c r="G176" s="170">
        <v>28733</v>
      </c>
      <c r="H176" s="170">
        <v>8418</v>
      </c>
      <c r="I176" s="170">
        <v>13243</v>
      </c>
      <c r="J176" s="170">
        <v>32211</v>
      </c>
      <c r="K176" s="170">
        <v>102571</v>
      </c>
      <c r="L176" s="170">
        <v>12093</v>
      </c>
      <c r="M176" s="170">
        <v>40576</v>
      </c>
      <c r="N176" s="170">
        <v>12488</v>
      </c>
      <c r="O176" s="170">
        <v>12568</v>
      </c>
      <c r="P176" s="181">
        <v>77415</v>
      </c>
      <c r="Q176" s="170">
        <v>57888</v>
      </c>
      <c r="R176" s="170">
        <v>28264</v>
      </c>
      <c r="S176" s="170">
        <v>11109</v>
      </c>
      <c r="T176" s="170">
        <v>10376</v>
      </c>
      <c r="U176" s="170">
        <v>58046</v>
      </c>
      <c r="V176" s="170">
        <v>11461</v>
      </c>
      <c r="W176" s="170">
        <v>26785</v>
      </c>
      <c r="X176" s="170">
        <v>18798</v>
      </c>
      <c r="Y176" s="170">
        <v>11879</v>
      </c>
      <c r="Z176" s="170">
        <v>19813</v>
      </c>
      <c r="AA176" s="170">
        <v>31749</v>
      </c>
      <c r="AB176" s="170">
        <v>32801</v>
      </c>
      <c r="AC176" s="170">
        <v>10485</v>
      </c>
      <c r="AD176" s="170">
        <v>30746</v>
      </c>
      <c r="AE176" s="170">
        <v>4071</v>
      </c>
      <c r="AF176" s="170">
        <v>40920</v>
      </c>
      <c r="AG176" s="170">
        <v>16569</v>
      </c>
      <c r="AH176" s="170">
        <v>10155</v>
      </c>
      <c r="AI176" s="170">
        <v>835931</v>
      </c>
      <c r="AJ176" s="170">
        <v>2014</v>
      </c>
      <c r="AK176" s="170" t="s">
        <v>601</v>
      </c>
    </row>
    <row r="177" spans="1:37" x14ac:dyDescent="0.2">
      <c r="A177" s="184">
        <v>41671</v>
      </c>
      <c r="B177" s="170" t="s">
        <v>891</v>
      </c>
      <c r="C177" s="170">
        <v>12574</v>
      </c>
      <c r="D177" s="170">
        <v>34833</v>
      </c>
      <c r="E177" s="170">
        <v>10204</v>
      </c>
      <c r="F177" s="170">
        <v>6016</v>
      </c>
      <c r="G177" s="170">
        <v>28713</v>
      </c>
      <c r="H177" s="170">
        <v>8404</v>
      </c>
      <c r="I177" s="170">
        <v>13200</v>
      </c>
      <c r="J177" s="170">
        <v>32282</v>
      </c>
      <c r="K177" s="170">
        <v>102659</v>
      </c>
      <c r="L177" s="170">
        <v>12090</v>
      </c>
      <c r="M177" s="170">
        <v>40591</v>
      </c>
      <c r="N177" s="170">
        <v>12504</v>
      </c>
      <c r="O177" s="170">
        <v>12571</v>
      </c>
      <c r="P177" s="181">
        <v>77447</v>
      </c>
      <c r="Q177" s="170">
        <v>57745</v>
      </c>
      <c r="R177" s="170">
        <v>28329</v>
      </c>
      <c r="S177" s="170">
        <v>11078</v>
      </c>
      <c r="T177" s="170">
        <v>10321</v>
      </c>
      <c r="U177" s="170">
        <v>58069</v>
      </c>
      <c r="V177" s="170">
        <v>11499</v>
      </c>
      <c r="W177" s="170">
        <v>26809</v>
      </c>
      <c r="X177" s="170">
        <v>18806</v>
      </c>
      <c r="Y177" s="170">
        <v>11904</v>
      </c>
      <c r="Z177" s="170">
        <v>19763</v>
      </c>
      <c r="AA177" s="170">
        <v>31783</v>
      </c>
      <c r="AB177" s="170">
        <v>32792</v>
      </c>
      <c r="AC177" s="170">
        <v>10509</v>
      </c>
      <c r="AD177" s="170">
        <v>30673</v>
      </c>
      <c r="AE177" s="170">
        <v>4073</v>
      </c>
      <c r="AF177" s="170">
        <v>40865</v>
      </c>
      <c r="AG177" s="170">
        <v>16589</v>
      </c>
      <c r="AH177" s="170">
        <v>10178</v>
      </c>
      <c r="AI177" s="170">
        <v>835873</v>
      </c>
      <c r="AK177" s="170" t="s">
        <v>602</v>
      </c>
    </row>
    <row r="178" spans="1:37" x14ac:dyDescent="0.2">
      <c r="A178" s="184">
        <v>41699</v>
      </c>
      <c r="B178" s="170" t="s">
        <v>892</v>
      </c>
      <c r="C178" s="170">
        <v>12569</v>
      </c>
      <c r="D178" s="170">
        <v>34822</v>
      </c>
      <c r="E178" s="170">
        <v>10269</v>
      </c>
      <c r="F178" s="170">
        <v>5987</v>
      </c>
      <c r="G178" s="170">
        <v>28762</v>
      </c>
      <c r="H178" s="170">
        <v>8445</v>
      </c>
      <c r="I178" s="170">
        <v>13257</v>
      </c>
      <c r="J178" s="170">
        <v>32319</v>
      </c>
      <c r="K178" s="170">
        <v>103034</v>
      </c>
      <c r="L178" s="170">
        <v>12146</v>
      </c>
      <c r="M178" s="170">
        <v>40652</v>
      </c>
      <c r="N178" s="170">
        <v>12512</v>
      </c>
      <c r="O178" s="170">
        <v>12555</v>
      </c>
      <c r="P178" s="181">
        <v>77887</v>
      </c>
      <c r="Q178" s="170">
        <v>57785</v>
      </c>
      <c r="R178" s="170">
        <v>28361</v>
      </c>
      <c r="S178" s="170">
        <v>11123</v>
      </c>
      <c r="T178" s="170">
        <v>10365</v>
      </c>
      <c r="U178" s="170">
        <v>58199</v>
      </c>
      <c r="V178" s="170">
        <v>11496</v>
      </c>
      <c r="W178" s="170">
        <v>26759</v>
      </c>
      <c r="X178" s="170">
        <v>18931</v>
      </c>
      <c r="Y178" s="170">
        <v>11955</v>
      </c>
      <c r="Z178" s="170">
        <v>19778</v>
      </c>
      <c r="AA178" s="170">
        <v>31941</v>
      </c>
      <c r="AB178" s="170">
        <v>32922</v>
      </c>
      <c r="AC178" s="170">
        <v>10552</v>
      </c>
      <c r="AD178" s="170">
        <v>30646</v>
      </c>
      <c r="AE178" s="170">
        <v>4076</v>
      </c>
      <c r="AF178" s="170">
        <v>40892</v>
      </c>
      <c r="AG178" s="170">
        <v>16632</v>
      </c>
      <c r="AH178" s="170">
        <v>10234</v>
      </c>
      <c r="AI178" s="170">
        <v>837863</v>
      </c>
      <c r="AK178" s="170" t="s">
        <v>559</v>
      </c>
    </row>
    <row r="179" spans="1:37" x14ac:dyDescent="0.2">
      <c r="A179" s="184">
        <v>41730</v>
      </c>
      <c r="B179" s="170" t="s">
        <v>893</v>
      </c>
      <c r="C179" s="170">
        <v>12595</v>
      </c>
      <c r="D179" s="170">
        <v>34831</v>
      </c>
      <c r="E179" s="170">
        <v>10301</v>
      </c>
      <c r="F179" s="170">
        <v>6000</v>
      </c>
      <c r="G179" s="170">
        <v>28759</v>
      </c>
      <c r="H179" s="170">
        <v>8472</v>
      </c>
      <c r="I179" s="170">
        <v>13268</v>
      </c>
      <c r="J179" s="170">
        <v>32371</v>
      </c>
      <c r="K179" s="170">
        <v>103118</v>
      </c>
      <c r="L179" s="170">
        <v>12151</v>
      </c>
      <c r="M179" s="170">
        <v>40702</v>
      </c>
      <c r="N179" s="170">
        <v>12509</v>
      </c>
      <c r="O179" s="170">
        <v>12609</v>
      </c>
      <c r="P179" s="181">
        <v>78075</v>
      </c>
      <c r="Q179" s="170">
        <v>57888</v>
      </c>
      <c r="R179" s="170">
        <v>28386</v>
      </c>
      <c r="S179" s="170">
        <v>11123</v>
      </c>
      <c r="T179" s="170">
        <v>10348</v>
      </c>
      <c r="U179" s="170">
        <v>58164</v>
      </c>
      <c r="V179" s="170">
        <v>11522</v>
      </c>
      <c r="W179" s="170">
        <v>26818</v>
      </c>
      <c r="X179" s="170">
        <v>18951</v>
      </c>
      <c r="Y179" s="170">
        <v>11936</v>
      </c>
      <c r="Z179" s="170">
        <v>19700</v>
      </c>
      <c r="AA179" s="170">
        <v>32001</v>
      </c>
      <c r="AB179" s="170">
        <v>32869</v>
      </c>
      <c r="AC179" s="170">
        <v>10567</v>
      </c>
      <c r="AD179" s="170">
        <v>30612</v>
      </c>
      <c r="AE179" s="170">
        <v>4105</v>
      </c>
      <c r="AF179" s="170">
        <v>41006</v>
      </c>
      <c r="AG179" s="170">
        <v>16678</v>
      </c>
      <c r="AH179" s="170">
        <v>10243</v>
      </c>
      <c r="AI179" s="170">
        <v>838678</v>
      </c>
      <c r="AK179" s="170" t="s">
        <v>598</v>
      </c>
    </row>
    <row r="180" spans="1:37" x14ac:dyDescent="0.2">
      <c r="A180" s="184">
        <v>41760</v>
      </c>
      <c r="B180" s="170" t="s">
        <v>894</v>
      </c>
      <c r="C180" s="170">
        <v>12644</v>
      </c>
      <c r="D180" s="170">
        <v>34842</v>
      </c>
      <c r="E180" s="170">
        <v>10303</v>
      </c>
      <c r="F180" s="170">
        <v>5997</v>
      </c>
      <c r="G180" s="170">
        <v>28801</v>
      </c>
      <c r="H180" s="170">
        <v>8477</v>
      </c>
      <c r="I180" s="170">
        <v>13211</v>
      </c>
      <c r="J180" s="170">
        <v>32479</v>
      </c>
      <c r="K180" s="170">
        <v>103451</v>
      </c>
      <c r="L180" s="170">
        <v>12210</v>
      </c>
      <c r="M180" s="170">
        <v>40846</v>
      </c>
      <c r="N180" s="170">
        <v>12549</v>
      </c>
      <c r="O180" s="170">
        <v>12639</v>
      </c>
      <c r="P180" s="181">
        <v>78263</v>
      </c>
      <c r="Q180" s="170">
        <v>58118</v>
      </c>
      <c r="R180" s="170">
        <v>28390</v>
      </c>
      <c r="S180" s="170">
        <v>11161</v>
      </c>
      <c r="T180" s="170">
        <v>10334</v>
      </c>
      <c r="U180" s="170">
        <v>58355</v>
      </c>
      <c r="V180" s="170">
        <v>11525</v>
      </c>
      <c r="W180" s="170">
        <v>26968</v>
      </c>
      <c r="X180" s="170">
        <v>18957</v>
      </c>
      <c r="Y180" s="170">
        <v>11952</v>
      </c>
      <c r="Z180" s="170">
        <v>19687</v>
      </c>
      <c r="AA180" s="170">
        <v>32107</v>
      </c>
      <c r="AB180" s="170">
        <v>32886</v>
      </c>
      <c r="AC180" s="170">
        <v>10599</v>
      </c>
      <c r="AD180" s="170">
        <v>30658</v>
      </c>
      <c r="AE180" s="170">
        <v>4130</v>
      </c>
      <c r="AF180" s="170">
        <v>41110</v>
      </c>
      <c r="AG180" s="170">
        <v>16770</v>
      </c>
      <c r="AH180" s="170">
        <v>10261</v>
      </c>
      <c r="AI180" s="170">
        <v>840680</v>
      </c>
      <c r="AK180" s="170" t="s">
        <v>600</v>
      </c>
    </row>
    <row r="181" spans="1:37" x14ac:dyDescent="0.2">
      <c r="A181" s="184">
        <v>41791</v>
      </c>
      <c r="B181" s="170" t="s">
        <v>895</v>
      </c>
      <c r="C181" s="170">
        <v>12680</v>
      </c>
      <c r="D181" s="170">
        <v>34908</v>
      </c>
      <c r="E181" s="170">
        <v>10314</v>
      </c>
      <c r="F181" s="170">
        <v>6032</v>
      </c>
      <c r="G181" s="170">
        <v>28930</v>
      </c>
      <c r="H181" s="170">
        <v>8508</v>
      </c>
      <c r="I181" s="170">
        <v>13263</v>
      </c>
      <c r="J181" s="170">
        <v>32628</v>
      </c>
      <c r="K181" s="170">
        <v>103724</v>
      </c>
      <c r="L181" s="170">
        <v>12230</v>
      </c>
      <c r="M181" s="170">
        <v>41052</v>
      </c>
      <c r="N181" s="170">
        <v>12630</v>
      </c>
      <c r="O181" s="170">
        <v>12675</v>
      </c>
      <c r="P181" s="181">
        <v>78625</v>
      </c>
      <c r="Q181" s="170">
        <v>58437</v>
      </c>
      <c r="R181" s="170">
        <v>28515</v>
      </c>
      <c r="S181" s="170">
        <v>11205</v>
      </c>
      <c r="T181" s="170">
        <v>10379</v>
      </c>
      <c r="U181" s="170">
        <v>58701</v>
      </c>
      <c r="V181" s="170">
        <v>11601</v>
      </c>
      <c r="W181" s="170">
        <v>27057</v>
      </c>
      <c r="X181" s="170">
        <v>19038</v>
      </c>
      <c r="Y181" s="170">
        <v>11999</v>
      </c>
      <c r="Z181" s="170">
        <v>19735</v>
      </c>
      <c r="AA181" s="170">
        <v>32284</v>
      </c>
      <c r="AB181" s="170">
        <v>32905</v>
      </c>
      <c r="AC181" s="170">
        <v>10654</v>
      </c>
      <c r="AD181" s="170">
        <v>30656</v>
      </c>
      <c r="AE181" s="170">
        <v>4149</v>
      </c>
      <c r="AF181" s="170">
        <v>41261</v>
      </c>
      <c r="AG181" s="170">
        <v>16818</v>
      </c>
      <c r="AH181" s="170">
        <v>10296</v>
      </c>
      <c r="AI181" s="170">
        <v>843889</v>
      </c>
      <c r="AK181" s="170" t="s">
        <v>603</v>
      </c>
    </row>
    <row r="182" spans="1:37" x14ac:dyDescent="0.2">
      <c r="A182" s="184">
        <v>41821</v>
      </c>
      <c r="B182" s="170" t="s">
        <v>896</v>
      </c>
      <c r="C182" s="170">
        <v>12789</v>
      </c>
      <c r="D182" s="170">
        <v>34914</v>
      </c>
      <c r="E182" s="170">
        <v>10310</v>
      </c>
      <c r="F182" s="170">
        <v>6074</v>
      </c>
      <c r="G182" s="170">
        <v>29005</v>
      </c>
      <c r="H182" s="170">
        <v>8543</v>
      </c>
      <c r="I182" s="170">
        <v>13259</v>
      </c>
      <c r="J182" s="170">
        <v>32681</v>
      </c>
      <c r="K182" s="170">
        <v>104028</v>
      </c>
      <c r="L182" s="170">
        <v>12218</v>
      </c>
      <c r="M182" s="170">
        <v>41183</v>
      </c>
      <c r="N182" s="170">
        <v>12670</v>
      </c>
      <c r="O182" s="170">
        <v>12735</v>
      </c>
      <c r="P182" s="181">
        <v>78814</v>
      </c>
      <c r="Q182" s="170">
        <v>58721</v>
      </c>
      <c r="R182" s="170">
        <v>28567</v>
      </c>
      <c r="S182" s="170">
        <v>11239</v>
      </c>
      <c r="T182" s="170">
        <v>10436</v>
      </c>
      <c r="U182" s="170">
        <v>58757</v>
      </c>
      <c r="V182" s="170">
        <v>11624</v>
      </c>
      <c r="W182" s="170">
        <v>27069</v>
      </c>
      <c r="X182" s="170">
        <v>19143</v>
      </c>
      <c r="Y182" s="170">
        <v>12080</v>
      </c>
      <c r="Z182" s="170">
        <v>19766</v>
      </c>
      <c r="AA182" s="170">
        <v>32364</v>
      </c>
      <c r="AB182" s="170">
        <v>32895</v>
      </c>
      <c r="AC182" s="170">
        <v>10683</v>
      </c>
      <c r="AD182" s="170">
        <v>30681</v>
      </c>
      <c r="AE182" s="170">
        <v>4177</v>
      </c>
      <c r="AF182" s="170">
        <v>41323</v>
      </c>
      <c r="AG182" s="170">
        <v>16856</v>
      </c>
      <c r="AH182" s="170">
        <v>10319</v>
      </c>
      <c r="AI182" s="170">
        <v>845923</v>
      </c>
      <c r="AK182" s="170" t="s">
        <v>604</v>
      </c>
    </row>
    <row r="183" spans="1:37" x14ac:dyDescent="0.2">
      <c r="A183" s="184">
        <v>41852</v>
      </c>
      <c r="B183" s="170" t="s">
        <v>897</v>
      </c>
      <c r="C183" s="170">
        <v>12852</v>
      </c>
      <c r="D183" s="170">
        <v>35041</v>
      </c>
      <c r="E183" s="170">
        <v>10341</v>
      </c>
      <c r="F183" s="170">
        <v>6101</v>
      </c>
      <c r="G183" s="170">
        <v>29068</v>
      </c>
      <c r="H183" s="170">
        <v>8569</v>
      </c>
      <c r="I183" s="170">
        <v>13317</v>
      </c>
      <c r="J183" s="170">
        <v>32753</v>
      </c>
      <c r="K183" s="170">
        <v>104409</v>
      </c>
      <c r="L183" s="170">
        <v>12276</v>
      </c>
      <c r="M183" s="170">
        <v>41335</v>
      </c>
      <c r="N183" s="170">
        <v>12696</v>
      </c>
      <c r="O183" s="170">
        <v>12805</v>
      </c>
      <c r="P183" s="181">
        <v>79270</v>
      </c>
      <c r="Q183" s="170">
        <v>58888</v>
      </c>
      <c r="R183" s="170">
        <v>28616</v>
      </c>
      <c r="S183" s="170">
        <v>11224</v>
      </c>
      <c r="T183" s="170">
        <v>10469</v>
      </c>
      <c r="U183" s="170">
        <v>58941</v>
      </c>
      <c r="V183" s="170">
        <v>11719</v>
      </c>
      <c r="W183" s="170">
        <v>27077</v>
      </c>
      <c r="X183" s="170">
        <v>19283</v>
      </c>
      <c r="Y183" s="170">
        <v>12213</v>
      </c>
      <c r="Z183" s="170">
        <v>19823</v>
      </c>
      <c r="AA183" s="170">
        <v>32499</v>
      </c>
      <c r="AB183" s="170">
        <v>33020</v>
      </c>
      <c r="AC183" s="170">
        <v>10711</v>
      </c>
      <c r="AD183" s="170">
        <v>30755</v>
      </c>
      <c r="AE183" s="170">
        <v>4188</v>
      </c>
      <c r="AF183" s="170">
        <v>41456</v>
      </c>
      <c r="AG183" s="170">
        <v>16895</v>
      </c>
      <c r="AH183" s="170">
        <v>10395</v>
      </c>
      <c r="AI183" s="170">
        <v>849005</v>
      </c>
      <c r="AK183" s="170" t="s">
        <v>605</v>
      </c>
    </row>
    <row r="184" spans="1:37" x14ac:dyDescent="0.2">
      <c r="A184" s="184">
        <v>41883</v>
      </c>
      <c r="B184" s="170" t="s">
        <v>898</v>
      </c>
      <c r="C184" s="170">
        <v>12858</v>
      </c>
      <c r="D184" s="170">
        <v>35080</v>
      </c>
      <c r="E184" s="170">
        <v>10347</v>
      </c>
      <c r="F184" s="170">
        <v>6132</v>
      </c>
      <c r="G184" s="170">
        <v>29177</v>
      </c>
      <c r="H184" s="170">
        <v>8614</v>
      </c>
      <c r="I184" s="170">
        <v>13356</v>
      </c>
      <c r="J184" s="170">
        <v>32826</v>
      </c>
      <c r="K184" s="170">
        <v>104720</v>
      </c>
      <c r="L184" s="170">
        <v>12328</v>
      </c>
      <c r="M184" s="170">
        <v>41463</v>
      </c>
      <c r="N184" s="170">
        <v>12709</v>
      </c>
      <c r="O184" s="170">
        <v>12853</v>
      </c>
      <c r="P184" s="181">
        <v>79467</v>
      </c>
      <c r="Q184" s="170">
        <v>59112</v>
      </c>
      <c r="R184" s="170">
        <v>28662</v>
      </c>
      <c r="S184" s="170">
        <v>11255</v>
      </c>
      <c r="T184" s="170">
        <v>10475</v>
      </c>
      <c r="U184" s="170">
        <v>59117</v>
      </c>
      <c r="V184" s="170">
        <v>11729</v>
      </c>
      <c r="W184" s="170">
        <v>27070</v>
      </c>
      <c r="X184" s="170">
        <v>19437</v>
      </c>
      <c r="Y184" s="170">
        <v>12243</v>
      </c>
      <c r="Z184" s="170">
        <v>19862</v>
      </c>
      <c r="AA184" s="170">
        <v>32609</v>
      </c>
      <c r="AB184" s="170">
        <v>33076</v>
      </c>
      <c r="AC184" s="170">
        <v>10745</v>
      </c>
      <c r="AD184" s="170">
        <v>30826</v>
      </c>
      <c r="AE184" s="170">
        <v>4225</v>
      </c>
      <c r="AF184" s="170">
        <v>41442</v>
      </c>
      <c r="AG184" s="170">
        <v>16914</v>
      </c>
      <c r="AH184" s="170">
        <v>10416</v>
      </c>
      <c r="AI184" s="170">
        <v>851145</v>
      </c>
      <c r="AK184" s="170" t="s">
        <v>606</v>
      </c>
    </row>
    <row r="185" spans="1:37" x14ac:dyDescent="0.2">
      <c r="A185" s="184">
        <v>41913</v>
      </c>
      <c r="B185" s="170" t="s">
        <v>899</v>
      </c>
      <c r="C185" s="170">
        <v>12870</v>
      </c>
      <c r="D185" s="170">
        <v>35242</v>
      </c>
      <c r="E185" s="170">
        <v>10334</v>
      </c>
      <c r="F185" s="170">
        <v>6174</v>
      </c>
      <c r="G185" s="170">
        <v>29279</v>
      </c>
      <c r="H185" s="170">
        <v>8647</v>
      </c>
      <c r="I185" s="170">
        <v>13466</v>
      </c>
      <c r="J185" s="170">
        <v>32901</v>
      </c>
      <c r="K185" s="170">
        <v>104914</v>
      </c>
      <c r="L185" s="170">
        <v>12397</v>
      </c>
      <c r="M185" s="170">
        <v>41701</v>
      </c>
      <c r="N185" s="170">
        <v>12811</v>
      </c>
      <c r="O185" s="170">
        <v>12928</v>
      </c>
      <c r="P185" s="181">
        <v>79726</v>
      </c>
      <c r="Q185" s="170">
        <v>59448</v>
      </c>
      <c r="R185" s="170">
        <v>28693</v>
      </c>
      <c r="S185" s="170">
        <v>11285</v>
      </c>
      <c r="T185" s="170">
        <v>10521</v>
      </c>
      <c r="U185" s="170">
        <v>59294</v>
      </c>
      <c r="V185" s="170">
        <v>11827</v>
      </c>
      <c r="W185" s="170">
        <v>27077</v>
      </c>
      <c r="X185" s="170">
        <v>19538</v>
      </c>
      <c r="Y185" s="170">
        <v>12303</v>
      </c>
      <c r="Z185" s="170">
        <v>19958</v>
      </c>
      <c r="AA185" s="170">
        <v>32693</v>
      </c>
      <c r="AB185" s="170">
        <v>33231</v>
      </c>
      <c r="AC185" s="170">
        <v>10754</v>
      </c>
      <c r="AD185" s="170">
        <v>30856</v>
      </c>
      <c r="AE185" s="170">
        <v>4255</v>
      </c>
      <c r="AF185" s="170">
        <v>41573</v>
      </c>
      <c r="AG185" s="170">
        <v>16979</v>
      </c>
      <c r="AH185" s="170">
        <v>10477</v>
      </c>
      <c r="AI185" s="170">
        <v>854152</v>
      </c>
      <c r="AK185" s="170" t="s">
        <v>607</v>
      </c>
    </row>
    <row r="186" spans="1:37" x14ac:dyDescent="0.2">
      <c r="A186" s="184">
        <v>41944</v>
      </c>
      <c r="B186" s="170" t="s">
        <v>900</v>
      </c>
      <c r="C186" s="170">
        <v>12896</v>
      </c>
      <c r="D186" s="170">
        <v>35216</v>
      </c>
      <c r="E186" s="170">
        <v>10367</v>
      </c>
      <c r="F186" s="170">
        <v>6160</v>
      </c>
      <c r="G186" s="170">
        <v>29392</v>
      </c>
      <c r="H186" s="170">
        <v>8684</v>
      </c>
      <c r="I186" s="170">
        <v>13463</v>
      </c>
      <c r="J186" s="170">
        <v>32995</v>
      </c>
      <c r="K186" s="170">
        <v>105015</v>
      </c>
      <c r="L186" s="170">
        <v>12404</v>
      </c>
      <c r="M186" s="170">
        <v>41768</v>
      </c>
      <c r="N186" s="170">
        <v>12884</v>
      </c>
      <c r="O186" s="170">
        <v>12998</v>
      </c>
      <c r="P186" s="181">
        <v>79972</v>
      </c>
      <c r="Q186" s="170">
        <v>59573</v>
      </c>
      <c r="R186" s="170">
        <v>28760</v>
      </c>
      <c r="S186" s="170">
        <v>11269</v>
      </c>
      <c r="T186" s="170">
        <v>10534</v>
      </c>
      <c r="U186" s="170">
        <v>59384</v>
      </c>
      <c r="V186" s="170">
        <v>11927</v>
      </c>
      <c r="W186" s="170">
        <v>27208</v>
      </c>
      <c r="X186" s="170">
        <v>19639</v>
      </c>
      <c r="Y186" s="170">
        <v>12294</v>
      </c>
      <c r="Z186" s="170">
        <v>19985</v>
      </c>
      <c r="AA186" s="170">
        <v>32689</v>
      </c>
      <c r="AB186" s="170">
        <v>33228</v>
      </c>
      <c r="AC186" s="170">
        <v>10758</v>
      </c>
      <c r="AD186" s="170">
        <v>30969</v>
      </c>
      <c r="AE186" s="170">
        <v>4260</v>
      </c>
      <c r="AF186" s="170">
        <v>41602</v>
      </c>
      <c r="AG186" s="170">
        <v>16926</v>
      </c>
      <c r="AH186" s="170">
        <v>10516</v>
      </c>
      <c r="AI186" s="170">
        <v>855735</v>
      </c>
      <c r="AK186" s="170" t="s">
        <v>608</v>
      </c>
    </row>
    <row r="187" spans="1:37" x14ac:dyDescent="0.2">
      <c r="A187" s="184">
        <v>41974</v>
      </c>
      <c r="B187" s="170" t="s">
        <v>901</v>
      </c>
      <c r="C187" s="170">
        <v>12855</v>
      </c>
      <c r="D187" s="170">
        <v>35148</v>
      </c>
      <c r="E187" s="170">
        <v>10414</v>
      </c>
      <c r="F187" s="170">
        <v>6086</v>
      </c>
      <c r="G187" s="170">
        <v>29353</v>
      </c>
      <c r="H187" s="170">
        <v>8665</v>
      </c>
      <c r="I187" s="170">
        <v>13481</v>
      </c>
      <c r="J187" s="170">
        <v>32953</v>
      </c>
      <c r="K187" s="170">
        <v>105070</v>
      </c>
      <c r="L187" s="170">
        <v>12351</v>
      </c>
      <c r="M187" s="170">
        <v>41797</v>
      </c>
      <c r="N187" s="170">
        <v>12778</v>
      </c>
      <c r="O187" s="170">
        <v>13012</v>
      </c>
      <c r="P187" s="181">
        <v>79961</v>
      </c>
      <c r="Q187" s="170">
        <v>59539</v>
      </c>
      <c r="R187" s="170">
        <v>28764</v>
      </c>
      <c r="S187" s="170">
        <v>11236</v>
      </c>
      <c r="T187" s="170">
        <v>10514</v>
      </c>
      <c r="U187" s="170">
        <v>59428</v>
      </c>
      <c r="V187" s="170">
        <v>11899</v>
      </c>
      <c r="W187" s="170">
        <v>27204</v>
      </c>
      <c r="X187" s="170">
        <v>19592</v>
      </c>
      <c r="Y187" s="170">
        <v>12253</v>
      </c>
      <c r="Z187" s="170">
        <v>19950</v>
      </c>
      <c r="AA187" s="170">
        <v>32637</v>
      </c>
      <c r="AB187" s="170">
        <v>33168</v>
      </c>
      <c r="AC187" s="170">
        <v>10735</v>
      </c>
      <c r="AD187" s="170">
        <v>30889</v>
      </c>
      <c r="AE187" s="170">
        <v>4231</v>
      </c>
      <c r="AF187" s="170">
        <v>41528</v>
      </c>
      <c r="AG187" s="170">
        <v>16942</v>
      </c>
      <c r="AH187" s="170">
        <v>10476</v>
      </c>
      <c r="AI187" s="170">
        <v>854909</v>
      </c>
      <c r="AK187" s="170" t="s">
        <v>609</v>
      </c>
    </row>
    <row r="188" spans="1:37" x14ac:dyDescent="0.2">
      <c r="A188" s="184">
        <v>42005</v>
      </c>
      <c r="B188" s="170" t="s">
        <v>998</v>
      </c>
      <c r="C188" s="170">
        <v>12846</v>
      </c>
      <c r="D188" s="170">
        <v>35067</v>
      </c>
      <c r="E188" s="170">
        <v>10443</v>
      </c>
      <c r="F188" s="170">
        <v>6090</v>
      </c>
      <c r="G188" s="170">
        <v>29380</v>
      </c>
      <c r="H188" s="170">
        <v>8644</v>
      </c>
      <c r="I188" s="170">
        <v>13430</v>
      </c>
      <c r="J188" s="170">
        <v>32901</v>
      </c>
      <c r="K188" s="170">
        <v>105252</v>
      </c>
      <c r="L188" s="170">
        <v>12348</v>
      </c>
      <c r="M188" s="170">
        <v>41763</v>
      </c>
      <c r="N188" s="170">
        <v>12746</v>
      </c>
      <c r="O188" s="170">
        <v>13038</v>
      </c>
      <c r="P188" s="181">
        <v>79838</v>
      </c>
      <c r="Q188" s="170">
        <v>59541</v>
      </c>
      <c r="R188" s="170">
        <v>28729</v>
      </c>
      <c r="S188" s="170">
        <v>11213</v>
      </c>
      <c r="T188" s="170">
        <v>10473</v>
      </c>
      <c r="U188" s="170">
        <v>59364</v>
      </c>
      <c r="V188" s="170">
        <v>11884</v>
      </c>
      <c r="W188" s="170">
        <v>27123</v>
      </c>
      <c r="X188" s="170">
        <v>19650</v>
      </c>
      <c r="Y188" s="170">
        <v>12241</v>
      </c>
      <c r="Z188" s="170">
        <v>19955</v>
      </c>
      <c r="AA188" s="170">
        <v>32646</v>
      </c>
      <c r="AB188" s="170">
        <v>33136</v>
      </c>
      <c r="AC188" s="170">
        <v>10650</v>
      </c>
      <c r="AD188" s="170">
        <v>30781</v>
      </c>
      <c r="AE188" s="170">
        <v>4249</v>
      </c>
      <c r="AF188" s="170">
        <v>41463</v>
      </c>
      <c r="AG188" s="170">
        <v>16905</v>
      </c>
      <c r="AH188" s="170">
        <v>10441</v>
      </c>
      <c r="AI188" s="170">
        <v>854230</v>
      </c>
      <c r="AJ188" s="170">
        <v>2015</v>
      </c>
      <c r="AK188" s="170" t="s">
        <v>601</v>
      </c>
    </row>
    <row r="189" spans="1:37" x14ac:dyDescent="0.2">
      <c r="A189" s="184">
        <v>42036</v>
      </c>
      <c r="B189" s="170" t="s">
        <v>902</v>
      </c>
      <c r="C189" s="170">
        <v>12935</v>
      </c>
      <c r="D189" s="170">
        <v>35297</v>
      </c>
      <c r="E189" s="170">
        <v>10550</v>
      </c>
      <c r="F189" s="170">
        <v>6108</v>
      </c>
      <c r="G189" s="170">
        <v>29591</v>
      </c>
      <c r="H189" s="170">
        <v>8729</v>
      </c>
      <c r="I189" s="170">
        <v>13443</v>
      </c>
      <c r="J189" s="170">
        <v>33101</v>
      </c>
      <c r="K189" s="170">
        <v>105728</v>
      </c>
      <c r="L189" s="170">
        <v>12419</v>
      </c>
      <c r="M189" s="170">
        <v>41833</v>
      </c>
      <c r="N189" s="170">
        <v>12784</v>
      </c>
      <c r="O189" s="170">
        <v>13094</v>
      </c>
      <c r="P189" s="181">
        <v>80280</v>
      </c>
      <c r="Q189" s="170">
        <v>59864</v>
      </c>
      <c r="R189" s="170">
        <v>28848</v>
      </c>
      <c r="S189" s="170">
        <v>11274</v>
      </c>
      <c r="T189" s="170">
        <v>10525</v>
      </c>
      <c r="U189" s="170">
        <v>59588</v>
      </c>
      <c r="V189" s="170">
        <v>11881</v>
      </c>
      <c r="W189" s="170">
        <v>27275</v>
      </c>
      <c r="X189" s="170">
        <v>19721</v>
      </c>
      <c r="Y189" s="170">
        <v>12297</v>
      </c>
      <c r="Z189" s="170">
        <v>20027</v>
      </c>
      <c r="AA189" s="170">
        <v>32829</v>
      </c>
      <c r="AB189" s="170">
        <v>33257</v>
      </c>
      <c r="AC189" s="170">
        <v>10697</v>
      </c>
      <c r="AD189" s="170">
        <v>30685</v>
      </c>
      <c r="AE189" s="170">
        <v>4232</v>
      </c>
      <c r="AF189" s="170">
        <v>41558</v>
      </c>
      <c r="AG189" s="170">
        <v>16985</v>
      </c>
      <c r="AH189" s="170">
        <v>10511</v>
      </c>
      <c r="AI189" s="170">
        <v>857946</v>
      </c>
      <c r="AK189" s="170" t="s">
        <v>602</v>
      </c>
    </row>
    <row r="190" spans="1:37" x14ac:dyDescent="0.2">
      <c r="A190" s="184">
        <v>42064</v>
      </c>
      <c r="B190" s="170" t="s">
        <v>903</v>
      </c>
      <c r="C190" s="170">
        <v>13029</v>
      </c>
      <c r="D190" s="170">
        <v>35466</v>
      </c>
      <c r="E190" s="170">
        <v>10677</v>
      </c>
      <c r="F190" s="170">
        <v>6163</v>
      </c>
      <c r="G190" s="170">
        <v>29922</v>
      </c>
      <c r="H190" s="170">
        <v>8806</v>
      </c>
      <c r="I190" s="170">
        <v>13502</v>
      </c>
      <c r="J190" s="170">
        <v>33330</v>
      </c>
      <c r="K190" s="170">
        <v>106065</v>
      </c>
      <c r="L190" s="170">
        <v>12497</v>
      </c>
      <c r="M190" s="170">
        <v>42007</v>
      </c>
      <c r="N190" s="170">
        <v>12876</v>
      </c>
      <c r="O190" s="170">
        <v>13153</v>
      </c>
      <c r="P190" s="181">
        <v>80658</v>
      </c>
      <c r="Q190" s="170">
        <v>60117</v>
      </c>
      <c r="R190" s="170">
        <v>29044</v>
      </c>
      <c r="S190" s="170">
        <v>11342</v>
      </c>
      <c r="T190" s="170">
        <v>10597</v>
      </c>
      <c r="U190" s="170">
        <v>59791</v>
      </c>
      <c r="V190" s="170">
        <v>11956</v>
      </c>
      <c r="W190" s="170">
        <v>27432</v>
      </c>
      <c r="X190" s="170">
        <v>19783</v>
      </c>
      <c r="Y190" s="170">
        <v>12395</v>
      </c>
      <c r="Z190" s="170">
        <v>20216</v>
      </c>
      <c r="AA190" s="170">
        <v>33115</v>
      </c>
      <c r="AB190" s="170">
        <v>33467</v>
      </c>
      <c r="AC190" s="170">
        <v>10757</v>
      </c>
      <c r="AD190" s="170">
        <v>30793</v>
      </c>
      <c r="AE190" s="170">
        <v>4247</v>
      </c>
      <c r="AF190" s="170">
        <v>41745</v>
      </c>
      <c r="AG190" s="170">
        <v>17116</v>
      </c>
      <c r="AH190" s="170">
        <v>10559</v>
      </c>
      <c r="AI190" s="170">
        <v>862623</v>
      </c>
      <c r="AK190" s="170" t="s">
        <v>559</v>
      </c>
    </row>
    <row r="191" spans="1:37" x14ac:dyDescent="0.2">
      <c r="A191" s="184">
        <v>42095</v>
      </c>
      <c r="B191" s="170" t="s">
        <v>904</v>
      </c>
      <c r="C191" s="170">
        <v>13109</v>
      </c>
      <c r="D191" s="170">
        <v>35610</v>
      </c>
      <c r="E191" s="170">
        <v>10632</v>
      </c>
      <c r="F191" s="170">
        <v>6176</v>
      </c>
      <c r="G191" s="170">
        <v>30129</v>
      </c>
      <c r="H191" s="170">
        <v>8844</v>
      </c>
      <c r="I191" s="170">
        <v>13513</v>
      </c>
      <c r="J191" s="170">
        <v>33481</v>
      </c>
      <c r="K191" s="170">
        <v>106501</v>
      </c>
      <c r="L191" s="170">
        <v>12554</v>
      </c>
      <c r="M191" s="170">
        <v>42183</v>
      </c>
      <c r="N191" s="170">
        <v>12928</v>
      </c>
      <c r="O191" s="170">
        <v>13215</v>
      </c>
      <c r="P191" s="181">
        <v>81007</v>
      </c>
      <c r="Q191" s="170">
        <v>60355</v>
      </c>
      <c r="R191" s="170">
        <v>29143</v>
      </c>
      <c r="S191" s="170">
        <v>11375</v>
      </c>
      <c r="T191" s="170">
        <v>10641</v>
      </c>
      <c r="U191" s="170">
        <v>60023</v>
      </c>
      <c r="V191" s="170">
        <v>12036</v>
      </c>
      <c r="W191" s="170">
        <v>27564</v>
      </c>
      <c r="X191" s="170">
        <v>19868</v>
      </c>
      <c r="Y191" s="170">
        <v>12541</v>
      </c>
      <c r="Z191" s="170">
        <v>20270</v>
      </c>
      <c r="AA191" s="170">
        <v>33303</v>
      </c>
      <c r="AB191" s="170">
        <v>33603</v>
      </c>
      <c r="AC191" s="170">
        <v>10773</v>
      </c>
      <c r="AD191" s="170">
        <v>30920</v>
      </c>
      <c r="AE191" s="170">
        <v>4261</v>
      </c>
      <c r="AF191" s="170">
        <v>41875</v>
      </c>
      <c r="AG191" s="170">
        <v>17133</v>
      </c>
      <c r="AH191" s="170">
        <v>10606</v>
      </c>
      <c r="AI191" s="170">
        <v>866172</v>
      </c>
      <c r="AK191" s="170" t="s">
        <v>598</v>
      </c>
    </row>
    <row r="192" spans="1:37" x14ac:dyDescent="0.2">
      <c r="A192" s="184">
        <v>42125</v>
      </c>
      <c r="B192" s="170" t="s">
        <v>905</v>
      </c>
      <c r="C192" s="170">
        <v>13114</v>
      </c>
      <c r="D192" s="170">
        <v>35649</v>
      </c>
      <c r="E192" s="170">
        <v>10693</v>
      </c>
      <c r="F192" s="170">
        <v>6177</v>
      </c>
      <c r="G192" s="170">
        <v>30204</v>
      </c>
      <c r="H192" s="170">
        <v>8902</v>
      </c>
      <c r="I192" s="170">
        <v>13543</v>
      </c>
      <c r="J192" s="170">
        <v>33638</v>
      </c>
      <c r="K192" s="170">
        <v>106685</v>
      </c>
      <c r="L192" s="170">
        <v>12621</v>
      </c>
      <c r="M192" s="170">
        <v>42358</v>
      </c>
      <c r="N192" s="170">
        <v>12946</v>
      </c>
      <c r="O192" s="170">
        <v>13255</v>
      </c>
      <c r="P192" s="181">
        <v>81244</v>
      </c>
      <c r="Q192" s="170">
        <v>60552</v>
      </c>
      <c r="R192" s="170">
        <v>29282</v>
      </c>
      <c r="S192" s="170">
        <v>11404</v>
      </c>
      <c r="T192" s="170">
        <v>10693</v>
      </c>
      <c r="U192" s="170">
        <v>60120</v>
      </c>
      <c r="V192" s="170">
        <v>12127</v>
      </c>
      <c r="W192" s="170">
        <v>27596</v>
      </c>
      <c r="X192" s="170">
        <v>19943</v>
      </c>
      <c r="Y192" s="170">
        <v>12574</v>
      </c>
      <c r="Z192" s="170">
        <v>20293</v>
      </c>
      <c r="AA192" s="170">
        <v>33462</v>
      </c>
      <c r="AB192" s="170">
        <v>33650</v>
      </c>
      <c r="AC192" s="170">
        <v>10800</v>
      </c>
      <c r="AD192" s="170">
        <v>31007</v>
      </c>
      <c r="AE192" s="170">
        <v>4275</v>
      </c>
      <c r="AF192" s="170">
        <v>41968</v>
      </c>
      <c r="AG192" s="170">
        <v>17080</v>
      </c>
      <c r="AH192" s="170">
        <v>10621</v>
      </c>
      <c r="AI192" s="170">
        <v>868476</v>
      </c>
      <c r="AK192" s="170" t="s">
        <v>600</v>
      </c>
    </row>
    <row r="193" spans="1:37" x14ac:dyDescent="0.2">
      <c r="A193" s="184">
        <v>42156</v>
      </c>
      <c r="B193" s="170" t="s">
        <v>906</v>
      </c>
      <c r="C193" s="170">
        <v>13204</v>
      </c>
      <c r="D193" s="170">
        <v>35858</v>
      </c>
      <c r="E193" s="170">
        <v>10752</v>
      </c>
      <c r="F193" s="170">
        <v>6188</v>
      </c>
      <c r="G193" s="170">
        <v>30395</v>
      </c>
      <c r="H193" s="170">
        <v>8978</v>
      </c>
      <c r="I193" s="170">
        <v>13607</v>
      </c>
      <c r="J193" s="170">
        <v>33854</v>
      </c>
      <c r="K193" s="170">
        <v>107378</v>
      </c>
      <c r="L193" s="170">
        <v>12699</v>
      </c>
      <c r="M193" s="170">
        <v>42622</v>
      </c>
      <c r="N193" s="170">
        <v>12993</v>
      </c>
      <c r="O193" s="170">
        <v>13325</v>
      </c>
      <c r="P193" s="181">
        <v>81685</v>
      </c>
      <c r="Q193" s="170">
        <v>61016</v>
      </c>
      <c r="R193" s="170">
        <v>29497</v>
      </c>
      <c r="S193" s="170">
        <v>11437</v>
      </c>
      <c r="T193" s="170">
        <v>10792</v>
      </c>
      <c r="U193" s="170">
        <v>60447</v>
      </c>
      <c r="V193" s="170">
        <v>12258</v>
      </c>
      <c r="W193" s="170">
        <v>27840</v>
      </c>
      <c r="X193" s="170">
        <v>20067</v>
      </c>
      <c r="Y193" s="170">
        <v>12638</v>
      </c>
      <c r="Z193" s="170">
        <v>20332</v>
      </c>
      <c r="AA193" s="170">
        <v>33717</v>
      </c>
      <c r="AB193" s="170">
        <v>33765</v>
      </c>
      <c r="AC193" s="170">
        <v>10851</v>
      </c>
      <c r="AD193" s="170">
        <v>31226</v>
      </c>
      <c r="AE193" s="170">
        <v>4292</v>
      </c>
      <c r="AF193" s="170">
        <v>42165</v>
      </c>
      <c r="AG193" s="170">
        <v>17201</v>
      </c>
      <c r="AH193" s="170">
        <v>10629</v>
      </c>
      <c r="AI193" s="170">
        <v>873708</v>
      </c>
      <c r="AK193" s="170" t="s">
        <v>603</v>
      </c>
    </row>
    <row r="194" spans="1:37" x14ac:dyDescent="0.2">
      <c r="A194" s="184">
        <v>42186</v>
      </c>
      <c r="B194" s="170" t="s">
        <v>907</v>
      </c>
      <c r="C194" s="170">
        <v>13271</v>
      </c>
      <c r="D194" s="170">
        <v>35937</v>
      </c>
      <c r="E194" s="170">
        <v>10767</v>
      </c>
      <c r="F194" s="170">
        <v>6208</v>
      </c>
      <c r="G194" s="170">
        <v>30545</v>
      </c>
      <c r="H194" s="170">
        <v>8993</v>
      </c>
      <c r="I194" s="170">
        <v>13644</v>
      </c>
      <c r="J194" s="170">
        <v>34080</v>
      </c>
      <c r="K194" s="170">
        <v>107850</v>
      </c>
      <c r="L194" s="170">
        <v>12723</v>
      </c>
      <c r="M194" s="170">
        <v>42705</v>
      </c>
      <c r="N194" s="170">
        <v>13049</v>
      </c>
      <c r="O194" s="170">
        <v>13395</v>
      </c>
      <c r="P194" s="181">
        <v>81999</v>
      </c>
      <c r="Q194" s="170">
        <v>61332</v>
      </c>
      <c r="R194" s="170">
        <v>29655</v>
      </c>
      <c r="S194" s="170">
        <v>11466</v>
      </c>
      <c r="T194" s="170">
        <v>10818</v>
      </c>
      <c r="U194" s="170">
        <v>60666</v>
      </c>
      <c r="V194" s="170">
        <v>12341</v>
      </c>
      <c r="W194" s="170">
        <v>27937</v>
      </c>
      <c r="X194" s="170">
        <v>20219</v>
      </c>
      <c r="Y194" s="170">
        <v>12773</v>
      </c>
      <c r="Z194" s="170">
        <v>20370</v>
      </c>
      <c r="AA194" s="170">
        <v>33782</v>
      </c>
      <c r="AB194" s="170">
        <v>33875</v>
      </c>
      <c r="AC194" s="170">
        <v>10871</v>
      </c>
      <c r="AD194" s="170">
        <v>31245</v>
      </c>
      <c r="AE194" s="170">
        <v>4314</v>
      </c>
      <c r="AF194" s="170">
        <v>42395</v>
      </c>
      <c r="AG194" s="170">
        <v>17135</v>
      </c>
      <c r="AH194" s="170">
        <v>10676</v>
      </c>
      <c r="AI194" s="170">
        <v>877036</v>
      </c>
      <c r="AK194" s="170" t="s">
        <v>604</v>
      </c>
    </row>
    <row r="195" spans="1:37" x14ac:dyDescent="0.2">
      <c r="A195" s="184">
        <v>42217</v>
      </c>
      <c r="B195" s="170" t="s">
        <v>908</v>
      </c>
      <c r="C195" s="170">
        <v>13380</v>
      </c>
      <c r="D195" s="170">
        <v>35976</v>
      </c>
      <c r="E195" s="170">
        <v>10786</v>
      </c>
      <c r="F195" s="170">
        <v>6192</v>
      </c>
      <c r="G195" s="170">
        <v>30657</v>
      </c>
      <c r="H195" s="170">
        <v>9040</v>
      </c>
      <c r="I195" s="170">
        <v>13647</v>
      </c>
      <c r="J195" s="170">
        <v>34154</v>
      </c>
      <c r="K195" s="170">
        <v>108145</v>
      </c>
      <c r="L195" s="170">
        <v>12734</v>
      </c>
      <c r="M195" s="170">
        <v>42913</v>
      </c>
      <c r="N195" s="170">
        <v>13097</v>
      </c>
      <c r="O195" s="170">
        <v>13444</v>
      </c>
      <c r="P195" s="181">
        <v>82416</v>
      </c>
      <c r="Q195" s="170">
        <v>61576</v>
      </c>
      <c r="R195" s="170">
        <v>29813</v>
      </c>
      <c r="S195" s="170">
        <v>11490</v>
      </c>
      <c r="T195" s="170">
        <v>10833</v>
      </c>
      <c r="U195" s="170">
        <v>60759</v>
      </c>
      <c r="V195" s="170">
        <v>12444</v>
      </c>
      <c r="W195" s="170">
        <v>28131</v>
      </c>
      <c r="X195" s="170">
        <v>20353</v>
      </c>
      <c r="Y195" s="170">
        <v>12865</v>
      </c>
      <c r="Z195" s="170">
        <v>20452</v>
      </c>
      <c r="AA195" s="170">
        <v>33867</v>
      </c>
      <c r="AB195" s="170">
        <v>34014</v>
      </c>
      <c r="AC195" s="170">
        <v>10893</v>
      </c>
      <c r="AD195" s="170">
        <v>31289</v>
      </c>
      <c r="AE195" s="170">
        <v>4367</v>
      </c>
      <c r="AF195" s="170">
        <v>42502</v>
      </c>
      <c r="AG195" s="170">
        <v>17153</v>
      </c>
      <c r="AH195" s="170">
        <v>10703</v>
      </c>
      <c r="AI195" s="170">
        <v>880085</v>
      </c>
      <c r="AK195" s="170" t="s">
        <v>605</v>
      </c>
    </row>
    <row r="196" spans="1:37" x14ac:dyDescent="0.2">
      <c r="A196" s="184">
        <v>42248</v>
      </c>
      <c r="B196" s="170" t="s">
        <v>909</v>
      </c>
      <c r="C196" s="170">
        <v>13454</v>
      </c>
      <c r="D196" s="170">
        <v>35966</v>
      </c>
      <c r="E196" s="170">
        <v>10847</v>
      </c>
      <c r="F196" s="170">
        <v>6193</v>
      </c>
      <c r="G196" s="170">
        <v>30752</v>
      </c>
      <c r="H196" s="170">
        <v>9035</v>
      </c>
      <c r="I196" s="170">
        <v>13626</v>
      </c>
      <c r="J196" s="170">
        <v>34245</v>
      </c>
      <c r="K196" s="170">
        <v>108357</v>
      </c>
      <c r="L196" s="170">
        <v>12769</v>
      </c>
      <c r="M196" s="170">
        <v>42981</v>
      </c>
      <c r="N196" s="170">
        <v>13119</v>
      </c>
      <c r="O196" s="170">
        <v>13504</v>
      </c>
      <c r="P196" s="181">
        <v>82549</v>
      </c>
      <c r="Q196" s="170">
        <v>61707</v>
      </c>
      <c r="R196" s="170">
        <v>29928</v>
      </c>
      <c r="S196" s="170">
        <v>11509</v>
      </c>
      <c r="T196" s="170">
        <v>10873</v>
      </c>
      <c r="U196" s="170">
        <v>60933</v>
      </c>
      <c r="V196" s="170">
        <v>12518</v>
      </c>
      <c r="W196" s="170">
        <v>28249</v>
      </c>
      <c r="X196" s="170">
        <v>20425</v>
      </c>
      <c r="Y196" s="170">
        <v>12958</v>
      </c>
      <c r="Z196" s="170">
        <v>20473</v>
      </c>
      <c r="AA196" s="170">
        <v>33991</v>
      </c>
      <c r="AB196" s="170">
        <v>34070</v>
      </c>
      <c r="AC196" s="170">
        <v>10898</v>
      </c>
      <c r="AD196" s="170">
        <v>31305</v>
      </c>
      <c r="AE196" s="170">
        <v>4404</v>
      </c>
      <c r="AF196" s="170">
        <v>42476</v>
      </c>
      <c r="AG196" s="170">
        <v>17226</v>
      </c>
      <c r="AH196" s="170">
        <v>10736</v>
      </c>
      <c r="AI196" s="170">
        <v>882076</v>
      </c>
      <c r="AK196" s="170" t="s">
        <v>606</v>
      </c>
    </row>
    <row r="197" spans="1:37" x14ac:dyDescent="0.2">
      <c r="A197" s="184">
        <v>42278</v>
      </c>
      <c r="B197" s="170" t="s">
        <v>910</v>
      </c>
      <c r="C197" s="170">
        <v>13565</v>
      </c>
      <c r="D197" s="170">
        <v>36160</v>
      </c>
      <c r="E197" s="170">
        <v>10899</v>
      </c>
      <c r="F197" s="170">
        <v>6202</v>
      </c>
      <c r="G197" s="170">
        <v>30875</v>
      </c>
      <c r="H197" s="170">
        <v>9049</v>
      </c>
      <c r="I197" s="170">
        <v>13651</v>
      </c>
      <c r="J197" s="170">
        <v>34411</v>
      </c>
      <c r="K197" s="170">
        <v>108641</v>
      </c>
      <c r="L197" s="170">
        <v>12845</v>
      </c>
      <c r="M197" s="170">
        <v>43181</v>
      </c>
      <c r="N197" s="170">
        <v>13135</v>
      </c>
      <c r="O197" s="170">
        <v>13624</v>
      </c>
      <c r="P197" s="181">
        <v>82929</v>
      </c>
      <c r="Q197" s="170">
        <v>62140</v>
      </c>
      <c r="R197" s="170">
        <v>30038</v>
      </c>
      <c r="S197" s="170">
        <v>11575</v>
      </c>
      <c r="T197" s="170">
        <v>10912</v>
      </c>
      <c r="U197" s="170">
        <v>61103</v>
      </c>
      <c r="V197" s="170">
        <v>12507</v>
      </c>
      <c r="W197" s="170">
        <v>28336</v>
      </c>
      <c r="X197" s="170">
        <v>20581</v>
      </c>
      <c r="Y197" s="170">
        <v>13047</v>
      </c>
      <c r="Z197" s="170">
        <v>20586</v>
      </c>
      <c r="AA197" s="170">
        <v>34119</v>
      </c>
      <c r="AB197" s="170">
        <v>34159</v>
      </c>
      <c r="AC197" s="170">
        <v>10873</v>
      </c>
      <c r="AD197" s="170">
        <v>31244</v>
      </c>
      <c r="AE197" s="170">
        <v>4422</v>
      </c>
      <c r="AF197" s="170">
        <v>42592</v>
      </c>
      <c r="AG197" s="170">
        <v>17273</v>
      </c>
      <c r="AH197" s="170">
        <v>10779</v>
      </c>
      <c r="AI197" s="170">
        <v>885453</v>
      </c>
      <c r="AK197" s="170" t="s">
        <v>607</v>
      </c>
    </row>
    <row r="198" spans="1:37" x14ac:dyDescent="0.2">
      <c r="A198" s="184">
        <v>42309</v>
      </c>
      <c r="B198" s="170" t="s">
        <v>911</v>
      </c>
      <c r="C198" s="170">
        <v>13634</v>
      </c>
      <c r="D198" s="170">
        <v>36237</v>
      </c>
      <c r="E198" s="170">
        <v>10892</v>
      </c>
      <c r="F198" s="170">
        <v>6219</v>
      </c>
      <c r="G198" s="170">
        <v>30961</v>
      </c>
      <c r="H198" s="170">
        <v>9060</v>
      </c>
      <c r="I198" s="170">
        <v>13606</v>
      </c>
      <c r="J198" s="170">
        <v>34559</v>
      </c>
      <c r="K198" s="170">
        <v>108725</v>
      </c>
      <c r="L198" s="170">
        <v>12869</v>
      </c>
      <c r="M198" s="170">
        <v>43322</v>
      </c>
      <c r="N198" s="170">
        <v>13108</v>
      </c>
      <c r="O198" s="170">
        <v>13647</v>
      </c>
      <c r="P198" s="181">
        <v>83012</v>
      </c>
      <c r="Q198" s="170">
        <v>62269</v>
      </c>
      <c r="R198" s="170">
        <v>30145</v>
      </c>
      <c r="S198" s="170">
        <v>11585</v>
      </c>
      <c r="T198" s="170">
        <v>10950</v>
      </c>
      <c r="U198" s="170">
        <v>61321</v>
      </c>
      <c r="V198" s="170">
        <v>12506</v>
      </c>
      <c r="W198" s="170">
        <v>28425</v>
      </c>
      <c r="X198" s="170">
        <v>20590</v>
      </c>
      <c r="Y198" s="170">
        <v>13055</v>
      </c>
      <c r="Z198" s="170">
        <v>20599</v>
      </c>
      <c r="AA198" s="170">
        <v>34232</v>
      </c>
      <c r="AB198" s="170">
        <v>34261</v>
      </c>
      <c r="AC198" s="170">
        <v>10823</v>
      </c>
      <c r="AD198" s="170">
        <v>31258</v>
      </c>
      <c r="AE198" s="170">
        <v>4425</v>
      </c>
      <c r="AF198" s="170">
        <v>42551</v>
      </c>
      <c r="AG198" s="170">
        <v>17296</v>
      </c>
      <c r="AH198" s="170">
        <v>10791</v>
      </c>
      <c r="AI198" s="170">
        <v>886933</v>
      </c>
      <c r="AK198" s="170" t="s">
        <v>608</v>
      </c>
    </row>
    <row r="199" spans="1:37" x14ac:dyDescent="0.2">
      <c r="A199" s="184">
        <v>42339</v>
      </c>
      <c r="B199" s="170" t="s">
        <v>912</v>
      </c>
      <c r="C199" s="170">
        <v>13686</v>
      </c>
      <c r="D199" s="170">
        <v>36220</v>
      </c>
      <c r="E199" s="170">
        <v>10879</v>
      </c>
      <c r="F199" s="170">
        <v>6232</v>
      </c>
      <c r="G199" s="170">
        <v>30865</v>
      </c>
      <c r="H199" s="170">
        <v>9019</v>
      </c>
      <c r="I199" s="170">
        <v>13528</v>
      </c>
      <c r="J199" s="170">
        <v>34530</v>
      </c>
      <c r="K199" s="170">
        <v>108757</v>
      </c>
      <c r="L199" s="170">
        <v>12845</v>
      </c>
      <c r="M199" s="170">
        <v>43218</v>
      </c>
      <c r="N199" s="170">
        <v>13070</v>
      </c>
      <c r="O199" s="170">
        <v>13583</v>
      </c>
      <c r="P199" s="181">
        <v>82957</v>
      </c>
      <c r="Q199" s="170">
        <v>62229</v>
      </c>
      <c r="R199" s="170">
        <v>30153</v>
      </c>
      <c r="S199" s="170">
        <v>11570</v>
      </c>
      <c r="T199" s="170">
        <v>10942</v>
      </c>
      <c r="U199" s="170">
        <v>61269</v>
      </c>
      <c r="V199" s="170">
        <v>12431</v>
      </c>
      <c r="W199" s="170">
        <v>28388</v>
      </c>
      <c r="X199" s="170">
        <v>20644</v>
      </c>
      <c r="Y199" s="170">
        <v>13012</v>
      </c>
      <c r="Z199" s="170">
        <v>20565</v>
      </c>
      <c r="AA199" s="170">
        <v>34256</v>
      </c>
      <c r="AB199" s="170">
        <v>34181</v>
      </c>
      <c r="AC199" s="170">
        <v>10699</v>
      </c>
      <c r="AD199" s="170">
        <v>31249</v>
      </c>
      <c r="AE199" s="170">
        <v>4400</v>
      </c>
      <c r="AF199" s="170">
        <v>42381</v>
      </c>
      <c r="AG199" s="170">
        <v>17285</v>
      </c>
      <c r="AH199" s="170">
        <v>10803</v>
      </c>
      <c r="AI199" s="170">
        <v>885846</v>
      </c>
      <c r="AK199" s="170" t="s">
        <v>609</v>
      </c>
    </row>
    <row r="200" spans="1:37" x14ac:dyDescent="0.2">
      <c r="A200" s="184">
        <v>42370</v>
      </c>
      <c r="B200" s="170" t="s">
        <v>999</v>
      </c>
      <c r="C200" s="170">
        <v>13697</v>
      </c>
      <c r="D200" s="170">
        <v>36144</v>
      </c>
      <c r="E200" s="170">
        <v>10878</v>
      </c>
      <c r="F200" s="170">
        <v>6168</v>
      </c>
      <c r="G200" s="170">
        <v>30857</v>
      </c>
      <c r="H200" s="170">
        <v>9001</v>
      </c>
      <c r="I200" s="170">
        <v>13453</v>
      </c>
      <c r="J200" s="170">
        <v>34598</v>
      </c>
      <c r="K200" s="170">
        <v>108579</v>
      </c>
      <c r="L200" s="170">
        <v>12853</v>
      </c>
      <c r="M200" s="170">
        <v>43191</v>
      </c>
      <c r="N200" s="170">
        <v>12980</v>
      </c>
      <c r="O200" s="170">
        <v>13571</v>
      </c>
      <c r="P200" s="181">
        <v>82734</v>
      </c>
      <c r="Q200" s="170">
        <v>62234</v>
      </c>
      <c r="R200" s="170">
        <v>30118</v>
      </c>
      <c r="S200" s="170">
        <v>11533</v>
      </c>
      <c r="T200" s="170">
        <v>10956</v>
      </c>
      <c r="U200" s="170">
        <v>61172</v>
      </c>
      <c r="V200" s="170">
        <v>12406</v>
      </c>
      <c r="W200" s="170">
        <v>28354</v>
      </c>
      <c r="X200" s="170">
        <v>20588</v>
      </c>
      <c r="Y200" s="170">
        <v>12983</v>
      </c>
      <c r="Z200" s="170">
        <v>20555</v>
      </c>
      <c r="AA200" s="170">
        <v>34204</v>
      </c>
      <c r="AB200" s="170">
        <v>34187</v>
      </c>
      <c r="AC200" s="170">
        <v>10636</v>
      </c>
      <c r="AD200" s="170">
        <v>31193</v>
      </c>
      <c r="AE200" s="170">
        <v>4402</v>
      </c>
      <c r="AF200" s="170">
        <v>42124</v>
      </c>
      <c r="AG200" s="170">
        <v>17286</v>
      </c>
      <c r="AH200" s="170">
        <v>10799</v>
      </c>
      <c r="AI200" s="170">
        <v>884434</v>
      </c>
      <c r="AJ200" s="170">
        <v>2016</v>
      </c>
      <c r="AK200" s="170" t="s">
        <v>601</v>
      </c>
    </row>
    <row r="201" spans="1:37" x14ac:dyDescent="0.2">
      <c r="A201" s="184">
        <v>42401</v>
      </c>
      <c r="B201" s="170" t="s">
        <v>913</v>
      </c>
      <c r="C201" s="170">
        <v>13800</v>
      </c>
      <c r="D201" s="170">
        <v>36366</v>
      </c>
      <c r="E201" s="170">
        <v>10934</v>
      </c>
      <c r="F201" s="170">
        <v>6163</v>
      </c>
      <c r="G201" s="170">
        <v>30940</v>
      </c>
      <c r="H201" s="170">
        <v>9038</v>
      </c>
      <c r="I201" s="170">
        <v>13456</v>
      </c>
      <c r="J201" s="170">
        <v>34788</v>
      </c>
      <c r="K201" s="170">
        <v>108646</v>
      </c>
      <c r="L201" s="170">
        <v>12923</v>
      </c>
      <c r="M201" s="170">
        <v>43389</v>
      </c>
      <c r="N201" s="170">
        <v>13038</v>
      </c>
      <c r="O201" s="170">
        <v>13657</v>
      </c>
      <c r="P201" s="181">
        <v>83079</v>
      </c>
      <c r="Q201" s="170">
        <v>62618</v>
      </c>
      <c r="R201" s="170">
        <v>30270</v>
      </c>
      <c r="S201" s="170">
        <v>11532</v>
      </c>
      <c r="T201" s="170">
        <v>10978</v>
      </c>
      <c r="U201" s="170">
        <v>61347</v>
      </c>
      <c r="V201" s="170">
        <v>12457</v>
      </c>
      <c r="W201" s="170">
        <v>28517</v>
      </c>
      <c r="X201" s="170">
        <v>20724</v>
      </c>
      <c r="Y201" s="170">
        <v>13078</v>
      </c>
      <c r="Z201" s="170">
        <v>20606</v>
      </c>
      <c r="AA201" s="170">
        <v>34424</v>
      </c>
      <c r="AB201" s="170">
        <v>34347</v>
      </c>
      <c r="AC201" s="170">
        <v>10643</v>
      </c>
      <c r="AD201" s="170">
        <v>31296</v>
      </c>
      <c r="AE201" s="170">
        <v>4419</v>
      </c>
      <c r="AF201" s="170">
        <v>42300</v>
      </c>
      <c r="AG201" s="170">
        <v>17362</v>
      </c>
      <c r="AH201" s="170">
        <v>10840</v>
      </c>
      <c r="AI201" s="170">
        <v>887975</v>
      </c>
      <c r="AK201" s="170" t="s">
        <v>602</v>
      </c>
    </row>
    <row r="202" spans="1:37" x14ac:dyDescent="0.2">
      <c r="A202" s="184">
        <v>42430</v>
      </c>
      <c r="B202" s="170" t="s">
        <v>914</v>
      </c>
      <c r="C202" s="170">
        <v>13853</v>
      </c>
      <c r="D202" s="170">
        <v>36478</v>
      </c>
      <c r="E202" s="170">
        <v>11004</v>
      </c>
      <c r="F202" s="170">
        <v>6154</v>
      </c>
      <c r="G202" s="170">
        <v>31082</v>
      </c>
      <c r="H202" s="170">
        <v>9071</v>
      </c>
      <c r="I202" s="170">
        <v>13550</v>
      </c>
      <c r="J202" s="170">
        <v>34896</v>
      </c>
      <c r="K202" s="170">
        <v>108836</v>
      </c>
      <c r="L202" s="170">
        <v>12948</v>
      </c>
      <c r="M202" s="170">
        <v>43630</v>
      </c>
      <c r="N202" s="170">
        <v>13049</v>
      </c>
      <c r="O202" s="170">
        <v>13696</v>
      </c>
      <c r="P202" s="181">
        <v>83290</v>
      </c>
      <c r="Q202" s="170">
        <v>62784</v>
      </c>
      <c r="R202" s="170">
        <v>30411</v>
      </c>
      <c r="S202" s="170">
        <v>11580</v>
      </c>
      <c r="T202" s="170">
        <v>11023</v>
      </c>
      <c r="U202" s="170">
        <v>61404</v>
      </c>
      <c r="V202" s="170">
        <v>12586</v>
      </c>
      <c r="W202" s="170">
        <v>28545</v>
      </c>
      <c r="X202" s="170">
        <v>20886</v>
      </c>
      <c r="Y202" s="170">
        <v>13172</v>
      </c>
      <c r="Z202" s="170">
        <v>20685</v>
      </c>
      <c r="AA202" s="170">
        <v>34677</v>
      </c>
      <c r="AB202" s="170">
        <v>34499</v>
      </c>
      <c r="AC202" s="170">
        <v>10666</v>
      </c>
      <c r="AD202" s="170">
        <v>31423</v>
      </c>
      <c r="AE202" s="170">
        <v>4430</v>
      </c>
      <c r="AF202" s="170">
        <v>42396</v>
      </c>
      <c r="AG202" s="170">
        <v>17465</v>
      </c>
      <c r="AH202" s="170">
        <v>10878</v>
      </c>
      <c r="AI202" s="170">
        <v>891047</v>
      </c>
      <c r="AK202" s="170" t="s">
        <v>559</v>
      </c>
    </row>
    <row r="203" spans="1:37" x14ac:dyDescent="0.2">
      <c r="A203" s="184">
        <v>42461</v>
      </c>
      <c r="B203" s="170" t="s">
        <v>915</v>
      </c>
      <c r="C203" s="170">
        <v>13984</v>
      </c>
      <c r="D203" s="170">
        <v>36516</v>
      </c>
      <c r="E203" s="170">
        <v>11113</v>
      </c>
      <c r="F203" s="170">
        <v>6137</v>
      </c>
      <c r="G203" s="170">
        <v>31295</v>
      </c>
      <c r="H203" s="170">
        <v>9066</v>
      </c>
      <c r="I203" s="170">
        <v>13578</v>
      </c>
      <c r="J203" s="170">
        <v>35163</v>
      </c>
      <c r="K203" s="170">
        <v>108990</v>
      </c>
      <c r="L203" s="170">
        <v>12994</v>
      </c>
      <c r="M203" s="170">
        <v>43926</v>
      </c>
      <c r="N203" s="170">
        <v>13069</v>
      </c>
      <c r="O203" s="170">
        <v>13755</v>
      </c>
      <c r="P203" s="181">
        <v>83635</v>
      </c>
      <c r="Q203" s="170">
        <v>62930</v>
      </c>
      <c r="R203" s="170">
        <v>30619</v>
      </c>
      <c r="S203" s="170">
        <v>11605</v>
      </c>
      <c r="T203" s="170">
        <v>11039</v>
      </c>
      <c r="U203" s="170">
        <v>61680</v>
      </c>
      <c r="V203" s="170">
        <v>12696</v>
      </c>
      <c r="W203" s="170">
        <v>28753</v>
      </c>
      <c r="X203" s="170">
        <v>21006</v>
      </c>
      <c r="Y203" s="170">
        <v>13261</v>
      </c>
      <c r="Z203" s="170">
        <v>20751</v>
      </c>
      <c r="AA203" s="170">
        <v>34894</v>
      </c>
      <c r="AB203" s="170">
        <v>34657</v>
      </c>
      <c r="AC203" s="170">
        <v>10715</v>
      </c>
      <c r="AD203" s="170">
        <v>31572</v>
      </c>
      <c r="AE203" s="170">
        <v>4466</v>
      </c>
      <c r="AF203" s="170">
        <v>42543</v>
      </c>
      <c r="AG203" s="170">
        <v>17543</v>
      </c>
      <c r="AH203" s="170">
        <v>10953</v>
      </c>
      <c r="AI203" s="170">
        <v>894904</v>
      </c>
      <c r="AK203" s="170" t="s">
        <v>598</v>
      </c>
    </row>
    <row r="204" spans="1:37" x14ac:dyDescent="0.2">
      <c r="A204" s="184">
        <v>42491</v>
      </c>
      <c r="B204" s="170" t="s">
        <v>916</v>
      </c>
      <c r="C204" s="170">
        <v>13986</v>
      </c>
      <c r="D204" s="170">
        <v>36730</v>
      </c>
      <c r="E204" s="170">
        <v>11165</v>
      </c>
      <c r="F204" s="170">
        <v>6167</v>
      </c>
      <c r="G204" s="170">
        <v>31389</v>
      </c>
      <c r="H204" s="170">
        <v>9115</v>
      </c>
      <c r="I204" s="170">
        <v>13598</v>
      </c>
      <c r="J204" s="170">
        <v>35402</v>
      </c>
      <c r="K204" s="170">
        <v>109453</v>
      </c>
      <c r="L204" s="170">
        <v>13064</v>
      </c>
      <c r="M204" s="170">
        <v>44169</v>
      </c>
      <c r="N204" s="170">
        <v>13121</v>
      </c>
      <c r="O204" s="170">
        <v>13807</v>
      </c>
      <c r="P204" s="181">
        <v>84001</v>
      </c>
      <c r="Q204" s="170">
        <v>63161</v>
      </c>
      <c r="R204" s="170">
        <v>30758</v>
      </c>
      <c r="S204" s="170">
        <v>11630</v>
      </c>
      <c r="T204" s="170">
        <v>11126</v>
      </c>
      <c r="U204" s="170">
        <v>61897</v>
      </c>
      <c r="V204" s="170">
        <v>12725</v>
      </c>
      <c r="W204" s="170">
        <v>29010</v>
      </c>
      <c r="X204" s="170">
        <v>21049</v>
      </c>
      <c r="Y204" s="170">
        <v>13345</v>
      </c>
      <c r="Z204" s="170">
        <v>20819</v>
      </c>
      <c r="AA204" s="170">
        <v>34958</v>
      </c>
      <c r="AB204" s="170">
        <v>34717</v>
      </c>
      <c r="AC204" s="170">
        <v>10727</v>
      </c>
      <c r="AD204" s="170">
        <v>31723</v>
      </c>
      <c r="AE204" s="170">
        <v>4497</v>
      </c>
      <c r="AF204" s="170">
        <v>42603</v>
      </c>
      <c r="AG204" s="170">
        <v>17611</v>
      </c>
      <c r="AH204" s="170">
        <v>10987</v>
      </c>
      <c r="AI204" s="170">
        <v>898510</v>
      </c>
      <c r="AK204" s="170" t="s">
        <v>600</v>
      </c>
    </row>
    <row r="205" spans="1:37" x14ac:dyDescent="0.2">
      <c r="A205" s="184">
        <v>42522</v>
      </c>
      <c r="B205" s="170" t="s">
        <v>917</v>
      </c>
      <c r="C205" s="170">
        <v>14108</v>
      </c>
      <c r="D205" s="170">
        <v>37016</v>
      </c>
      <c r="E205" s="170">
        <v>11254</v>
      </c>
      <c r="F205" s="170">
        <v>6196</v>
      </c>
      <c r="G205" s="170">
        <v>31587</v>
      </c>
      <c r="H205" s="170">
        <v>9177</v>
      </c>
      <c r="I205" s="170">
        <v>13677</v>
      </c>
      <c r="J205" s="170">
        <v>35653</v>
      </c>
      <c r="K205" s="170">
        <v>109813</v>
      </c>
      <c r="L205" s="170">
        <v>13096</v>
      </c>
      <c r="M205" s="170">
        <v>44419</v>
      </c>
      <c r="N205" s="170">
        <v>13207</v>
      </c>
      <c r="O205" s="170">
        <v>13920</v>
      </c>
      <c r="P205" s="181">
        <v>84379</v>
      </c>
      <c r="Q205" s="170">
        <v>63635</v>
      </c>
      <c r="R205" s="170">
        <v>30977</v>
      </c>
      <c r="S205" s="170">
        <v>11652</v>
      </c>
      <c r="T205" s="170">
        <v>11191</v>
      </c>
      <c r="U205" s="170">
        <v>62164</v>
      </c>
      <c r="V205" s="170">
        <v>12777</v>
      </c>
      <c r="W205" s="170">
        <v>29316</v>
      </c>
      <c r="X205" s="170">
        <v>21248</v>
      </c>
      <c r="Y205" s="170">
        <v>13404</v>
      </c>
      <c r="Z205" s="170">
        <v>20903</v>
      </c>
      <c r="AA205" s="170">
        <v>35254</v>
      </c>
      <c r="AB205" s="170">
        <v>34917</v>
      </c>
      <c r="AC205" s="170">
        <v>10742</v>
      </c>
      <c r="AD205" s="170">
        <v>31836</v>
      </c>
      <c r="AE205" s="170">
        <v>4535</v>
      </c>
      <c r="AF205" s="170">
        <v>42737</v>
      </c>
      <c r="AG205" s="170">
        <v>17719</v>
      </c>
      <c r="AH205" s="170">
        <v>11035</v>
      </c>
      <c r="AI205" s="170">
        <v>903544</v>
      </c>
      <c r="AK205" s="170" t="s">
        <v>603</v>
      </c>
    </row>
    <row r="206" spans="1:37" x14ac:dyDescent="0.2">
      <c r="A206" s="184">
        <v>42552</v>
      </c>
      <c r="B206" s="170" t="s">
        <v>918</v>
      </c>
      <c r="C206" s="170">
        <v>14158</v>
      </c>
      <c r="D206" s="170">
        <v>36977</v>
      </c>
      <c r="E206" s="170">
        <v>11312</v>
      </c>
      <c r="F206" s="170">
        <v>6165</v>
      </c>
      <c r="G206" s="170">
        <v>31590</v>
      </c>
      <c r="H206" s="170">
        <v>9181</v>
      </c>
      <c r="I206" s="170">
        <v>13656</v>
      </c>
      <c r="J206" s="170">
        <v>35743</v>
      </c>
      <c r="K206" s="170">
        <v>110005</v>
      </c>
      <c r="L206" s="170">
        <v>13118</v>
      </c>
      <c r="M206" s="170">
        <v>44545</v>
      </c>
      <c r="N206" s="170">
        <v>13210</v>
      </c>
      <c r="O206" s="170">
        <v>13990</v>
      </c>
      <c r="P206" s="181">
        <v>84559</v>
      </c>
      <c r="Q206" s="170">
        <v>63854</v>
      </c>
      <c r="R206" s="170">
        <v>31077</v>
      </c>
      <c r="S206" s="170">
        <v>11681</v>
      </c>
      <c r="T206" s="170">
        <v>11190</v>
      </c>
      <c r="U206" s="170">
        <v>62217</v>
      </c>
      <c r="V206" s="170">
        <v>12802</v>
      </c>
      <c r="W206" s="170">
        <v>29420</v>
      </c>
      <c r="X206" s="170">
        <v>21366</v>
      </c>
      <c r="Y206" s="170">
        <v>13488</v>
      </c>
      <c r="Z206" s="170">
        <v>20979</v>
      </c>
      <c r="AA206" s="170">
        <v>35409</v>
      </c>
      <c r="AB206" s="170">
        <v>35050</v>
      </c>
      <c r="AC206" s="170">
        <v>10732</v>
      </c>
      <c r="AD206" s="170">
        <v>31881</v>
      </c>
      <c r="AE206" s="170">
        <v>4574</v>
      </c>
      <c r="AF206" s="170">
        <v>42733</v>
      </c>
      <c r="AG206" s="170">
        <v>17787</v>
      </c>
      <c r="AH206" s="170">
        <v>11026</v>
      </c>
      <c r="AI206" s="170">
        <v>905475</v>
      </c>
      <c r="AK206" s="170" t="s">
        <v>604</v>
      </c>
    </row>
    <row r="207" spans="1:37" x14ac:dyDescent="0.2">
      <c r="A207" s="184">
        <v>42583</v>
      </c>
      <c r="B207" s="170" t="s">
        <v>919</v>
      </c>
      <c r="C207" s="170">
        <v>14255</v>
      </c>
      <c r="D207" s="170">
        <v>37258</v>
      </c>
      <c r="E207" s="170">
        <v>11337</v>
      </c>
      <c r="F207" s="170">
        <v>6149</v>
      </c>
      <c r="G207" s="170">
        <v>31733</v>
      </c>
      <c r="H207" s="170">
        <v>9225</v>
      </c>
      <c r="I207" s="170">
        <v>13734</v>
      </c>
      <c r="J207" s="170">
        <v>35935</v>
      </c>
      <c r="K207" s="170">
        <v>110431</v>
      </c>
      <c r="L207" s="170">
        <v>13099</v>
      </c>
      <c r="M207" s="170">
        <v>44712</v>
      </c>
      <c r="N207" s="170">
        <v>13295</v>
      </c>
      <c r="O207" s="170">
        <v>14067</v>
      </c>
      <c r="P207" s="181">
        <v>85024</v>
      </c>
      <c r="Q207" s="170">
        <v>64313</v>
      </c>
      <c r="R207" s="170">
        <v>31169</v>
      </c>
      <c r="S207" s="170">
        <v>11676</v>
      </c>
      <c r="T207" s="170">
        <v>11214</v>
      </c>
      <c r="U207" s="170">
        <v>62423</v>
      </c>
      <c r="V207" s="170">
        <v>12826</v>
      </c>
      <c r="W207" s="170">
        <v>29629</v>
      </c>
      <c r="X207" s="170">
        <v>21509</v>
      </c>
      <c r="Y207" s="170">
        <v>13593</v>
      </c>
      <c r="Z207" s="170">
        <v>21074</v>
      </c>
      <c r="AA207" s="170">
        <v>35625</v>
      </c>
      <c r="AB207" s="170">
        <v>35150</v>
      </c>
      <c r="AC207" s="170">
        <v>10792</v>
      </c>
      <c r="AD207" s="170">
        <v>32002</v>
      </c>
      <c r="AE207" s="170">
        <v>4643</v>
      </c>
      <c r="AF207" s="170">
        <v>42877</v>
      </c>
      <c r="AG207" s="170">
        <v>17872</v>
      </c>
      <c r="AH207" s="170">
        <v>11108</v>
      </c>
      <c r="AI207" s="170">
        <v>909749</v>
      </c>
      <c r="AK207" s="170" t="s">
        <v>605</v>
      </c>
    </row>
    <row r="208" spans="1:37" x14ac:dyDescent="0.2">
      <c r="A208" s="184">
        <v>42614</v>
      </c>
      <c r="B208" s="170" t="s">
        <v>920</v>
      </c>
      <c r="C208" s="170">
        <v>14301</v>
      </c>
      <c r="D208" s="170">
        <v>37092</v>
      </c>
      <c r="E208" s="170">
        <v>11375</v>
      </c>
      <c r="F208" s="170">
        <v>6158</v>
      </c>
      <c r="G208" s="170">
        <v>31824</v>
      </c>
      <c r="H208" s="170">
        <v>9249</v>
      </c>
      <c r="I208" s="170">
        <v>13761</v>
      </c>
      <c r="J208" s="170">
        <v>36135</v>
      </c>
      <c r="K208" s="170">
        <v>110672</v>
      </c>
      <c r="L208" s="170">
        <v>13173</v>
      </c>
      <c r="M208" s="170">
        <v>44935</v>
      </c>
      <c r="N208" s="170">
        <v>13274</v>
      </c>
      <c r="O208" s="170">
        <v>14172</v>
      </c>
      <c r="P208" s="181">
        <v>85363</v>
      </c>
      <c r="Q208" s="170">
        <v>64628</v>
      </c>
      <c r="R208" s="170">
        <v>31338</v>
      </c>
      <c r="S208" s="170">
        <v>11675</v>
      </c>
      <c r="T208" s="170">
        <v>11230</v>
      </c>
      <c r="U208" s="170">
        <v>62638</v>
      </c>
      <c r="V208" s="170">
        <v>12870</v>
      </c>
      <c r="W208" s="170">
        <v>29859</v>
      </c>
      <c r="X208" s="170">
        <v>21582</v>
      </c>
      <c r="Y208" s="170">
        <v>13683</v>
      </c>
      <c r="Z208" s="170">
        <v>21114</v>
      </c>
      <c r="AA208" s="170">
        <v>35692</v>
      </c>
      <c r="AB208" s="170">
        <v>35173</v>
      </c>
      <c r="AC208" s="170">
        <v>10827</v>
      </c>
      <c r="AD208" s="170">
        <v>32019</v>
      </c>
      <c r="AE208" s="170">
        <v>4664</v>
      </c>
      <c r="AF208" s="170">
        <v>42830</v>
      </c>
      <c r="AG208" s="170">
        <v>17908</v>
      </c>
      <c r="AH208" s="170">
        <v>11114</v>
      </c>
      <c r="AI208" s="170">
        <v>912328</v>
      </c>
      <c r="AK208" s="170" t="s">
        <v>606</v>
      </c>
    </row>
    <row r="209" spans="1:37" x14ac:dyDescent="0.2">
      <c r="A209" s="184">
        <v>42644</v>
      </c>
      <c r="B209" s="170" t="s">
        <v>921</v>
      </c>
      <c r="C209" s="170">
        <v>14365</v>
      </c>
      <c r="D209" s="170">
        <v>37303</v>
      </c>
      <c r="E209" s="170">
        <v>11432</v>
      </c>
      <c r="F209" s="170">
        <v>6143</v>
      </c>
      <c r="G209" s="170">
        <v>31970</v>
      </c>
      <c r="H209" s="170">
        <v>9322</v>
      </c>
      <c r="I209" s="170">
        <v>13859</v>
      </c>
      <c r="J209" s="170">
        <v>36266</v>
      </c>
      <c r="K209" s="170">
        <v>111014</v>
      </c>
      <c r="L209" s="170">
        <v>13245</v>
      </c>
      <c r="M209" s="170">
        <v>45184</v>
      </c>
      <c r="N209" s="170">
        <v>13317</v>
      </c>
      <c r="O209" s="170">
        <v>14227</v>
      </c>
      <c r="P209" s="181">
        <v>85743</v>
      </c>
      <c r="Q209" s="170">
        <v>64858</v>
      </c>
      <c r="R209" s="170">
        <v>31628</v>
      </c>
      <c r="S209" s="170">
        <v>11726</v>
      </c>
      <c r="T209" s="170">
        <v>11328</v>
      </c>
      <c r="U209" s="170">
        <v>63027</v>
      </c>
      <c r="V209" s="170">
        <v>12899</v>
      </c>
      <c r="W209" s="170">
        <v>30058</v>
      </c>
      <c r="X209" s="170">
        <v>21786</v>
      </c>
      <c r="Y209" s="170">
        <v>13748</v>
      </c>
      <c r="Z209" s="170">
        <v>21173</v>
      </c>
      <c r="AA209" s="170">
        <v>35932</v>
      </c>
      <c r="AB209" s="170">
        <v>35291</v>
      </c>
      <c r="AC209" s="170">
        <v>10864</v>
      </c>
      <c r="AD209" s="170">
        <v>32066</v>
      </c>
      <c r="AE209" s="170">
        <v>4687</v>
      </c>
      <c r="AF209" s="170">
        <v>42938</v>
      </c>
      <c r="AG209" s="170">
        <v>17927</v>
      </c>
      <c r="AH209" s="170">
        <v>11149</v>
      </c>
      <c r="AI209" s="170">
        <v>916475</v>
      </c>
      <c r="AK209" s="170" t="s">
        <v>607</v>
      </c>
    </row>
    <row r="210" spans="1:37" x14ac:dyDescent="0.2">
      <c r="A210" s="184">
        <v>42675</v>
      </c>
      <c r="B210" s="170" t="s">
        <v>922</v>
      </c>
      <c r="C210" s="170">
        <v>14418</v>
      </c>
      <c r="D210" s="170">
        <v>37387</v>
      </c>
      <c r="E210" s="170">
        <v>11496</v>
      </c>
      <c r="F210" s="170">
        <v>6147</v>
      </c>
      <c r="G210" s="170">
        <v>32065</v>
      </c>
      <c r="H210" s="170">
        <v>9334</v>
      </c>
      <c r="I210" s="170">
        <v>13805</v>
      </c>
      <c r="J210" s="170">
        <v>36369</v>
      </c>
      <c r="K210" s="170">
        <v>111271</v>
      </c>
      <c r="L210" s="170">
        <v>13298</v>
      </c>
      <c r="M210" s="170">
        <v>45320</v>
      </c>
      <c r="N210" s="170">
        <v>13354</v>
      </c>
      <c r="O210" s="170">
        <v>14268</v>
      </c>
      <c r="P210" s="181">
        <v>86078</v>
      </c>
      <c r="Q210" s="170">
        <v>65005</v>
      </c>
      <c r="R210" s="170">
        <v>31798</v>
      </c>
      <c r="S210" s="170">
        <v>11737</v>
      </c>
      <c r="T210" s="170">
        <v>11363</v>
      </c>
      <c r="U210" s="170">
        <v>63162</v>
      </c>
      <c r="V210" s="170">
        <v>12982</v>
      </c>
      <c r="W210" s="170">
        <v>30119</v>
      </c>
      <c r="X210" s="170">
        <v>21887</v>
      </c>
      <c r="Y210" s="170">
        <v>13805</v>
      </c>
      <c r="Z210" s="170">
        <v>21203</v>
      </c>
      <c r="AA210" s="170">
        <v>36118</v>
      </c>
      <c r="AB210" s="170">
        <v>35334</v>
      </c>
      <c r="AC210" s="170">
        <v>10753</v>
      </c>
      <c r="AD210" s="170">
        <v>32122</v>
      </c>
      <c r="AE210" s="170">
        <v>4700</v>
      </c>
      <c r="AF210" s="170">
        <v>42811</v>
      </c>
      <c r="AG210" s="170">
        <v>17922</v>
      </c>
      <c r="AH210" s="170">
        <v>11222</v>
      </c>
      <c r="AI210" s="170">
        <v>918653</v>
      </c>
      <c r="AK210" s="170" t="s">
        <v>608</v>
      </c>
    </row>
    <row r="211" spans="1:37" x14ac:dyDescent="0.2">
      <c r="A211" s="184">
        <v>42705</v>
      </c>
      <c r="B211" s="170" t="s">
        <v>923</v>
      </c>
      <c r="C211" s="170">
        <v>14407</v>
      </c>
      <c r="D211" s="170">
        <v>37463</v>
      </c>
      <c r="E211" s="170">
        <v>11472</v>
      </c>
      <c r="F211" s="170">
        <v>6076</v>
      </c>
      <c r="G211" s="170">
        <v>31987</v>
      </c>
      <c r="H211" s="170">
        <v>9348</v>
      </c>
      <c r="I211" s="170">
        <v>13754</v>
      </c>
      <c r="J211" s="170">
        <v>36344</v>
      </c>
      <c r="K211" s="170">
        <v>111126</v>
      </c>
      <c r="L211" s="170">
        <v>13274</v>
      </c>
      <c r="M211" s="170">
        <v>45368</v>
      </c>
      <c r="N211" s="170">
        <v>13317</v>
      </c>
      <c r="O211" s="170">
        <v>14271</v>
      </c>
      <c r="P211" s="181">
        <v>86097</v>
      </c>
      <c r="Q211" s="170">
        <v>64861</v>
      </c>
      <c r="R211" s="170">
        <v>31814</v>
      </c>
      <c r="S211" s="170">
        <v>11727</v>
      </c>
      <c r="T211" s="170">
        <v>11368</v>
      </c>
      <c r="U211" s="170">
        <v>63130</v>
      </c>
      <c r="V211" s="170">
        <v>12961</v>
      </c>
      <c r="W211" s="170">
        <v>30161</v>
      </c>
      <c r="X211" s="170">
        <v>21884</v>
      </c>
      <c r="Y211" s="170">
        <v>13747</v>
      </c>
      <c r="Z211" s="170">
        <v>21132</v>
      </c>
      <c r="AA211" s="170">
        <v>36118</v>
      </c>
      <c r="AB211" s="170">
        <v>35301</v>
      </c>
      <c r="AC211" s="170">
        <v>10691</v>
      </c>
      <c r="AD211" s="170">
        <v>32093</v>
      </c>
      <c r="AE211" s="170">
        <v>4700</v>
      </c>
      <c r="AF211" s="170">
        <v>42607</v>
      </c>
      <c r="AG211" s="170">
        <v>17837</v>
      </c>
      <c r="AH211" s="170">
        <v>11244</v>
      </c>
      <c r="AI211" s="170">
        <v>917680</v>
      </c>
      <c r="AK211" s="170" t="s">
        <v>609</v>
      </c>
    </row>
    <row r="212" spans="1:37" x14ac:dyDescent="0.2">
      <c r="A212" s="184">
        <v>42736</v>
      </c>
      <c r="B212" s="170" t="s">
        <v>1000</v>
      </c>
      <c r="C212" s="170">
        <v>14405</v>
      </c>
      <c r="D212" s="170">
        <v>37456</v>
      </c>
      <c r="E212" s="170">
        <v>11498</v>
      </c>
      <c r="F212" s="170">
        <v>6038</v>
      </c>
      <c r="G212" s="170">
        <v>31916</v>
      </c>
      <c r="H212" s="170">
        <v>9346</v>
      </c>
      <c r="I212" s="170">
        <v>13670</v>
      </c>
      <c r="J212" s="170">
        <v>36355</v>
      </c>
      <c r="K212" s="170">
        <v>111040</v>
      </c>
      <c r="L212" s="170">
        <v>13296</v>
      </c>
      <c r="M212" s="170">
        <v>45270</v>
      </c>
      <c r="N212" s="170">
        <v>13222</v>
      </c>
      <c r="O212" s="170">
        <v>14243</v>
      </c>
      <c r="P212" s="181">
        <v>86101</v>
      </c>
      <c r="Q212" s="170">
        <v>64854</v>
      </c>
      <c r="R212" s="170">
        <v>31804</v>
      </c>
      <c r="S212" s="170">
        <v>11689</v>
      </c>
      <c r="T212" s="170">
        <v>11331</v>
      </c>
      <c r="U212" s="170">
        <v>63082</v>
      </c>
      <c r="V212" s="170">
        <v>12887</v>
      </c>
      <c r="W212" s="170">
        <v>30149</v>
      </c>
      <c r="X212" s="170">
        <v>21970</v>
      </c>
      <c r="Y212" s="170">
        <v>13789</v>
      </c>
      <c r="Z212" s="170">
        <v>21213</v>
      </c>
      <c r="AA212" s="170">
        <v>36129</v>
      </c>
      <c r="AB212" s="170">
        <v>35315</v>
      </c>
      <c r="AC212" s="170">
        <v>10578</v>
      </c>
      <c r="AD212" s="170">
        <v>32015</v>
      </c>
      <c r="AE212" s="170">
        <v>4661</v>
      </c>
      <c r="AF212" s="170">
        <v>42414</v>
      </c>
      <c r="AG212" s="170">
        <v>17874</v>
      </c>
      <c r="AH212" s="170">
        <v>11195</v>
      </c>
      <c r="AI212" s="170">
        <v>916805</v>
      </c>
      <c r="AJ212" s="170">
        <v>2017</v>
      </c>
      <c r="AK212" s="170" t="s">
        <v>601</v>
      </c>
    </row>
    <row r="213" spans="1:37" x14ac:dyDescent="0.2">
      <c r="A213" s="184">
        <v>42767</v>
      </c>
      <c r="B213" s="170" t="s">
        <v>924</v>
      </c>
      <c r="C213" s="170">
        <v>14500</v>
      </c>
      <c r="D213" s="170">
        <v>37495</v>
      </c>
      <c r="E213" s="170">
        <v>11559</v>
      </c>
      <c r="F213" s="170">
        <v>6024</v>
      </c>
      <c r="G213" s="170">
        <v>32109</v>
      </c>
      <c r="H213" s="170">
        <v>9406</v>
      </c>
      <c r="I213" s="170">
        <v>13700</v>
      </c>
      <c r="J213" s="170">
        <v>36520</v>
      </c>
      <c r="K213" s="170">
        <v>111246</v>
      </c>
      <c r="L213" s="170">
        <v>13324</v>
      </c>
      <c r="M213" s="170">
        <v>45456</v>
      </c>
      <c r="N213" s="170">
        <v>13295</v>
      </c>
      <c r="O213" s="170">
        <v>14296</v>
      </c>
      <c r="P213" s="181">
        <v>86609</v>
      </c>
      <c r="Q213" s="170">
        <v>65138</v>
      </c>
      <c r="R213" s="170">
        <v>32030</v>
      </c>
      <c r="S213" s="170">
        <v>11750</v>
      </c>
      <c r="T213" s="170">
        <v>11380</v>
      </c>
      <c r="U213" s="170">
        <v>63208</v>
      </c>
      <c r="V213" s="170">
        <v>12877</v>
      </c>
      <c r="W213" s="170">
        <v>30271</v>
      </c>
      <c r="X213" s="170">
        <v>22125</v>
      </c>
      <c r="Y213" s="170">
        <v>13889</v>
      </c>
      <c r="Z213" s="170">
        <v>21313</v>
      </c>
      <c r="AA213" s="170">
        <v>36296</v>
      </c>
      <c r="AB213" s="170">
        <v>35412</v>
      </c>
      <c r="AC213" s="170">
        <v>10551</v>
      </c>
      <c r="AD213" s="170">
        <v>32162</v>
      </c>
      <c r="AE213" s="170">
        <v>4681</v>
      </c>
      <c r="AF213" s="170">
        <v>42480</v>
      </c>
      <c r="AG213" s="170">
        <v>17979</v>
      </c>
      <c r="AH213" s="170">
        <v>11228</v>
      </c>
      <c r="AI213" s="170">
        <v>920309</v>
      </c>
      <c r="AK213" s="170" t="s">
        <v>602</v>
      </c>
    </row>
    <row r="214" spans="1:37" x14ac:dyDescent="0.2">
      <c r="A214" s="184">
        <v>42795</v>
      </c>
      <c r="B214" s="170" t="s">
        <v>925</v>
      </c>
      <c r="C214" s="170">
        <v>14596</v>
      </c>
      <c r="D214" s="170">
        <v>37844</v>
      </c>
      <c r="E214" s="170">
        <v>11608</v>
      </c>
      <c r="F214" s="170">
        <v>6063</v>
      </c>
      <c r="G214" s="170">
        <v>32289</v>
      </c>
      <c r="H214" s="170">
        <v>9479</v>
      </c>
      <c r="I214" s="170">
        <v>13795</v>
      </c>
      <c r="J214" s="170">
        <v>36768</v>
      </c>
      <c r="K214" s="170">
        <v>111517</v>
      </c>
      <c r="L214" s="170">
        <v>13367</v>
      </c>
      <c r="M214" s="170">
        <v>45769</v>
      </c>
      <c r="N214" s="170">
        <v>13368</v>
      </c>
      <c r="O214" s="170">
        <v>14348</v>
      </c>
      <c r="P214" s="181">
        <v>87244</v>
      </c>
      <c r="Q214" s="170">
        <v>65449</v>
      </c>
      <c r="R214" s="170">
        <v>32247</v>
      </c>
      <c r="S214" s="170">
        <v>11788</v>
      </c>
      <c r="T214" s="170">
        <v>11415</v>
      </c>
      <c r="U214" s="170">
        <v>63472</v>
      </c>
      <c r="V214" s="170">
        <v>12903</v>
      </c>
      <c r="W214" s="170">
        <v>30381</v>
      </c>
      <c r="X214" s="170">
        <v>22300</v>
      </c>
      <c r="Y214" s="170">
        <v>14056</v>
      </c>
      <c r="Z214" s="170">
        <v>21404</v>
      </c>
      <c r="AA214" s="170">
        <v>36492</v>
      </c>
      <c r="AB214" s="170">
        <v>35544</v>
      </c>
      <c r="AC214" s="170">
        <v>10589</v>
      </c>
      <c r="AD214" s="170">
        <v>32273</v>
      </c>
      <c r="AE214" s="170">
        <v>4683</v>
      </c>
      <c r="AF214" s="170">
        <v>42540</v>
      </c>
      <c r="AG214" s="170">
        <v>18047</v>
      </c>
      <c r="AH214" s="170">
        <v>11319</v>
      </c>
      <c r="AI214" s="170">
        <v>924957</v>
      </c>
      <c r="AK214" s="170" t="s">
        <v>559</v>
      </c>
    </row>
    <row r="215" spans="1:37" x14ac:dyDescent="0.2">
      <c r="A215" s="184">
        <v>42826</v>
      </c>
      <c r="B215" s="170" t="s">
        <v>926</v>
      </c>
      <c r="C215" s="170">
        <v>14692</v>
      </c>
      <c r="D215" s="170">
        <v>38059</v>
      </c>
      <c r="E215" s="170">
        <v>11666</v>
      </c>
      <c r="F215" s="170">
        <v>6032</v>
      </c>
      <c r="G215" s="170">
        <v>32375</v>
      </c>
      <c r="H215" s="170">
        <v>9528</v>
      </c>
      <c r="I215" s="170">
        <v>13767</v>
      </c>
      <c r="J215" s="170">
        <v>36929</v>
      </c>
      <c r="K215" s="170">
        <v>111761</v>
      </c>
      <c r="L215" s="170">
        <v>13438</v>
      </c>
      <c r="M215" s="170">
        <v>45848</v>
      </c>
      <c r="N215" s="170">
        <v>13390</v>
      </c>
      <c r="O215" s="170">
        <v>14409</v>
      </c>
      <c r="P215" s="181">
        <v>87457</v>
      </c>
      <c r="Q215" s="170">
        <v>65572</v>
      </c>
      <c r="R215" s="170">
        <v>32411</v>
      </c>
      <c r="S215" s="170">
        <v>11814</v>
      </c>
      <c r="T215" s="170">
        <v>11480</v>
      </c>
      <c r="U215" s="170">
        <v>63593</v>
      </c>
      <c r="V215" s="170">
        <v>12927</v>
      </c>
      <c r="W215" s="170">
        <v>30537</v>
      </c>
      <c r="X215" s="170">
        <v>22355</v>
      </c>
      <c r="Y215" s="170">
        <v>14222</v>
      </c>
      <c r="Z215" s="170">
        <v>21412</v>
      </c>
      <c r="AA215" s="170">
        <v>36559</v>
      </c>
      <c r="AB215" s="170">
        <v>35691</v>
      </c>
      <c r="AC215" s="170">
        <v>10574</v>
      </c>
      <c r="AD215" s="170">
        <v>32377</v>
      </c>
      <c r="AE215" s="170">
        <v>4715</v>
      </c>
      <c r="AF215" s="170">
        <v>42653</v>
      </c>
      <c r="AG215" s="170">
        <v>18133</v>
      </c>
      <c r="AH215" s="170">
        <v>11346</v>
      </c>
      <c r="AI215" s="170">
        <v>927722</v>
      </c>
      <c r="AK215" s="170" t="s">
        <v>598</v>
      </c>
    </row>
    <row r="216" spans="1:37" x14ac:dyDescent="0.2">
      <c r="A216" s="184">
        <v>42856</v>
      </c>
      <c r="B216" s="170" t="s">
        <v>927</v>
      </c>
      <c r="C216" s="170">
        <v>14716</v>
      </c>
      <c r="D216" s="170">
        <v>38174</v>
      </c>
      <c r="E216" s="170">
        <v>11708</v>
      </c>
      <c r="F216" s="170">
        <v>6055</v>
      </c>
      <c r="G216" s="170">
        <v>32509</v>
      </c>
      <c r="H216" s="170">
        <v>9563</v>
      </c>
      <c r="I216" s="170">
        <v>13864</v>
      </c>
      <c r="J216" s="170">
        <v>37065</v>
      </c>
      <c r="K216" s="170">
        <v>112079</v>
      </c>
      <c r="L216" s="170">
        <v>13497</v>
      </c>
      <c r="M216" s="170">
        <v>46083</v>
      </c>
      <c r="N216" s="170">
        <v>13404</v>
      </c>
      <c r="O216" s="170">
        <v>14456</v>
      </c>
      <c r="P216" s="181">
        <v>87686</v>
      </c>
      <c r="Q216" s="170">
        <v>65951</v>
      </c>
      <c r="R216" s="170">
        <v>32555</v>
      </c>
      <c r="S216" s="170">
        <v>11817</v>
      </c>
      <c r="T216" s="170">
        <v>11531</v>
      </c>
      <c r="U216" s="170">
        <v>63798</v>
      </c>
      <c r="V216" s="170">
        <v>12934</v>
      </c>
      <c r="W216" s="170">
        <v>30614</v>
      </c>
      <c r="X216" s="170">
        <v>22526</v>
      </c>
      <c r="Y216" s="170">
        <v>14300</v>
      </c>
      <c r="Z216" s="170">
        <v>21485</v>
      </c>
      <c r="AA216" s="170">
        <v>36680</v>
      </c>
      <c r="AB216" s="170">
        <v>35763</v>
      </c>
      <c r="AC216" s="170">
        <v>10578</v>
      </c>
      <c r="AD216" s="170">
        <v>32468</v>
      </c>
      <c r="AE216" s="170">
        <v>4685</v>
      </c>
      <c r="AF216" s="170">
        <v>42706</v>
      </c>
      <c r="AG216" s="170">
        <v>18236</v>
      </c>
      <c r="AH216" s="170">
        <v>11371</v>
      </c>
      <c r="AI216" s="170">
        <v>930857</v>
      </c>
      <c r="AK216" s="170" t="s">
        <v>600</v>
      </c>
    </row>
    <row r="217" spans="1:37" x14ac:dyDescent="0.2">
      <c r="A217" s="184">
        <v>42887</v>
      </c>
      <c r="B217" s="170" t="s">
        <v>928</v>
      </c>
      <c r="C217" s="170">
        <v>14758</v>
      </c>
      <c r="D217" s="170">
        <v>38438</v>
      </c>
      <c r="E217" s="170">
        <v>11850</v>
      </c>
      <c r="F217" s="170">
        <v>6070</v>
      </c>
      <c r="G217" s="170">
        <v>32639</v>
      </c>
      <c r="H217" s="170">
        <v>9610</v>
      </c>
      <c r="I217" s="170">
        <v>13936</v>
      </c>
      <c r="J217" s="170">
        <v>37189</v>
      </c>
      <c r="K217" s="170">
        <v>112552</v>
      </c>
      <c r="L217" s="170">
        <v>13522</v>
      </c>
      <c r="M217" s="170">
        <v>46294</v>
      </c>
      <c r="N217" s="170">
        <v>13479</v>
      </c>
      <c r="O217" s="170">
        <v>14490</v>
      </c>
      <c r="P217" s="181">
        <v>88171</v>
      </c>
      <c r="Q217" s="170">
        <v>66319</v>
      </c>
      <c r="R217" s="170">
        <v>32854</v>
      </c>
      <c r="S217" s="170">
        <v>11863</v>
      </c>
      <c r="T217" s="170">
        <v>11566</v>
      </c>
      <c r="U217" s="170">
        <v>64038</v>
      </c>
      <c r="V217" s="170">
        <v>13003</v>
      </c>
      <c r="W217" s="170">
        <v>30818</v>
      </c>
      <c r="X217" s="170">
        <v>22752</v>
      </c>
      <c r="Y217" s="170">
        <v>14467</v>
      </c>
      <c r="Z217" s="170">
        <v>21570</v>
      </c>
      <c r="AA217" s="170">
        <v>36930</v>
      </c>
      <c r="AB217" s="170">
        <v>35945</v>
      </c>
      <c r="AC217" s="170">
        <v>10597</v>
      </c>
      <c r="AD217" s="170">
        <v>32638</v>
      </c>
      <c r="AE217" s="170">
        <v>4718</v>
      </c>
      <c r="AF217" s="170">
        <v>42836</v>
      </c>
      <c r="AG217" s="170">
        <v>18344</v>
      </c>
      <c r="AH217" s="170">
        <v>11399</v>
      </c>
      <c r="AI217" s="170">
        <v>935655</v>
      </c>
      <c r="AK217" s="170" t="s">
        <v>603</v>
      </c>
    </row>
    <row r="218" spans="1:37" x14ac:dyDescent="0.2">
      <c r="A218" s="184">
        <v>42917</v>
      </c>
      <c r="B218" s="170" t="s">
        <v>929</v>
      </c>
      <c r="C218" s="170">
        <v>14797</v>
      </c>
      <c r="D218" s="170">
        <v>38633</v>
      </c>
      <c r="E218" s="170">
        <v>11874</v>
      </c>
      <c r="F218" s="170">
        <v>6081</v>
      </c>
      <c r="G218" s="170">
        <v>32673</v>
      </c>
      <c r="H218" s="170">
        <v>9670</v>
      </c>
      <c r="I218" s="170">
        <v>13978</v>
      </c>
      <c r="J218" s="170">
        <v>37248</v>
      </c>
      <c r="K218" s="170">
        <v>112808</v>
      </c>
      <c r="L218" s="170">
        <v>13500</v>
      </c>
      <c r="M218" s="170">
        <v>46340</v>
      </c>
      <c r="N218" s="170">
        <v>13467</v>
      </c>
      <c r="O218" s="170">
        <v>14495</v>
      </c>
      <c r="P218" s="181">
        <v>88539</v>
      </c>
      <c r="Q218" s="170">
        <v>66652</v>
      </c>
      <c r="R218" s="170">
        <v>32974</v>
      </c>
      <c r="S218" s="170">
        <v>11926</v>
      </c>
      <c r="T218" s="170">
        <v>11601</v>
      </c>
      <c r="U218" s="170">
        <v>64194</v>
      </c>
      <c r="V218" s="170">
        <v>13088</v>
      </c>
      <c r="W218" s="170">
        <v>30919</v>
      </c>
      <c r="X218" s="170">
        <v>22872</v>
      </c>
      <c r="Y218" s="170">
        <v>14560</v>
      </c>
      <c r="Z218" s="170">
        <v>21608</v>
      </c>
      <c r="AA218" s="170">
        <v>37030</v>
      </c>
      <c r="AB218" s="170">
        <v>36002</v>
      </c>
      <c r="AC218" s="170">
        <v>10578</v>
      </c>
      <c r="AD218" s="170">
        <v>32713</v>
      </c>
      <c r="AE218" s="170">
        <v>4714</v>
      </c>
      <c r="AF218" s="170">
        <v>42758</v>
      </c>
      <c r="AG218" s="170">
        <v>18393</v>
      </c>
      <c r="AH218" s="170">
        <v>11441</v>
      </c>
      <c r="AI218" s="170">
        <v>938126</v>
      </c>
      <c r="AK218" s="170" t="s">
        <v>604</v>
      </c>
    </row>
    <row r="219" spans="1:37" x14ac:dyDescent="0.2">
      <c r="A219" s="184">
        <v>42948</v>
      </c>
      <c r="B219" s="170" t="s">
        <v>930</v>
      </c>
      <c r="C219" s="170">
        <v>14876</v>
      </c>
      <c r="D219" s="170">
        <v>38888</v>
      </c>
      <c r="E219" s="170">
        <v>11891</v>
      </c>
      <c r="F219" s="170">
        <v>6069</v>
      </c>
      <c r="G219" s="170">
        <v>32804</v>
      </c>
      <c r="H219" s="170">
        <v>9730</v>
      </c>
      <c r="I219" s="170">
        <v>14094</v>
      </c>
      <c r="J219" s="170">
        <v>37386</v>
      </c>
      <c r="K219" s="170">
        <v>113137</v>
      </c>
      <c r="L219" s="170">
        <v>13557</v>
      </c>
      <c r="M219" s="170">
        <v>46607</v>
      </c>
      <c r="N219" s="170">
        <v>13498</v>
      </c>
      <c r="O219" s="170">
        <v>14586</v>
      </c>
      <c r="P219" s="181">
        <v>89150</v>
      </c>
      <c r="Q219" s="170">
        <v>67044</v>
      </c>
      <c r="R219" s="170">
        <v>33132</v>
      </c>
      <c r="S219" s="170">
        <v>11962</v>
      </c>
      <c r="T219" s="170">
        <v>11695</v>
      </c>
      <c r="U219" s="170">
        <v>64531</v>
      </c>
      <c r="V219" s="170">
        <v>13154</v>
      </c>
      <c r="W219" s="170">
        <v>31054</v>
      </c>
      <c r="X219" s="170">
        <v>22997</v>
      </c>
      <c r="Y219" s="170">
        <v>14717</v>
      </c>
      <c r="Z219" s="170">
        <v>21640</v>
      </c>
      <c r="AA219" s="170">
        <v>37207</v>
      </c>
      <c r="AB219" s="170">
        <v>36097</v>
      </c>
      <c r="AC219" s="170">
        <v>10588</v>
      </c>
      <c r="AD219" s="170">
        <v>32782</v>
      </c>
      <c r="AE219" s="170">
        <v>4774</v>
      </c>
      <c r="AF219" s="170">
        <v>42903</v>
      </c>
      <c r="AG219" s="170">
        <v>18395</v>
      </c>
      <c r="AH219" s="170">
        <v>11517</v>
      </c>
      <c r="AI219" s="170">
        <v>942462</v>
      </c>
      <c r="AK219" s="170" t="s">
        <v>605</v>
      </c>
    </row>
    <row r="220" spans="1:37" x14ac:dyDescent="0.2">
      <c r="A220" s="184">
        <v>42979</v>
      </c>
      <c r="B220" s="170" t="s">
        <v>931</v>
      </c>
      <c r="C220" s="170">
        <v>14918</v>
      </c>
      <c r="D220" s="170">
        <v>39067</v>
      </c>
      <c r="E220" s="170">
        <v>11885</v>
      </c>
      <c r="F220" s="170">
        <v>6070</v>
      </c>
      <c r="G220" s="170">
        <v>32864</v>
      </c>
      <c r="H220" s="170">
        <v>9749</v>
      </c>
      <c r="I220" s="170">
        <v>14103</v>
      </c>
      <c r="J220" s="170">
        <v>37564</v>
      </c>
      <c r="K220" s="170">
        <v>113284</v>
      </c>
      <c r="L220" s="170">
        <v>13604</v>
      </c>
      <c r="M220" s="170">
        <v>46793</v>
      </c>
      <c r="N220" s="170">
        <v>13551</v>
      </c>
      <c r="O220" s="170">
        <v>14640</v>
      </c>
      <c r="P220" s="181">
        <v>89455</v>
      </c>
      <c r="Q220" s="170">
        <v>67272</v>
      </c>
      <c r="R220" s="170">
        <v>33277</v>
      </c>
      <c r="S220" s="170">
        <v>11982</v>
      </c>
      <c r="T220" s="170">
        <v>11734</v>
      </c>
      <c r="U220" s="170">
        <v>64652</v>
      </c>
      <c r="V220" s="170">
        <v>13130</v>
      </c>
      <c r="W220" s="170">
        <v>31121</v>
      </c>
      <c r="X220" s="170">
        <v>23091</v>
      </c>
      <c r="Y220" s="170">
        <v>14822</v>
      </c>
      <c r="Z220" s="170">
        <v>21681</v>
      </c>
      <c r="AA220" s="170">
        <v>37310</v>
      </c>
      <c r="AB220" s="170">
        <v>36140</v>
      </c>
      <c r="AC220" s="170">
        <v>10581</v>
      </c>
      <c r="AD220" s="170">
        <v>32902</v>
      </c>
      <c r="AE220" s="170">
        <v>4805</v>
      </c>
      <c r="AF220" s="170">
        <v>42941</v>
      </c>
      <c r="AG220" s="170">
        <v>18474</v>
      </c>
      <c r="AH220" s="170">
        <v>11516</v>
      </c>
      <c r="AI220" s="170">
        <v>944978</v>
      </c>
      <c r="AK220" s="170" t="s">
        <v>606</v>
      </c>
    </row>
    <row r="221" spans="1:37" x14ac:dyDescent="0.2">
      <c r="A221" s="184">
        <v>43009</v>
      </c>
      <c r="B221" s="170" t="s">
        <v>932</v>
      </c>
      <c r="C221" s="170">
        <v>15008</v>
      </c>
      <c r="D221" s="170">
        <v>39300</v>
      </c>
      <c r="E221" s="170">
        <v>11915</v>
      </c>
      <c r="F221" s="170">
        <v>6044</v>
      </c>
      <c r="G221" s="170">
        <v>32949</v>
      </c>
      <c r="H221" s="170">
        <v>9803</v>
      </c>
      <c r="I221" s="170">
        <v>14191</v>
      </c>
      <c r="J221" s="170">
        <v>37748</v>
      </c>
      <c r="K221" s="170">
        <v>113593</v>
      </c>
      <c r="L221" s="170">
        <v>13688</v>
      </c>
      <c r="M221" s="170">
        <v>47021</v>
      </c>
      <c r="N221" s="170">
        <v>13566</v>
      </c>
      <c r="O221" s="170">
        <v>14697</v>
      </c>
      <c r="P221" s="181">
        <v>89952</v>
      </c>
      <c r="Q221" s="170">
        <v>67658</v>
      </c>
      <c r="R221" s="170">
        <v>33539</v>
      </c>
      <c r="S221" s="170">
        <v>11959</v>
      </c>
      <c r="T221" s="170">
        <v>11749</v>
      </c>
      <c r="U221" s="170">
        <v>64941</v>
      </c>
      <c r="V221" s="170">
        <v>13195</v>
      </c>
      <c r="W221" s="170">
        <v>31290</v>
      </c>
      <c r="X221" s="170">
        <v>23213</v>
      </c>
      <c r="Y221" s="170">
        <v>14952</v>
      </c>
      <c r="Z221" s="170">
        <v>21735</v>
      </c>
      <c r="AA221" s="170">
        <v>37580</v>
      </c>
      <c r="AB221" s="170">
        <v>36303</v>
      </c>
      <c r="AC221" s="170">
        <v>10623</v>
      </c>
      <c r="AD221" s="170">
        <v>33063</v>
      </c>
      <c r="AE221" s="170">
        <v>4830</v>
      </c>
      <c r="AF221" s="170">
        <v>43017</v>
      </c>
      <c r="AG221" s="170">
        <v>18550</v>
      </c>
      <c r="AH221" s="170">
        <v>11585</v>
      </c>
      <c r="AI221" s="170">
        <v>949257</v>
      </c>
      <c r="AK221" s="170" t="s">
        <v>607</v>
      </c>
    </row>
    <row r="222" spans="1:37" x14ac:dyDescent="0.2">
      <c r="A222" s="184">
        <v>43040</v>
      </c>
      <c r="B222" s="170" t="s">
        <v>933</v>
      </c>
      <c r="C222" s="170">
        <v>15056</v>
      </c>
      <c r="D222" s="170">
        <v>39426</v>
      </c>
      <c r="E222" s="170">
        <v>11956</v>
      </c>
      <c r="F222" s="170">
        <v>6042</v>
      </c>
      <c r="G222" s="170">
        <v>32991</v>
      </c>
      <c r="H222" s="170">
        <v>9811</v>
      </c>
      <c r="I222" s="170">
        <v>14179</v>
      </c>
      <c r="J222" s="170">
        <v>37897</v>
      </c>
      <c r="K222" s="170">
        <v>113665</v>
      </c>
      <c r="L222" s="170">
        <v>13708</v>
      </c>
      <c r="M222" s="170">
        <v>47119</v>
      </c>
      <c r="N222" s="170">
        <v>13607</v>
      </c>
      <c r="O222" s="170">
        <v>14715</v>
      </c>
      <c r="P222" s="181">
        <v>90154</v>
      </c>
      <c r="Q222" s="170">
        <v>67967</v>
      </c>
      <c r="R222" s="170">
        <v>33605</v>
      </c>
      <c r="S222" s="170">
        <v>11978</v>
      </c>
      <c r="T222" s="170">
        <v>11758</v>
      </c>
      <c r="U222" s="170">
        <v>65120</v>
      </c>
      <c r="V222" s="170">
        <v>13241</v>
      </c>
      <c r="W222" s="170">
        <v>31368</v>
      </c>
      <c r="X222" s="170">
        <v>23357</v>
      </c>
      <c r="Y222" s="170">
        <v>15016</v>
      </c>
      <c r="Z222" s="170">
        <v>21873</v>
      </c>
      <c r="AA222" s="170">
        <v>37644</v>
      </c>
      <c r="AB222" s="170">
        <v>36443</v>
      </c>
      <c r="AC222" s="170">
        <v>10614</v>
      </c>
      <c r="AD222" s="170">
        <v>33125</v>
      </c>
      <c r="AE222" s="170">
        <v>4839</v>
      </c>
      <c r="AF222" s="170">
        <v>43065</v>
      </c>
      <c r="AG222" s="170">
        <v>18605</v>
      </c>
      <c r="AH222" s="170">
        <v>11617</v>
      </c>
      <c r="AI222" s="170">
        <v>951561</v>
      </c>
      <c r="AK222" s="170" t="s">
        <v>608</v>
      </c>
    </row>
    <row r="223" spans="1:37" x14ac:dyDescent="0.2">
      <c r="A223" s="184">
        <v>43070</v>
      </c>
      <c r="B223" s="170" t="s">
        <v>934</v>
      </c>
      <c r="C223" s="170">
        <v>15013</v>
      </c>
      <c r="D223" s="170">
        <v>39227</v>
      </c>
      <c r="E223" s="170">
        <v>11919</v>
      </c>
      <c r="F223" s="170">
        <v>6010</v>
      </c>
      <c r="G223" s="170">
        <v>32856</v>
      </c>
      <c r="H223" s="170">
        <v>9793</v>
      </c>
      <c r="I223" s="170">
        <v>14169</v>
      </c>
      <c r="J223" s="170">
        <v>37761</v>
      </c>
      <c r="K223" s="170">
        <v>113263</v>
      </c>
      <c r="L223" s="170">
        <v>13634</v>
      </c>
      <c r="M223" s="170">
        <v>46986</v>
      </c>
      <c r="N223" s="170">
        <v>13596</v>
      </c>
      <c r="O223" s="170">
        <v>14655</v>
      </c>
      <c r="P223" s="181">
        <v>90125</v>
      </c>
      <c r="Q223" s="170">
        <v>67926</v>
      </c>
      <c r="R223" s="170">
        <v>33657</v>
      </c>
      <c r="S223" s="170">
        <v>11957</v>
      </c>
      <c r="T223" s="170">
        <v>11722</v>
      </c>
      <c r="U223" s="170">
        <v>65063</v>
      </c>
      <c r="V223" s="170">
        <v>13180</v>
      </c>
      <c r="W223" s="170">
        <v>31322</v>
      </c>
      <c r="X223" s="170">
        <v>23295</v>
      </c>
      <c r="Y223" s="170">
        <v>15031</v>
      </c>
      <c r="Z223" s="170">
        <v>21793</v>
      </c>
      <c r="AA223" s="170">
        <v>37620</v>
      </c>
      <c r="AB223" s="170">
        <v>36359</v>
      </c>
      <c r="AC223" s="170">
        <v>10479</v>
      </c>
      <c r="AD223" s="170">
        <v>33114</v>
      </c>
      <c r="AE223" s="170">
        <v>4811</v>
      </c>
      <c r="AF223" s="170">
        <v>42947</v>
      </c>
      <c r="AG223" s="170">
        <v>18570</v>
      </c>
      <c r="AH223" s="170">
        <v>11558</v>
      </c>
      <c r="AI223" s="170">
        <v>949411</v>
      </c>
      <c r="AK223" s="170" t="s">
        <v>609</v>
      </c>
    </row>
    <row r="224" spans="1:37" x14ac:dyDescent="0.2">
      <c r="A224" s="184">
        <v>43101</v>
      </c>
      <c r="B224" s="170" t="s">
        <v>1001</v>
      </c>
      <c r="C224" s="170">
        <v>14989</v>
      </c>
      <c r="D224" s="170">
        <v>39295</v>
      </c>
      <c r="E224" s="170">
        <v>11941</v>
      </c>
      <c r="F224" s="170">
        <v>6015</v>
      </c>
      <c r="G224" s="170">
        <v>32843</v>
      </c>
      <c r="H224" s="170">
        <v>9799</v>
      </c>
      <c r="I224" s="170">
        <v>14127</v>
      </c>
      <c r="J224" s="170">
        <v>37798</v>
      </c>
      <c r="K224" s="170">
        <v>113306</v>
      </c>
      <c r="L224" s="170">
        <v>13630</v>
      </c>
      <c r="M224" s="170">
        <v>46963</v>
      </c>
      <c r="N224" s="170">
        <v>13566</v>
      </c>
      <c r="O224" s="170">
        <v>14647</v>
      </c>
      <c r="P224" s="181">
        <v>90113</v>
      </c>
      <c r="Q224" s="170">
        <v>67919</v>
      </c>
      <c r="R224" s="170">
        <v>33629</v>
      </c>
      <c r="S224" s="170">
        <v>11912</v>
      </c>
      <c r="T224" s="170">
        <v>11760</v>
      </c>
      <c r="U224" s="170">
        <v>65202</v>
      </c>
      <c r="V224" s="170">
        <v>13164</v>
      </c>
      <c r="W224" s="170">
        <v>31286</v>
      </c>
      <c r="X224" s="170">
        <v>23352</v>
      </c>
      <c r="Y224" s="170">
        <v>15062</v>
      </c>
      <c r="Z224" s="170">
        <v>21843</v>
      </c>
      <c r="AA224" s="170">
        <v>37572</v>
      </c>
      <c r="AB224" s="170">
        <v>36369</v>
      </c>
      <c r="AC224" s="170">
        <v>10445</v>
      </c>
      <c r="AD224" s="170">
        <v>33051</v>
      </c>
      <c r="AE224" s="170">
        <v>4803</v>
      </c>
      <c r="AF224" s="170">
        <v>42944</v>
      </c>
      <c r="AG224" s="170">
        <v>18566</v>
      </c>
      <c r="AH224" s="170">
        <v>11501</v>
      </c>
      <c r="AI224" s="170">
        <v>949412</v>
      </c>
      <c r="AJ224" s="170">
        <v>2018</v>
      </c>
      <c r="AK224" s="170" t="s">
        <v>601</v>
      </c>
    </row>
    <row r="225" spans="1:37" x14ac:dyDescent="0.2">
      <c r="A225" s="184">
        <v>43132</v>
      </c>
      <c r="B225" s="170" t="s">
        <v>935</v>
      </c>
      <c r="C225" s="170">
        <v>15062</v>
      </c>
      <c r="D225" s="170">
        <v>39301</v>
      </c>
      <c r="E225" s="170">
        <v>11980</v>
      </c>
      <c r="F225" s="170">
        <v>6038</v>
      </c>
      <c r="G225" s="170">
        <v>32980</v>
      </c>
      <c r="H225" s="170">
        <v>9861</v>
      </c>
      <c r="I225" s="170">
        <v>14180</v>
      </c>
      <c r="J225" s="170">
        <v>38033</v>
      </c>
      <c r="K225" s="170">
        <v>113642</v>
      </c>
      <c r="L225" s="170">
        <v>13643</v>
      </c>
      <c r="M225" s="170">
        <v>47132</v>
      </c>
      <c r="N225" s="170">
        <v>13667</v>
      </c>
      <c r="O225" s="170">
        <v>14691</v>
      </c>
      <c r="P225" s="181">
        <v>90583</v>
      </c>
      <c r="Q225" s="170">
        <v>68223</v>
      </c>
      <c r="R225" s="170">
        <v>33758</v>
      </c>
      <c r="S225" s="170">
        <v>11937</v>
      </c>
      <c r="T225" s="170">
        <v>11807</v>
      </c>
      <c r="U225" s="170">
        <v>65464</v>
      </c>
      <c r="V225" s="170">
        <v>13198</v>
      </c>
      <c r="W225" s="170">
        <v>31339</v>
      </c>
      <c r="X225" s="170">
        <v>23448</v>
      </c>
      <c r="Y225" s="170">
        <v>15181</v>
      </c>
      <c r="Z225" s="170">
        <v>21920</v>
      </c>
      <c r="AA225" s="170">
        <v>37807</v>
      </c>
      <c r="AB225" s="170">
        <v>36499</v>
      </c>
      <c r="AC225" s="170">
        <v>10474</v>
      </c>
      <c r="AD225" s="170">
        <v>33192</v>
      </c>
      <c r="AE225" s="170">
        <v>4818</v>
      </c>
      <c r="AF225" s="170">
        <v>43074</v>
      </c>
      <c r="AG225" s="170">
        <v>18662</v>
      </c>
      <c r="AH225" s="170">
        <v>11574</v>
      </c>
      <c r="AI225" s="170">
        <v>953168</v>
      </c>
      <c r="AK225" s="170" t="s">
        <v>602</v>
      </c>
    </row>
    <row r="226" spans="1:37" x14ac:dyDescent="0.2">
      <c r="A226" s="184">
        <v>43160</v>
      </c>
      <c r="B226" s="170" t="s">
        <v>936</v>
      </c>
      <c r="C226" s="170">
        <v>15169</v>
      </c>
      <c r="D226" s="170">
        <v>39549</v>
      </c>
      <c r="E226" s="170">
        <v>11992</v>
      </c>
      <c r="F226" s="170">
        <v>6021</v>
      </c>
      <c r="G226" s="170">
        <v>33064</v>
      </c>
      <c r="H226" s="170">
        <v>9905</v>
      </c>
      <c r="I226" s="170">
        <v>14196</v>
      </c>
      <c r="J226" s="170">
        <v>38249</v>
      </c>
      <c r="K226" s="170">
        <v>113854</v>
      </c>
      <c r="L226" s="170">
        <v>13709</v>
      </c>
      <c r="M226" s="170">
        <v>47239</v>
      </c>
      <c r="N226" s="170">
        <v>13686</v>
      </c>
      <c r="O226" s="170">
        <v>14719</v>
      </c>
      <c r="P226" s="181">
        <v>90934</v>
      </c>
      <c r="Q226" s="170">
        <v>68602</v>
      </c>
      <c r="R226" s="170">
        <v>33895</v>
      </c>
      <c r="S226" s="170">
        <v>11945</v>
      </c>
      <c r="T226" s="170">
        <v>11834</v>
      </c>
      <c r="U226" s="170">
        <v>65693</v>
      </c>
      <c r="V226" s="170">
        <v>13195</v>
      </c>
      <c r="W226" s="170">
        <v>31471</v>
      </c>
      <c r="X226" s="170">
        <v>23560</v>
      </c>
      <c r="Y226" s="170">
        <v>15330</v>
      </c>
      <c r="Z226" s="170">
        <v>22012</v>
      </c>
      <c r="AA226" s="170">
        <v>38023</v>
      </c>
      <c r="AB226" s="170">
        <v>36668</v>
      </c>
      <c r="AC226" s="170">
        <v>10497</v>
      </c>
      <c r="AD226" s="170">
        <v>33344</v>
      </c>
      <c r="AE226" s="170">
        <v>4809</v>
      </c>
      <c r="AF226" s="170">
        <v>43164</v>
      </c>
      <c r="AG226" s="170">
        <v>18722</v>
      </c>
      <c r="AH226" s="170">
        <v>11602</v>
      </c>
      <c r="AI226" s="170">
        <v>956652</v>
      </c>
      <c r="AK226" s="170" t="s">
        <v>559</v>
      </c>
    </row>
    <row r="227" spans="1:37" x14ac:dyDescent="0.2">
      <c r="A227" s="184">
        <v>43191</v>
      </c>
      <c r="B227" s="170" t="s">
        <v>937</v>
      </c>
      <c r="C227" s="170">
        <v>15271</v>
      </c>
      <c r="D227" s="170">
        <v>39806</v>
      </c>
      <c r="E227" s="170">
        <v>12105</v>
      </c>
      <c r="F227" s="170">
        <v>6038</v>
      </c>
      <c r="G227" s="170">
        <v>33260</v>
      </c>
      <c r="H227" s="170">
        <v>9921</v>
      </c>
      <c r="I227" s="170">
        <v>14290</v>
      </c>
      <c r="J227" s="170">
        <v>38452</v>
      </c>
      <c r="K227" s="170">
        <v>114196</v>
      </c>
      <c r="L227" s="170">
        <v>13806</v>
      </c>
      <c r="M227" s="170">
        <v>47430</v>
      </c>
      <c r="N227" s="170">
        <v>13759</v>
      </c>
      <c r="O227" s="170">
        <v>14783</v>
      </c>
      <c r="P227" s="181">
        <v>91410</v>
      </c>
      <c r="Q227" s="170">
        <v>69059</v>
      </c>
      <c r="R227" s="170">
        <v>34055</v>
      </c>
      <c r="S227" s="170">
        <v>11991</v>
      </c>
      <c r="T227" s="170">
        <v>11910</v>
      </c>
      <c r="U227" s="170">
        <v>65994</v>
      </c>
      <c r="V227" s="170">
        <v>13276</v>
      </c>
      <c r="W227" s="170">
        <v>31640</v>
      </c>
      <c r="X227" s="170">
        <v>23704</v>
      </c>
      <c r="Y227" s="170">
        <v>15471</v>
      </c>
      <c r="Z227" s="170">
        <v>22048</v>
      </c>
      <c r="AA227" s="170">
        <v>38253</v>
      </c>
      <c r="AB227" s="170">
        <v>36772</v>
      </c>
      <c r="AC227" s="170">
        <v>10552</v>
      </c>
      <c r="AD227" s="170">
        <v>33513</v>
      </c>
      <c r="AE227" s="170">
        <v>4833</v>
      </c>
      <c r="AF227" s="170">
        <v>43317</v>
      </c>
      <c r="AG227" s="170">
        <v>18832</v>
      </c>
      <c r="AH227" s="170">
        <v>11666</v>
      </c>
      <c r="AI227" s="170">
        <v>961413</v>
      </c>
      <c r="AK227" s="170" t="s">
        <v>598</v>
      </c>
    </row>
    <row r="228" spans="1:37" x14ac:dyDescent="0.2">
      <c r="A228" s="184">
        <v>43221</v>
      </c>
      <c r="B228" s="170" t="s">
        <v>938</v>
      </c>
      <c r="C228" s="170">
        <v>15280</v>
      </c>
      <c r="D228" s="170">
        <v>40002</v>
      </c>
      <c r="E228" s="170">
        <v>12160</v>
      </c>
      <c r="F228" s="170">
        <v>6056</v>
      </c>
      <c r="G228" s="170">
        <v>33266</v>
      </c>
      <c r="H228" s="170">
        <v>9959</v>
      </c>
      <c r="I228" s="170">
        <v>14323</v>
      </c>
      <c r="J228" s="170">
        <v>38522</v>
      </c>
      <c r="K228" s="170">
        <v>114431</v>
      </c>
      <c r="L228" s="170">
        <v>13865</v>
      </c>
      <c r="M228" s="170">
        <v>47463</v>
      </c>
      <c r="N228" s="170">
        <v>13779</v>
      </c>
      <c r="O228" s="170">
        <v>14794</v>
      </c>
      <c r="P228" s="181">
        <v>91600</v>
      </c>
      <c r="Q228" s="170">
        <v>69304</v>
      </c>
      <c r="R228" s="170">
        <v>34175</v>
      </c>
      <c r="S228" s="170">
        <v>12056</v>
      </c>
      <c r="T228" s="170">
        <v>11965</v>
      </c>
      <c r="U228" s="170">
        <v>66059</v>
      </c>
      <c r="V228" s="170">
        <v>13274</v>
      </c>
      <c r="W228" s="170">
        <v>31703</v>
      </c>
      <c r="X228" s="170">
        <v>23790</v>
      </c>
      <c r="Y228" s="170">
        <v>15534</v>
      </c>
      <c r="Z228" s="170">
        <v>22100</v>
      </c>
      <c r="AA228" s="170">
        <v>38285</v>
      </c>
      <c r="AB228" s="170">
        <v>36873</v>
      </c>
      <c r="AC228" s="170">
        <v>10530</v>
      </c>
      <c r="AD228" s="170">
        <v>33602</v>
      </c>
      <c r="AE228" s="170">
        <v>4847</v>
      </c>
      <c r="AF228" s="170">
        <v>43427</v>
      </c>
      <c r="AG228" s="170">
        <v>18859</v>
      </c>
      <c r="AH228" s="170">
        <v>11705</v>
      </c>
      <c r="AI228" s="170">
        <v>963588</v>
      </c>
      <c r="AK228" s="170" t="s">
        <v>600</v>
      </c>
    </row>
    <row r="229" spans="1:37" x14ac:dyDescent="0.2">
      <c r="A229" s="184">
        <v>43252</v>
      </c>
      <c r="B229" s="170" t="s">
        <v>939</v>
      </c>
      <c r="C229" s="170">
        <v>15333</v>
      </c>
      <c r="D229" s="170">
        <v>40189</v>
      </c>
      <c r="E229" s="170">
        <v>12188</v>
      </c>
      <c r="F229" s="170">
        <v>6078</v>
      </c>
      <c r="G229" s="170">
        <v>33407</v>
      </c>
      <c r="H229" s="170">
        <v>10047</v>
      </c>
      <c r="I229" s="170">
        <v>14314</v>
      </c>
      <c r="J229" s="170">
        <v>38741</v>
      </c>
      <c r="K229" s="170">
        <v>114506</v>
      </c>
      <c r="L229" s="170">
        <v>13878</v>
      </c>
      <c r="M229" s="170">
        <v>47735</v>
      </c>
      <c r="N229" s="170">
        <v>13853</v>
      </c>
      <c r="O229" s="170">
        <v>14842</v>
      </c>
      <c r="P229" s="181">
        <v>91964</v>
      </c>
      <c r="Q229" s="170">
        <v>69681</v>
      </c>
      <c r="R229" s="170">
        <v>34342</v>
      </c>
      <c r="S229" s="170">
        <v>12100</v>
      </c>
      <c r="T229" s="170">
        <v>12051</v>
      </c>
      <c r="U229" s="170">
        <v>66291</v>
      </c>
      <c r="V229" s="170">
        <v>13323</v>
      </c>
      <c r="W229" s="170">
        <v>31796</v>
      </c>
      <c r="X229" s="170">
        <v>23924</v>
      </c>
      <c r="Y229" s="170">
        <v>15642</v>
      </c>
      <c r="Z229" s="170">
        <v>22071</v>
      </c>
      <c r="AA229" s="170">
        <v>38541</v>
      </c>
      <c r="AB229" s="170">
        <v>37022</v>
      </c>
      <c r="AC229" s="170">
        <v>10533</v>
      </c>
      <c r="AD229" s="170">
        <v>33621</v>
      </c>
      <c r="AE229" s="170">
        <v>4898</v>
      </c>
      <c r="AF229" s="170">
        <v>43555</v>
      </c>
      <c r="AG229" s="170">
        <v>18871</v>
      </c>
      <c r="AH229" s="170">
        <v>11745</v>
      </c>
      <c r="AI229" s="170">
        <v>967082</v>
      </c>
      <c r="AK229" s="170" t="s">
        <v>603</v>
      </c>
    </row>
    <row r="230" spans="1:37" x14ac:dyDescent="0.2">
      <c r="A230" s="184">
        <v>43282</v>
      </c>
      <c r="B230" s="170" t="s">
        <v>940</v>
      </c>
      <c r="C230" s="170">
        <v>15388</v>
      </c>
      <c r="D230" s="170">
        <v>40289</v>
      </c>
      <c r="E230" s="170">
        <v>12225</v>
      </c>
      <c r="F230" s="170">
        <v>6086</v>
      </c>
      <c r="G230" s="170">
        <v>33520</v>
      </c>
      <c r="H230" s="170">
        <v>10081</v>
      </c>
      <c r="I230" s="170">
        <v>14400</v>
      </c>
      <c r="J230" s="170">
        <v>38792</v>
      </c>
      <c r="K230" s="170">
        <v>114708</v>
      </c>
      <c r="L230" s="170">
        <v>13881</v>
      </c>
      <c r="M230" s="170">
        <v>48035</v>
      </c>
      <c r="N230" s="170">
        <v>13933</v>
      </c>
      <c r="O230" s="170">
        <v>14917</v>
      </c>
      <c r="P230" s="181">
        <v>92282</v>
      </c>
      <c r="Q230" s="170">
        <v>69854</v>
      </c>
      <c r="R230" s="170">
        <v>34438</v>
      </c>
      <c r="S230" s="170">
        <v>12087</v>
      </c>
      <c r="T230" s="170">
        <v>12104</v>
      </c>
      <c r="U230" s="170">
        <v>66519</v>
      </c>
      <c r="V230" s="170">
        <v>13351</v>
      </c>
      <c r="W230" s="170">
        <v>31853</v>
      </c>
      <c r="X230" s="170">
        <v>24006</v>
      </c>
      <c r="Y230" s="170">
        <v>15805</v>
      </c>
      <c r="Z230" s="170">
        <v>22135</v>
      </c>
      <c r="AA230" s="170">
        <v>38621</v>
      </c>
      <c r="AB230" s="170">
        <v>37092</v>
      </c>
      <c r="AC230" s="170">
        <v>10488</v>
      </c>
      <c r="AD230" s="170">
        <v>33695</v>
      </c>
      <c r="AE230" s="170">
        <v>4933</v>
      </c>
      <c r="AF230" s="170">
        <v>43442</v>
      </c>
      <c r="AG230" s="170">
        <v>18977</v>
      </c>
      <c r="AH230" s="170">
        <v>11762</v>
      </c>
      <c r="AI230" s="170">
        <v>969699</v>
      </c>
      <c r="AK230" s="170" t="s">
        <v>604</v>
      </c>
    </row>
    <row r="231" spans="1:37" x14ac:dyDescent="0.2">
      <c r="A231" s="184">
        <v>43313</v>
      </c>
      <c r="B231" s="170" t="s">
        <v>941</v>
      </c>
      <c r="C231" s="170">
        <v>15520</v>
      </c>
      <c r="D231" s="170">
        <v>40527</v>
      </c>
      <c r="E231" s="170">
        <v>12238</v>
      </c>
      <c r="F231" s="170">
        <v>6093</v>
      </c>
      <c r="G231" s="170">
        <v>33688</v>
      </c>
      <c r="H231" s="170">
        <v>10149</v>
      </c>
      <c r="I231" s="170">
        <v>14385</v>
      </c>
      <c r="J231" s="170">
        <v>38896</v>
      </c>
      <c r="K231" s="170">
        <v>115210</v>
      </c>
      <c r="L231" s="170">
        <v>13959</v>
      </c>
      <c r="M231" s="170">
        <v>48178</v>
      </c>
      <c r="N231" s="170">
        <v>13903</v>
      </c>
      <c r="O231" s="170">
        <v>15041</v>
      </c>
      <c r="P231" s="181">
        <v>92804</v>
      </c>
      <c r="Q231" s="170">
        <v>70267</v>
      </c>
      <c r="R231" s="170">
        <v>34581</v>
      </c>
      <c r="S231" s="170">
        <v>12167</v>
      </c>
      <c r="T231" s="170">
        <v>12188</v>
      </c>
      <c r="U231" s="170">
        <v>66855</v>
      </c>
      <c r="V231" s="170">
        <v>13415</v>
      </c>
      <c r="W231" s="170">
        <v>32008</v>
      </c>
      <c r="X231" s="170">
        <v>24161</v>
      </c>
      <c r="Y231" s="170">
        <v>15941</v>
      </c>
      <c r="Z231" s="170">
        <v>22259</v>
      </c>
      <c r="AA231" s="170">
        <v>38762</v>
      </c>
      <c r="AB231" s="170">
        <v>37222</v>
      </c>
      <c r="AC231" s="170">
        <v>10523</v>
      </c>
      <c r="AD231" s="170">
        <v>33765</v>
      </c>
      <c r="AE231" s="170">
        <v>4959</v>
      </c>
      <c r="AF231" s="170">
        <v>43607</v>
      </c>
      <c r="AG231" s="170">
        <v>19116</v>
      </c>
      <c r="AH231" s="170">
        <v>11809</v>
      </c>
      <c r="AI231" s="170">
        <v>974196</v>
      </c>
      <c r="AK231" s="170" t="s">
        <v>605</v>
      </c>
    </row>
    <row r="232" spans="1:37" x14ac:dyDescent="0.2">
      <c r="A232" s="184">
        <v>43344</v>
      </c>
      <c r="B232" s="170" t="s">
        <v>942</v>
      </c>
      <c r="C232" s="170">
        <v>15601</v>
      </c>
      <c r="D232" s="170">
        <v>40698</v>
      </c>
      <c r="E232" s="170">
        <v>12287</v>
      </c>
      <c r="F232" s="170">
        <v>6101</v>
      </c>
      <c r="G232" s="170">
        <v>33751</v>
      </c>
      <c r="H232" s="170">
        <v>10159</v>
      </c>
      <c r="I232" s="170">
        <v>14278</v>
      </c>
      <c r="J232" s="170">
        <v>39032</v>
      </c>
      <c r="K232" s="170">
        <v>115404</v>
      </c>
      <c r="L232" s="170">
        <v>14001</v>
      </c>
      <c r="M232" s="170">
        <v>48338</v>
      </c>
      <c r="N232" s="170">
        <v>13878</v>
      </c>
      <c r="O232" s="170">
        <v>15126</v>
      </c>
      <c r="P232" s="181">
        <v>93058</v>
      </c>
      <c r="Q232" s="170">
        <v>70578</v>
      </c>
      <c r="R232" s="170">
        <v>34756</v>
      </c>
      <c r="S232" s="170">
        <v>12192</v>
      </c>
      <c r="T232" s="170">
        <v>12253</v>
      </c>
      <c r="U232" s="170">
        <v>66935</v>
      </c>
      <c r="V232" s="170">
        <v>13479</v>
      </c>
      <c r="W232" s="170">
        <v>32100</v>
      </c>
      <c r="X232" s="170">
        <v>24215</v>
      </c>
      <c r="Y232" s="170">
        <v>16002</v>
      </c>
      <c r="Z232" s="170">
        <v>22300</v>
      </c>
      <c r="AA232" s="170">
        <v>38998</v>
      </c>
      <c r="AB232" s="170">
        <v>37355</v>
      </c>
      <c r="AC232" s="170">
        <v>10545</v>
      </c>
      <c r="AD232" s="170">
        <v>33866</v>
      </c>
      <c r="AE232" s="170">
        <v>4995</v>
      </c>
      <c r="AF232" s="170">
        <v>43737</v>
      </c>
      <c r="AG232" s="170">
        <v>19182</v>
      </c>
      <c r="AH232" s="170">
        <v>11775</v>
      </c>
      <c r="AI232" s="170">
        <v>976975</v>
      </c>
      <c r="AK232" s="170" t="s">
        <v>606</v>
      </c>
    </row>
    <row r="233" spans="1:37" x14ac:dyDescent="0.2">
      <c r="A233" s="184">
        <v>43374</v>
      </c>
      <c r="B233" s="170" t="s">
        <v>943</v>
      </c>
      <c r="C233" s="170">
        <v>15674</v>
      </c>
      <c r="D233" s="170">
        <v>40913</v>
      </c>
      <c r="E233" s="170">
        <v>12370</v>
      </c>
      <c r="F233" s="170">
        <v>6120</v>
      </c>
      <c r="G233" s="170">
        <v>33831</v>
      </c>
      <c r="H233" s="170">
        <v>10164</v>
      </c>
      <c r="I233" s="170">
        <v>14339</v>
      </c>
      <c r="J233" s="170">
        <v>39182</v>
      </c>
      <c r="K233" s="170">
        <v>115787</v>
      </c>
      <c r="L233" s="170">
        <v>14116</v>
      </c>
      <c r="M233" s="170">
        <v>48529</v>
      </c>
      <c r="N233" s="170">
        <v>13920</v>
      </c>
      <c r="O233" s="170">
        <v>15252</v>
      </c>
      <c r="P233" s="181">
        <v>93466</v>
      </c>
      <c r="Q233" s="170">
        <v>70878</v>
      </c>
      <c r="R233" s="170">
        <v>34917</v>
      </c>
      <c r="S233" s="170">
        <v>12251</v>
      </c>
      <c r="T233" s="170">
        <v>12300</v>
      </c>
      <c r="U233" s="170">
        <v>67171</v>
      </c>
      <c r="V233" s="170">
        <v>13532</v>
      </c>
      <c r="W233" s="170">
        <v>32213</v>
      </c>
      <c r="X233" s="170">
        <v>24432</v>
      </c>
      <c r="Y233" s="170">
        <v>16181</v>
      </c>
      <c r="Z233" s="170">
        <v>22419</v>
      </c>
      <c r="AA233" s="170">
        <v>39019</v>
      </c>
      <c r="AB233" s="170">
        <v>37549</v>
      </c>
      <c r="AC233" s="170">
        <v>10530</v>
      </c>
      <c r="AD233" s="170">
        <v>34006</v>
      </c>
      <c r="AE233" s="170">
        <v>5032</v>
      </c>
      <c r="AF233" s="170">
        <v>43919</v>
      </c>
      <c r="AG233" s="170">
        <v>19279</v>
      </c>
      <c r="AH233" s="170">
        <v>11772</v>
      </c>
      <c r="AI233" s="170">
        <v>981063</v>
      </c>
      <c r="AK233" s="170" t="s">
        <v>607</v>
      </c>
    </row>
    <row r="234" spans="1:37" x14ac:dyDescent="0.2">
      <c r="A234" s="184">
        <v>43405</v>
      </c>
      <c r="B234" s="170" t="s">
        <v>944</v>
      </c>
      <c r="C234" s="170">
        <v>15741</v>
      </c>
      <c r="D234" s="170">
        <v>40585</v>
      </c>
      <c r="E234" s="170">
        <v>12323</v>
      </c>
      <c r="F234" s="170">
        <v>6047</v>
      </c>
      <c r="G234" s="170">
        <v>33872</v>
      </c>
      <c r="H234" s="170">
        <v>10182</v>
      </c>
      <c r="I234" s="170">
        <v>14300</v>
      </c>
      <c r="J234" s="170">
        <v>39193</v>
      </c>
      <c r="K234" s="170">
        <v>115702</v>
      </c>
      <c r="L234" s="170">
        <v>14112</v>
      </c>
      <c r="M234" s="170">
        <v>48470</v>
      </c>
      <c r="N234" s="170">
        <v>13932</v>
      </c>
      <c r="O234" s="170">
        <v>15275</v>
      </c>
      <c r="P234" s="181">
        <v>93590</v>
      </c>
      <c r="Q234" s="170">
        <v>70964</v>
      </c>
      <c r="R234" s="170">
        <v>34957</v>
      </c>
      <c r="S234" s="170">
        <v>12203</v>
      </c>
      <c r="T234" s="170">
        <v>12257</v>
      </c>
      <c r="U234" s="170">
        <v>67324</v>
      </c>
      <c r="V234" s="170">
        <v>13624</v>
      </c>
      <c r="W234" s="170">
        <v>32234</v>
      </c>
      <c r="X234" s="170">
        <v>24497</v>
      </c>
      <c r="Y234" s="170">
        <v>16205</v>
      </c>
      <c r="Z234" s="170">
        <v>22425</v>
      </c>
      <c r="AA234" s="170">
        <v>39126</v>
      </c>
      <c r="AB234" s="170">
        <v>37532</v>
      </c>
      <c r="AC234" s="170">
        <v>10507</v>
      </c>
      <c r="AD234" s="170">
        <v>34021</v>
      </c>
      <c r="AE234" s="170">
        <v>5010</v>
      </c>
      <c r="AF234" s="170">
        <v>43887</v>
      </c>
      <c r="AG234" s="170">
        <v>19312</v>
      </c>
      <c r="AH234" s="170">
        <v>11746</v>
      </c>
      <c r="AI234" s="170">
        <v>981155</v>
      </c>
      <c r="AK234" s="170" t="s">
        <v>608</v>
      </c>
    </row>
    <row r="235" spans="1:37" x14ac:dyDescent="0.2">
      <c r="A235" s="184">
        <v>43435</v>
      </c>
      <c r="B235" s="170" t="s">
        <v>945</v>
      </c>
      <c r="C235" s="170">
        <v>15705</v>
      </c>
      <c r="D235" s="170">
        <v>40352</v>
      </c>
      <c r="E235" s="170">
        <v>12235</v>
      </c>
      <c r="F235" s="170">
        <v>6016</v>
      </c>
      <c r="G235" s="170">
        <v>33808</v>
      </c>
      <c r="H235" s="170">
        <v>10175</v>
      </c>
      <c r="I235" s="170">
        <v>14238</v>
      </c>
      <c r="J235" s="170">
        <v>39080</v>
      </c>
      <c r="K235" s="170">
        <v>115460</v>
      </c>
      <c r="L235" s="170">
        <v>14074</v>
      </c>
      <c r="M235" s="170">
        <v>48338</v>
      </c>
      <c r="N235" s="170">
        <v>13793</v>
      </c>
      <c r="O235" s="170">
        <v>15233</v>
      </c>
      <c r="P235" s="181">
        <v>93370</v>
      </c>
      <c r="Q235" s="170">
        <v>70722</v>
      </c>
      <c r="R235" s="170">
        <v>34932</v>
      </c>
      <c r="S235" s="170">
        <v>12152</v>
      </c>
      <c r="T235" s="170">
        <v>12202</v>
      </c>
      <c r="U235" s="170">
        <v>67189</v>
      </c>
      <c r="V235" s="170">
        <v>13562</v>
      </c>
      <c r="W235" s="170">
        <v>32165</v>
      </c>
      <c r="X235" s="170">
        <v>24451</v>
      </c>
      <c r="Y235" s="170">
        <v>16176</v>
      </c>
      <c r="Z235" s="170">
        <v>22356</v>
      </c>
      <c r="AA235" s="170">
        <v>39084</v>
      </c>
      <c r="AB235" s="170">
        <v>37479</v>
      </c>
      <c r="AC235" s="170">
        <v>10426</v>
      </c>
      <c r="AD235" s="170">
        <v>33907</v>
      </c>
      <c r="AE235" s="170">
        <v>4979</v>
      </c>
      <c r="AF235" s="170">
        <v>43672</v>
      </c>
      <c r="AG235" s="170">
        <v>19239</v>
      </c>
      <c r="AH235" s="170">
        <v>11707</v>
      </c>
      <c r="AI235" s="170">
        <v>978277</v>
      </c>
      <c r="AK235" s="170" t="s">
        <v>609</v>
      </c>
    </row>
    <row r="236" spans="1:37" x14ac:dyDescent="0.2">
      <c r="A236" s="184">
        <v>43466</v>
      </c>
      <c r="B236" s="170" t="s">
        <v>1002</v>
      </c>
      <c r="C236" s="170">
        <v>15665</v>
      </c>
      <c r="D236" s="170">
        <v>40391</v>
      </c>
      <c r="E236" s="170">
        <v>12229</v>
      </c>
      <c r="F236" s="170">
        <v>6006</v>
      </c>
      <c r="G236" s="170">
        <v>33847</v>
      </c>
      <c r="H236" s="170">
        <v>10182</v>
      </c>
      <c r="I236" s="170">
        <v>14165</v>
      </c>
      <c r="J236" s="170">
        <v>39099</v>
      </c>
      <c r="K236" s="170">
        <v>115375</v>
      </c>
      <c r="L236" s="170">
        <v>14040</v>
      </c>
      <c r="M236" s="170">
        <v>48141</v>
      </c>
      <c r="N236" s="170">
        <v>13735</v>
      </c>
      <c r="O236" s="170">
        <v>15264</v>
      </c>
      <c r="P236" s="181">
        <v>93414</v>
      </c>
      <c r="Q236" s="170">
        <v>70803</v>
      </c>
      <c r="R236" s="170">
        <v>34828</v>
      </c>
      <c r="S236" s="170">
        <v>12086</v>
      </c>
      <c r="T236" s="170">
        <v>12125</v>
      </c>
      <c r="U236" s="170">
        <v>67243</v>
      </c>
      <c r="V236" s="170">
        <v>13478</v>
      </c>
      <c r="W236" s="170">
        <v>32159</v>
      </c>
      <c r="X236" s="170">
        <v>24537</v>
      </c>
      <c r="Y236" s="170">
        <v>16193</v>
      </c>
      <c r="Z236" s="170">
        <v>22396</v>
      </c>
      <c r="AA236" s="170">
        <v>39045</v>
      </c>
      <c r="AB236" s="170">
        <v>37387</v>
      </c>
      <c r="AC236" s="170">
        <v>10426</v>
      </c>
      <c r="AD236" s="170">
        <v>33848</v>
      </c>
      <c r="AE236" s="170">
        <v>4988</v>
      </c>
      <c r="AF236" s="170">
        <v>43526</v>
      </c>
      <c r="AG236" s="170">
        <v>19250</v>
      </c>
      <c r="AH236" s="170">
        <v>11635</v>
      </c>
      <c r="AI236" s="170">
        <v>977506</v>
      </c>
      <c r="AJ236" s="170">
        <v>2019</v>
      </c>
      <c r="AK236" s="170" t="s">
        <v>601</v>
      </c>
    </row>
    <row r="237" spans="1:37" x14ac:dyDescent="0.2">
      <c r="A237" s="184">
        <v>43497</v>
      </c>
      <c r="B237" s="170" t="s">
        <v>946</v>
      </c>
      <c r="C237" s="170">
        <v>15777</v>
      </c>
      <c r="D237" s="170">
        <v>40660</v>
      </c>
      <c r="E237" s="170">
        <v>12283</v>
      </c>
      <c r="F237" s="170">
        <v>6018</v>
      </c>
      <c r="G237" s="170">
        <v>33990</v>
      </c>
      <c r="H237" s="170">
        <v>10196</v>
      </c>
      <c r="I237" s="170">
        <v>14169</v>
      </c>
      <c r="J237" s="170">
        <v>39235</v>
      </c>
      <c r="K237" s="170">
        <v>115712</v>
      </c>
      <c r="L237" s="170">
        <v>14093</v>
      </c>
      <c r="M237" s="170">
        <v>48232</v>
      </c>
      <c r="N237" s="170">
        <v>13706</v>
      </c>
      <c r="O237" s="170">
        <v>15336</v>
      </c>
      <c r="P237" s="181">
        <v>93942</v>
      </c>
      <c r="Q237" s="170">
        <v>71118</v>
      </c>
      <c r="R237" s="170">
        <v>35000</v>
      </c>
      <c r="S237" s="170">
        <v>12114</v>
      </c>
      <c r="T237" s="170">
        <v>12185</v>
      </c>
      <c r="U237" s="170">
        <v>67562</v>
      </c>
      <c r="V237" s="170">
        <v>13522</v>
      </c>
      <c r="W237" s="170">
        <v>32249</v>
      </c>
      <c r="X237" s="170">
        <v>24693</v>
      </c>
      <c r="Y237" s="170">
        <v>16214</v>
      </c>
      <c r="Z237" s="170">
        <v>22458</v>
      </c>
      <c r="AA237" s="170">
        <v>39158</v>
      </c>
      <c r="AB237" s="170">
        <v>37431</v>
      </c>
      <c r="AC237" s="170">
        <v>10453</v>
      </c>
      <c r="AD237" s="170">
        <v>33901</v>
      </c>
      <c r="AE237" s="170">
        <v>5011</v>
      </c>
      <c r="AF237" s="170">
        <v>43587</v>
      </c>
      <c r="AG237" s="170">
        <v>19394</v>
      </c>
      <c r="AH237" s="170">
        <v>11692</v>
      </c>
      <c r="AI237" s="170">
        <v>981091</v>
      </c>
      <c r="AK237" s="170" t="s">
        <v>602</v>
      </c>
    </row>
    <row r="238" spans="1:37" x14ac:dyDescent="0.2">
      <c r="A238" s="184">
        <v>43525</v>
      </c>
      <c r="B238" s="170" t="s">
        <v>947</v>
      </c>
      <c r="C238" s="170">
        <v>15868</v>
      </c>
      <c r="D238" s="170">
        <v>40748</v>
      </c>
      <c r="E238" s="170">
        <v>12360</v>
      </c>
      <c r="F238" s="170">
        <v>6014</v>
      </c>
      <c r="G238" s="170">
        <v>34143</v>
      </c>
      <c r="H238" s="170">
        <v>10259</v>
      </c>
      <c r="I238" s="170">
        <v>14186</v>
      </c>
      <c r="J238" s="170">
        <v>39317</v>
      </c>
      <c r="K238" s="170">
        <v>115720</v>
      </c>
      <c r="L238" s="170">
        <v>14139</v>
      </c>
      <c r="M238" s="170">
        <v>48308</v>
      </c>
      <c r="N238" s="170">
        <v>13696</v>
      </c>
      <c r="O238" s="170">
        <v>15312</v>
      </c>
      <c r="P238" s="181">
        <v>94228</v>
      </c>
      <c r="Q238" s="170">
        <v>71332</v>
      </c>
      <c r="R238" s="170">
        <v>35093</v>
      </c>
      <c r="S238" s="170">
        <v>12122</v>
      </c>
      <c r="T238" s="170">
        <v>12267</v>
      </c>
      <c r="U238" s="170">
        <v>67620</v>
      </c>
      <c r="V238" s="170">
        <v>13538</v>
      </c>
      <c r="W238" s="170">
        <v>32301</v>
      </c>
      <c r="X238" s="170">
        <v>24712</v>
      </c>
      <c r="Y238" s="170">
        <v>16273</v>
      </c>
      <c r="Z238" s="170">
        <v>22489</v>
      </c>
      <c r="AA238" s="170">
        <v>39334</v>
      </c>
      <c r="AB238" s="170">
        <v>37547</v>
      </c>
      <c r="AC238" s="170">
        <v>10426</v>
      </c>
      <c r="AD238" s="170">
        <v>33789</v>
      </c>
      <c r="AE238" s="170">
        <v>5017</v>
      </c>
      <c r="AF238" s="170">
        <v>43590</v>
      </c>
      <c r="AG238" s="170">
        <v>19419</v>
      </c>
      <c r="AH238" s="170">
        <v>11733</v>
      </c>
      <c r="AI238" s="170">
        <v>982900</v>
      </c>
      <c r="AK238" s="170" t="s">
        <v>559</v>
      </c>
    </row>
    <row r="239" spans="1:37" x14ac:dyDescent="0.2">
      <c r="A239" s="184">
        <v>43556</v>
      </c>
      <c r="B239" s="170" t="s">
        <v>948</v>
      </c>
      <c r="C239" s="170">
        <v>15960</v>
      </c>
      <c r="D239" s="170">
        <v>41011</v>
      </c>
      <c r="E239" s="170">
        <v>12418</v>
      </c>
      <c r="F239" s="170">
        <v>6033</v>
      </c>
      <c r="G239" s="170">
        <v>34198</v>
      </c>
      <c r="H239" s="170">
        <v>10283</v>
      </c>
      <c r="I239" s="170">
        <v>14229</v>
      </c>
      <c r="J239" s="170">
        <v>39398</v>
      </c>
      <c r="K239" s="170">
        <v>115867</v>
      </c>
      <c r="L239" s="170">
        <v>14151</v>
      </c>
      <c r="M239" s="170">
        <v>48492</v>
      </c>
      <c r="N239" s="170">
        <v>13786</v>
      </c>
      <c r="O239" s="170">
        <v>15379</v>
      </c>
      <c r="P239" s="181">
        <v>94774</v>
      </c>
      <c r="Q239" s="170">
        <v>71485</v>
      </c>
      <c r="R239" s="170">
        <v>35213</v>
      </c>
      <c r="S239" s="170">
        <v>12151</v>
      </c>
      <c r="T239" s="170">
        <v>12328</v>
      </c>
      <c r="U239" s="170">
        <v>67905</v>
      </c>
      <c r="V239" s="170">
        <v>13607</v>
      </c>
      <c r="W239" s="170">
        <v>32435</v>
      </c>
      <c r="X239" s="170">
        <v>24830</v>
      </c>
      <c r="Y239" s="170">
        <v>16441</v>
      </c>
      <c r="Z239" s="170">
        <v>22556</v>
      </c>
      <c r="AA239" s="170">
        <v>39515</v>
      </c>
      <c r="AB239" s="170">
        <v>37712</v>
      </c>
      <c r="AC239" s="170">
        <v>10488</v>
      </c>
      <c r="AD239" s="170">
        <v>33806</v>
      </c>
      <c r="AE239" s="170">
        <v>5042</v>
      </c>
      <c r="AF239" s="170">
        <v>43679</v>
      </c>
      <c r="AG239" s="170">
        <v>19524</v>
      </c>
      <c r="AH239" s="170">
        <v>11786</v>
      </c>
      <c r="AI239" s="170">
        <v>986482</v>
      </c>
      <c r="AK239" s="170" t="s">
        <v>598</v>
      </c>
    </row>
    <row r="240" spans="1:37" x14ac:dyDescent="0.2">
      <c r="A240" s="184">
        <v>43586</v>
      </c>
      <c r="B240" s="170" t="s">
        <v>949</v>
      </c>
      <c r="C240" s="170">
        <v>15903</v>
      </c>
      <c r="D240" s="170">
        <v>41082</v>
      </c>
      <c r="E240" s="170">
        <v>12464</v>
      </c>
      <c r="F240" s="170">
        <v>6033</v>
      </c>
      <c r="G240" s="170">
        <v>34250</v>
      </c>
      <c r="H240" s="170">
        <v>10278</v>
      </c>
      <c r="I240" s="170">
        <v>14256</v>
      </c>
      <c r="J240" s="170">
        <v>39458</v>
      </c>
      <c r="K240" s="170">
        <v>116050</v>
      </c>
      <c r="L240" s="170">
        <v>14184</v>
      </c>
      <c r="M240" s="170">
        <v>48593</v>
      </c>
      <c r="N240" s="170">
        <v>13878</v>
      </c>
      <c r="O240" s="170">
        <v>15359</v>
      </c>
      <c r="P240" s="181">
        <v>95184</v>
      </c>
      <c r="Q240" s="170">
        <v>71695</v>
      </c>
      <c r="R240" s="170">
        <v>35284</v>
      </c>
      <c r="S240" s="170">
        <v>12179</v>
      </c>
      <c r="T240" s="170">
        <v>12313</v>
      </c>
      <c r="U240" s="170">
        <v>68060</v>
      </c>
      <c r="V240" s="170">
        <v>13647</v>
      </c>
      <c r="W240" s="170">
        <v>32543</v>
      </c>
      <c r="X240" s="170">
        <v>24845</v>
      </c>
      <c r="Y240" s="170">
        <v>16538</v>
      </c>
      <c r="Z240" s="170">
        <v>22503</v>
      </c>
      <c r="AA240" s="170">
        <v>39586</v>
      </c>
      <c r="AB240" s="170">
        <v>37840</v>
      </c>
      <c r="AC240" s="170">
        <v>10483</v>
      </c>
      <c r="AD240" s="170">
        <v>33945</v>
      </c>
      <c r="AE240" s="170">
        <v>5066</v>
      </c>
      <c r="AF240" s="170">
        <v>43632</v>
      </c>
      <c r="AG240" s="170">
        <v>19553</v>
      </c>
      <c r="AH240" s="170">
        <v>11804</v>
      </c>
      <c r="AI240" s="170">
        <v>988488</v>
      </c>
      <c r="AK240" s="170" t="s">
        <v>600</v>
      </c>
    </row>
    <row r="241" spans="1:37" x14ac:dyDescent="0.2">
      <c r="A241" s="184">
        <v>43617</v>
      </c>
      <c r="B241" s="170" t="s">
        <v>950</v>
      </c>
      <c r="C241" s="170">
        <v>15927</v>
      </c>
      <c r="D241" s="170">
        <v>40988</v>
      </c>
      <c r="E241" s="170">
        <v>12528</v>
      </c>
      <c r="F241" s="170">
        <v>6015</v>
      </c>
      <c r="G241" s="170">
        <v>34338</v>
      </c>
      <c r="H241" s="170">
        <v>10353</v>
      </c>
      <c r="I241" s="170">
        <v>14329</v>
      </c>
      <c r="J241" s="170">
        <v>39509</v>
      </c>
      <c r="K241" s="170">
        <v>116159</v>
      </c>
      <c r="L241" s="170">
        <v>14178</v>
      </c>
      <c r="M241" s="170">
        <v>48733</v>
      </c>
      <c r="N241" s="170">
        <v>13913</v>
      </c>
      <c r="O241" s="170">
        <v>15409</v>
      </c>
      <c r="P241" s="181">
        <v>95497</v>
      </c>
      <c r="Q241" s="170">
        <v>71868</v>
      </c>
      <c r="R241" s="170">
        <v>35453</v>
      </c>
      <c r="S241" s="170">
        <v>12206</v>
      </c>
      <c r="T241" s="170">
        <v>12429</v>
      </c>
      <c r="U241" s="170">
        <v>68241</v>
      </c>
      <c r="V241" s="170">
        <v>13754</v>
      </c>
      <c r="W241" s="170">
        <v>32670</v>
      </c>
      <c r="X241" s="170">
        <v>24970</v>
      </c>
      <c r="Y241" s="170">
        <v>16651</v>
      </c>
      <c r="Z241" s="170">
        <v>22644</v>
      </c>
      <c r="AA241" s="170">
        <v>39813</v>
      </c>
      <c r="AB241" s="170">
        <v>38003</v>
      </c>
      <c r="AC241" s="170">
        <v>10485</v>
      </c>
      <c r="AD241" s="170">
        <v>33949</v>
      </c>
      <c r="AE241" s="170">
        <v>5082</v>
      </c>
      <c r="AF241" s="170">
        <v>43749</v>
      </c>
      <c r="AG241" s="170">
        <v>19589</v>
      </c>
      <c r="AH241" s="170">
        <v>11854</v>
      </c>
      <c r="AI241" s="170">
        <v>991286</v>
      </c>
      <c r="AK241" s="170" t="s">
        <v>603</v>
      </c>
    </row>
    <row r="242" spans="1:37" x14ac:dyDescent="0.2">
      <c r="A242" s="184">
        <v>43647</v>
      </c>
      <c r="B242" s="170" t="s">
        <v>951</v>
      </c>
      <c r="C242" s="170">
        <v>15950</v>
      </c>
      <c r="D242" s="170">
        <v>41186</v>
      </c>
      <c r="E242" s="170">
        <v>12562</v>
      </c>
      <c r="F242" s="170">
        <v>6019</v>
      </c>
      <c r="G242" s="170">
        <v>34392</v>
      </c>
      <c r="H242" s="170">
        <v>10407</v>
      </c>
      <c r="I242" s="170">
        <v>14364</v>
      </c>
      <c r="J242" s="170">
        <v>39529</v>
      </c>
      <c r="K242" s="170">
        <v>116459</v>
      </c>
      <c r="L242" s="170">
        <v>14140</v>
      </c>
      <c r="M242" s="170">
        <v>48802</v>
      </c>
      <c r="N242" s="170">
        <v>13904</v>
      </c>
      <c r="O242" s="170">
        <v>15465</v>
      </c>
      <c r="P242" s="181">
        <v>95833</v>
      </c>
      <c r="Q242" s="170">
        <v>71961</v>
      </c>
      <c r="R242" s="170">
        <v>35614</v>
      </c>
      <c r="S242" s="170">
        <v>12191</v>
      </c>
      <c r="T242" s="170">
        <v>12480</v>
      </c>
      <c r="U242" s="170">
        <v>68407</v>
      </c>
      <c r="V242" s="170">
        <v>13807</v>
      </c>
      <c r="W242" s="170">
        <v>32850</v>
      </c>
      <c r="X242" s="170">
        <v>25042</v>
      </c>
      <c r="Y242" s="170">
        <v>16758</v>
      </c>
      <c r="Z242" s="170">
        <v>22758</v>
      </c>
      <c r="AA242" s="170">
        <v>39854</v>
      </c>
      <c r="AB242" s="170">
        <v>38161</v>
      </c>
      <c r="AC242" s="170">
        <v>10479</v>
      </c>
      <c r="AD242" s="170">
        <v>33993</v>
      </c>
      <c r="AE242" s="170">
        <v>5111</v>
      </c>
      <c r="AF242" s="170">
        <v>43770</v>
      </c>
      <c r="AG242" s="170">
        <v>19689</v>
      </c>
      <c r="AH242" s="170">
        <v>11843</v>
      </c>
      <c r="AI242" s="170">
        <v>993780</v>
      </c>
      <c r="AK242" s="170" t="s">
        <v>604</v>
      </c>
    </row>
    <row r="243" spans="1:37" x14ac:dyDescent="0.2">
      <c r="A243" s="184">
        <v>43678</v>
      </c>
      <c r="B243" s="170" t="s">
        <v>952</v>
      </c>
      <c r="C243" s="170">
        <v>15950</v>
      </c>
      <c r="D243" s="170">
        <v>41192</v>
      </c>
      <c r="E243" s="170">
        <v>12610</v>
      </c>
      <c r="F243" s="170">
        <v>6014</v>
      </c>
      <c r="G243" s="170">
        <v>34488</v>
      </c>
      <c r="H243" s="170">
        <v>10429</v>
      </c>
      <c r="I243" s="170">
        <v>14376</v>
      </c>
      <c r="J243" s="170">
        <v>39565</v>
      </c>
      <c r="K243" s="170">
        <v>116824</v>
      </c>
      <c r="L243" s="170">
        <v>14156</v>
      </c>
      <c r="M243" s="170">
        <v>48894</v>
      </c>
      <c r="N243" s="170">
        <v>13900</v>
      </c>
      <c r="O243" s="170">
        <v>15504</v>
      </c>
      <c r="P243" s="181">
        <v>96210</v>
      </c>
      <c r="Q243" s="170">
        <v>72134</v>
      </c>
      <c r="R243" s="170">
        <v>35764</v>
      </c>
      <c r="S243" s="170">
        <v>12241</v>
      </c>
      <c r="T243" s="170">
        <v>12580</v>
      </c>
      <c r="U243" s="170">
        <v>68437</v>
      </c>
      <c r="V243" s="170">
        <v>13865</v>
      </c>
      <c r="W243" s="170">
        <v>33063</v>
      </c>
      <c r="X243" s="170">
        <v>25281</v>
      </c>
      <c r="Y243" s="170">
        <v>16836</v>
      </c>
      <c r="Z243" s="170">
        <v>22787</v>
      </c>
      <c r="AA243" s="170">
        <v>39995</v>
      </c>
      <c r="AB243" s="170">
        <v>38173</v>
      </c>
      <c r="AC243" s="170">
        <v>10533</v>
      </c>
      <c r="AD243" s="170">
        <v>34070</v>
      </c>
      <c r="AE243" s="170">
        <v>5187</v>
      </c>
      <c r="AF243" s="170">
        <v>43827</v>
      </c>
      <c r="AG243" s="170">
        <v>19687</v>
      </c>
      <c r="AH243" s="170">
        <v>11847</v>
      </c>
      <c r="AI243" s="170">
        <v>996419</v>
      </c>
      <c r="AK243" s="170" t="s">
        <v>605</v>
      </c>
    </row>
    <row r="244" spans="1:37" x14ac:dyDescent="0.2">
      <c r="A244" s="184">
        <v>43709</v>
      </c>
      <c r="B244" s="170" t="s">
        <v>953</v>
      </c>
      <c r="C244" s="170">
        <v>16005</v>
      </c>
      <c r="D244" s="170">
        <v>41068</v>
      </c>
      <c r="E244" s="170">
        <v>12643</v>
      </c>
      <c r="F244" s="170">
        <v>6028</v>
      </c>
      <c r="G244" s="170">
        <v>34522</v>
      </c>
      <c r="H244" s="170">
        <v>10436</v>
      </c>
      <c r="I244" s="170">
        <v>14386</v>
      </c>
      <c r="J244" s="170">
        <v>39637</v>
      </c>
      <c r="K244" s="170">
        <v>117073</v>
      </c>
      <c r="L244" s="170">
        <v>14172</v>
      </c>
      <c r="M244" s="170">
        <v>48828</v>
      </c>
      <c r="N244" s="170">
        <v>13927</v>
      </c>
      <c r="O244" s="170">
        <v>15575</v>
      </c>
      <c r="P244" s="181">
        <v>96528</v>
      </c>
      <c r="Q244" s="170">
        <v>72194</v>
      </c>
      <c r="R244" s="170">
        <v>35800</v>
      </c>
      <c r="S244" s="170">
        <v>12228</v>
      </c>
      <c r="T244" s="170">
        <v>12608</v>
      </c>
      <c r="U244" s="170">
        <v>68560</v>
      </c>
      <c r="V244" s="170">
        <v>13942</v>
      </c>
      <c r="W244" s="170">
        <v>33169</v>
      </c>
      <c r="X244" s="170">
        <v>25493</v>
      </c>
      <c r="Y244" s="170">
        <v>16922</v>
      </c>
      <c r="Z244" s="170">
        <v>22892</v>
      </c>
      <c r="AA244" s="170">
        <v>40116</v>
      </c>
      <c r="AB244" s="170">
        <v>38221</v>
      </c>
      <c r="AC244" s="170">
        <v>10575</v>
      </c>
      <c r="AD244" s="170">
        <v>34007</v>
      </c>
      <c r="AE244" s="170">
        <v>5211</v>
      </c>
      <c r="AF244" s="170">
        <v>43918</v>
      </c>
      <c r="AG244" s="170">
        <v>19679</v>
      </c>
      <c r="AH244" s="170">
        <v>11895</v>
      </c>
      <c r="AI244" s="170">
        <v>998258</v>
      </c>
      <c r="AK244" s="170" t="s">
        <v>606</v>
      </c>
    </row>
    <row r="245" spans="1:37" x14ac:dyDescent="0.2">
      <c r="A245" s="184">
        <v>43739</v>
      </c>
      <c r="B245" s="170" t="s">
        <v>954</v>
      </c>
      <c r="C245" s="170">
        <v>16131</v>
      </c>
      <c r="D245" s="170">
        <v>41325</v>
      </c>
      <c r="E245" s="170">
        <v>12738</v>
      </c>
      <c r="F245" s="170">
        <v>6033</v>
      </c>
      <c r="G245" s="170">
        <v>34546</v>
      </c>
      <c r="H245" s="170">
        <v>10502</v>
      </c>
      <c r="I245" s="170">
        <v>14494</v>
      </c>
      <c r="J245" s="170">
        <v>39746</v>
      </c>
      <c r="K245" s="170">
        <v>117496</v>
      </c>
      <c r="L245" s="170">
        <v>14274</v>
      </c>
      <c r="M245" s="170">
        <v>48907</v>
      </c>
      <c r="N245" s="170">
        <v>14008</v>
      </c>
      <c r="O245" s="170">
        <v>15705</v>
      </c>
      <c r="P245" s="181">
        <v>97149</v>
      </c>
      <c r="Q245" s="170">
        <v>72544</v>
      </c>
      <c r="R245" s="170">
        <v>35996</v>
      </c>
      <c r="S245" s="170">
        <v>12275</v>
      </c>
      <c r="T245" s="170">
        <v>12745</v>
      </c>
      <c r="U245" s="170">
        <v>68863</v>
      </c>
      <c r="V245" s="170">
        <v>14024</v>
      </c>
      <c r="W245" s="170">
        <v>33387</v>
      </c>
      <c r="X245" s="170">
        <v>25639</v>
      </c>
      <c r="Y245" s="170">
        <v>17047</v>
      </c>
      <c r="Z245" s="170">
        <v>22995</v>
      </c>
      <c r="AA245" s="170">
        <v>40420</v>
      </c>
      <c r="AB245" s="170">
        <v>38273</v>
      </c>
      <c r="AC245" s="170">
        <v>10663</v>
      </c>
      <c r="AD245" s="170">
        <v>34147</v>
      </c>
      <c r="AE245" s="170">
        <v>5231</v>
      </c>
      <c r="AF245" s="170">
        <v>44002</v>
      </c>
      <c r="AG245" s="170">
        <v>19757</v>
      </c>
      <c r="AH245" s="170">
        <v>11984</v>
      </c>
      <c r="AI245" s="170">
        <v>1003046</v>
      </c>
      <c r="AK245" s="170" t="s">
        <v>607</v>
      </c>
    </row>
    <row r="246" spans="1:37" x14ac:dyDescent="0.2">
      <c r="A246" s="184">
        <v>43770</v>
      </c>
      <c r="B246" s="170" t="s">
        <v>955</v>
      </c>
      <c r="C246" s="170">
        <v>16145</v>
      </c>
      <c r="D246" s="170">
        <v>41485</v>
      </c>
      <c r="E246" s="170">
        <v>12794</v>
      </c>
      <c r="F246" s="170">
        <v>5976</v>
      </c>
      <c r="G246" s="170">
        <v>34496</v>
      </c>
      <c r="H246" s="170">
        <v>10503</v>
      </c>
      <c r="I246" s="170">
        <v>14454</v>
      </c>
      <c r="J246" s="170">
        <v>39790</v>
      </c>
      <c r="K246" s="170">
        <v>117624</v>
      </c>
      <c r="L246" s="170">
        <v>14267</v>
      </c>
      <c r="M246" s="170">
        <v>48774</v>
      </c>
      <c r="N246" s="170">
        <v>13999</v>
      </c>
      <c r="O246" s="170">
        <v>15726</v>
      </c>
      <c r="P246" s="181">
        <v>97410</v>
      </c>
      <c r="Q246" s="170">
        <v>72679</v>
      </c>
      <c r="R246" s="170">
        <v>36102</v>
      </c>
      <c r="S246" s="170">
        <v>12269</v>
      </c>
      <c r="T246" s="170">
        <v>12782</v>
      </c>
      <c r="U246" s="170">
        <v>68997</v>
      </c>
      <c r="V246" s="170">
        <v>14129</v>
      </c>
      <c r="W246" s="170">
        <v>33456</v>
      </c>
      <c r="X246" s="170">
        <v>25679</v>
      </c>
      <c r="Y246" s="170">
        <v>17068</v>
      </c>
      <c r="Z246" s="170">
        <v>23005</v>
      </c>
      <c r="AA246" s="170">
        <v>40518</v>
      </c>
      <c r="AB246" s="170">
        <v>38090</v>
      </c>
      <c r="AC246" s="170">
        <v>10655</v>
      </c>
      <c r="AD246" s="170">
        <v>34165</v>
      </c>
      <c r="AE246" s="170">
        <v>5260</v>
      </c>
      <c r="AF246" s="170">
        <v>44036</v>
      </c>
      <c r="AG246" s="170">
        <v>19786</v>
      </c>
      <c r="AH246" s="170">
        <v>11980</v>
      </c>
      <c r="AI246" s="170">
        <v>1004099</v>
      </c>
      <c r="AK246" s="170" t="s">
        <v>608</v>
      </c>
    </row>
    <row r="247" spans="1:37" x14ac:dyDescent="0.2">
      <c r="A247" s="184">
        <v>43800</v>
      </c>
      <c r="B247" s="170" t="s">
        <v>956</v>
      </c>
      <c r="C247" s="170">
        <v>16102</v>
      </c>
      <c r="D247" s="170">
        <v>41193</v>
      </c>
      <c r="E247" s="170">
        <v>12718</v>
      </c>
      <c r="F247" s="170">
        <v>5954</v>
      </c>
      <c r="G247" s="170">
        <v>34423</v>
      </c>
      <c r="H247" s="170">
        <v>10523</v>
      </c>
      <c r="I247" s="170">
        <v>14418</v>
      </c>
      <c r="J247" s="170">
        <v>39728</v>
      </c>
      <c r="K247" s="170">
        <v>117463</v>
      </c>
      <c r="L247" s="170">
        <v>14178</v>
      </c>
      <c r="M247" s="170">
        <v>48574</v>
      </c>
      <c r="N247" s="170">
        <v>13934</v>
      </c>
      <c r="O247" s="170">
        <v>15696</v>
      </c>
      <c r="P247" s="181">
        <v>97390</v>
      </c>
      <c r="Q247" s="170">
        <v>72401</v>
      </c>
      <c r="R247" s="170">
        <v>36095</v>
      </c>
      <c r="S247" s="170">
        <v>12216</v>
      </c>
      <c r="T247" s="170">
        <v>12743</v>
      </c>
      <c r="U247" s="170">
        <v>68877</v>
      </c>
      <c r="V247" s="170">
        <v>14034</v>
      </c>
      <c r="W247" s="170">
        <v>33355</v>
      </c>
      <c r="X247" s="170">
        <v>25663</v>
      </c>
      <c r="Y247" s="170">
        <v>17059</v>
      </c>
      <c r="Z247" s="170">
        <v>23003</v>
      </c>
      <c r="AA247" s="170">
        <v>40500</v>
      </c>
      <c r="AB247" s="170">
        <v>38042</v>
      </c>
      <c r="AC247" s="170">
        <v>10607</v>
      </c>
      <c r="AD247" s="170">
        <v>34140</v>
      </c>
      <c r="AE247" s="170">
        <v>5232</v>
      </c>
      <c r="AF247" s="170">
        <v>43793</v>
      </c>
      <c r="AG247" s="170">
        <v>19819</v>
      </c>
      <c r="AH247" s="170">
        <v>11920</v>
      </c>
      <c r="AI247" s="170">
        <v>1001793</v>
      </c>
      <c r="AK247" s="170" t="s">
        <v>609</v>
      </c>
    </row>
    <row r="248" spans="1:37" x14ac:dyDescent="0.2">
      <c r="A248" s="184">
        <v>43831</v>
      </c>
      <c r="B248" s="170" t="s">
        <v>1003</v>
      </c>
      <c r="C248" s="170">
        <v>16089</v>
      </c>
      <c r="D248" s="170">
        <v>41127</v>
      </c>
      <c r="E248" s="170">
        <v>12690</v>
      </c>
      <c r="F248" s="170">
        <v>5939</v>
      </c>
      <c r="G248" s="170">
        <v>34387</v>
      </c>
      <c r="H248" s="170">
        <v>10544</v>
      </c>
      <c r="I248" s="170">
        <v>14286</v>
      </c>
      <c r="J248" s="170">
        <v>39731</v>
      </c>
      <c r="K248" s="170">
        <v>117736</v>
      </c>
      <c r="L248" s="170">
        <v>14182</v>
      </c>
      <c r="M248" s="170">
        <v>48487</v>
      </c>
      <c r="N248" s="170">
        <v>13823</v>
      </c>
      <c r="O248" s="170">
        <v>15637</v>
      </c>
      <c r="P248" s="181">
        <v>97293</v>
      </c>
      <c r="Q248" s="170">
        <v>72242</v>
      </c>
      <c r="R248" s="170">
        <v>36056</v>
      </c>
      <c r="S248" s="170">
        <v>12182</v>
      </c>
      <c r="T248" s="170">
        <v>12755</v>
      </c>
      <c r="U248" s="170">
        <v>69003</v>
      </c>
      <c r="V248" s="170">
        <v>13933</v>
      </c>
      <c r="W248" s="170">
        <v>33247</v>
      </c>
      <c r="X248" s="170">
        <v>25744</v>
      </c>
      <c r="Y248" s="170">
        <v>17124</v>
      </c>
      <c r="Z248" s="170">
        <v>22980</v>
      </c>
      <c r="AA248" s="170">
        <v>40522</v>
      </c>
      <c r="AB248" s="170">
        <v>37863</v>
      </c>
      <c r="AC248" s="170">
        <v>10537</v>
      </c>
      <c r="AD248" s="170">
        <v>34148</v>
      </c>
      <c r="AE248" s="170">
        <v>5207</v>
      </c>
      <c r="AF248" s="170">
        <v>43661</v>
      </c>
      <c r="AG248" s="170">
        <v>19862</v>
      </c>
      <c r="AH248" s="170">
        <v>11878</v>
      </c>
      <c r="AI248" s="170">
        <v>1000895</v>
      </c>
      <c r="AJ248" s="170">
        <v>2020</v>
      </c>
      <c r="AK248" s="170" t="s">
        <v>601</v>
      </c>
    </row>
    <row r="249" spans="1:37" x14ac:dyDescent="0.2">
      <c r="A249" s="184">
        <v>43862</v>
      </c>
      <c r="B249" s="170" t="s">
        <v>957</v>
      </c>
      <c r="C249" s="170">
        <v>16120</v>
      </c>
      <c r="D249" s="170">
        <v>41311</v>
      </c>
      <c r="E249" s="170">
        <v>12777</v>
      </c>
      <c r="F249" s="170">
        <v>5954</v>
      </c>
      <c r="G249" s="170">
        <v>34477</v>
      </c>
      <c r="H249" s="170">
        <v>10661</v>
      </c>
      <c r="I249" s="170">
        <v>14305</v>
      </c>
      <c r="J249" s="170">
        <v>39935</v>
      </c>
      <c r="K249" s="170">
        <v>118417</v>
      </c>
      <c r="L249" s="170">
        <v>14275</v>
      </c>
      <c r="M249" s="170">
        <v>48624</v>
      </c>
      <c r="N249" s="170">
        <v>13860</v>
      </c>
      <c r="O249" s="170">
        <v>15747</v>
      </c>
      <c r="P249" s="181">
        <v>97837</v>
      </c>
      <c r="Q249" s="170">
        <v>72451</v>
      </c>
      <c r="R249" s="170">
        <v>36186</v>
      </c>
      <c r="S249" s="170">
        <v>12266</v>
      </c>
      <c r="T249" s="170">
        <v>12822</v>
      </c>
      <c r="U249" s="170">
        <v>69140</v>
      </c>
      <c r="V249" s="170">
        <v>13991</v>
      </c>
      <c r="W249" s="170">
        <v>33422</v>
      </c>
      <c r="X249" s="170">
        <v>25945</v>
      </c>
      <c r="Y249" s="170">
        <v>17259</v>
      </c>
      <c r="Z249" s="170">
        <v>23086</v>
      </c>
      <c r="AA249" s="170">
        <v>40696</v>
      </c>
      <c r="AB249" s="170">
        <v>38010</v>
      </c>
      <c r="AC249" s="170">
        <v>10591</v>
      </c>
      <c r="AD249" s="170">
        <v>34305</v>
      </c>
      <c r="AE249" s="170">
        <v>5240</v>
      </c>
      <c r="AF249" s="170">
        <v>43818</v>
      </c>
      <c r="AG249" s="170">
        <v>19885</v>
      </c>
      <c r="AH249" s="170">
        <v>11934</v>
      </c>
      <c r="AI249" s="170">
        <v>1005347</v>
      </c>
      <c r="AK249" s="170" t="s">
        <v>602</v>
      </c>
    </row>
    <row r="250" spans="1:37" x14ac:dyDescent="0.2">
      <c r="A250" s="184">
        <v>43891</v>
      </c>
      <c r="B250" s="170" t="s">
        <v>958</v>
      </c>
      <c r="C250" s="170">
        <v>16126</v>
      </c>
      <c r="D250" s="170">
        <v>41472</v>
      </c>
      <c r="E250" s="170">
        <v>12773</v>
      </c>
      <c r="F250" s="170">
        <v>5961</v>
      </c>
      <c r="G250" s="170">
        <v>34492</v>
      </c>
      <c r="H250" s="170">
        <v>10719</v>
      </c>
      <c r="I250" s="170">
        <v>14304</v>
      </c>
      <c r="J250" s="170">
        <v>40033</v>
      </c>
      <c r="K250" s="170">
        <v>118835</v>
      </c>
      <c r="L250" s="170">
        <v>14320</v>
      </c>
      <c r="M250" s="170">
        <v>48599</v>
      </c>
      <c r="N250" s="170">
        <v>13895</v>
      </c>
      <c r="O250" s="170">
        <v>15743</v>
      </c>
      <c r="P250" s="181">
        <v>98367</v>
      </c>
      <c r="Q250" s="170">
        <v>72590</v>
      </c>
      <c r="R250" s="170">
        <v>36257</v>
      </c>
      <c r="S250" s="170">
        <v>12306</v>
      </c>
      <c r="T250" s="170">
        <v>12828</v>
      </c>
      <c r="U250" s="170">
        <v>69395</v>
      </c>
      <c r="V250" s="170">
        <v>14001</v>
      </c>
      <c r="W250" s="170">
        <v>33470</v>
      </c>
      <c r="X250" s="170">
        <v>26071</v>
      </c>
      <c r="Y250" s="170">
        <v>17267</v>
      </c>
      <c r="Z250" s="170">
        <v>23094</v>
      </c>
      <c r="AA250" s="170">
        <v>40775</v>
      </c>
      <c r="AB250" s="170">
        <v>38045</v>
      </c>
      <c r="AC250" s="170">
        <v>10643</v>
      </c>
      <c r="AD250" s="170">
        <v>34279</v>
      </c>
      <c r="AE250" s="170">
        <v>5234</v>
      </c>
      <c r="AF250" s="170">
        <v>43925</v>
      </c>
      <c r="AG250" s="170">
        <v>20001</v>
      </c>
      <c r="AH250" s="170">
        <v>11931</v>
      </c>
      <c r="AI250" s="170">
        <v>1007751</v>
      </c>
      <c r="AK250" s="170" t="s">
        <v>559</v>
      </c>
    </row>
    <row r="251" spans="1:37" x14ac:dyDescent="0.2">
      <c r="A251" s="184">
        <v>43922</v>
      </c>
      <c r="B251" s="170" t="s">
        <v>959</v>
      </c>
      <c r="C251" s="170">
        <v>16028</v>
      </c>
      <c r="D251" s="170">
        <v>41132</v>
      </c>
      <c r="E251" s="170">
        <v>12587</v>
      </c>
      <c r="F251" s="170">
        <v>5935</v>
      </c>
      <c r="G251" s="170">
        <v>34298</v>
      </c>
      <c r="H251" s="170">
        <v>10679</v>
      </c>
      <c r="I251" s="170">
        <v>14277</v>
      </c>
      <c r="J251" s="170">
        <v>39876</v>
      </c>
      <c r="K251" s="170">
        <v>118394</v>
      </c>
      <c r="L251" s="170">
        <v>14245</v>
      </c>
      <c r="M251" s="170">
        <v>48197</v>
      </c>
      <c r="N251" s="170">
        <v>13832</v>
      </c>
      <c r="O251" s="170">
        <v>15591</v>
      </c>
      <c r="P251" s="181">
        <v>97741</v>
      </c>
      <c r="Q251" s="170">
        <v>72249</v>
      </c>
      <c r="R251" s="170">
        <v>36156</v>
      </c>
      <c r="S251" s="170">
        <v>12188</v>
      </c>
      <c r="T251" s="170">
        <v>12691</v>
      </c>
      <c r="U251" s="170">
        <v>68958</v>
      </c>
      <c r="V251" s="170">
        <v>13877</v>
      </c>
      <c r="W251" s="170">
        <v>33120</v>
      </c>
      <c r="X251" s="170">
        <v>25834</v>
      </c>
      <c r="Y251" s="170">
        <v>16843</v>
      </c>
      <c r="Z251" s="170">
        <v>22951</v>
      </c>
      <c r="AA251" s="170">
        <v>40504</v>
      </c>
      <c r="AB251" s="170">
        <v>37854</v>
      </c>
      <c r="AC251" s="170">
        <v>10625</v>
      </c>
      <c r="AD251" s="170">
        <v>34120</v>
      </c>
      <c r="AE251" s="170">
        <v>5191</v>
      </c>
      <c r="AF251" s="170">
        <v>43542</v>
      </c>
      <c r="AG251" s="170">
        <v>19728</v>
      </c>
      <c r="AH251" s="170">
        <v>11819</v>
      </c>
      <c r="AI251" s="170">
        <v>1001062</v>
      </c>
      <c r="AK251" s="170" t="s">
        <v>598</v>
      </c>
    </row>
    <row r="252" spans="1:37" x14ac:dyDescent="0.2">
      <c r="A252" s="184">
        <v>43952</v>
      </c>
      <c r="B252" s="170" t="s">
        <v>960</v>
      </c>
      <c r="C252" s="170">
        <v>15950</v>
      </c>
      <c r="D252" s="170">
        <v>40992</v>
      </c>
      <c r="E252" s="170">
        <v>12493</v>
      </c>
      <c r="F252" s="170">
        <v>5908</v>
      </c>
      <c r="G252" s="170">
        <v>34180</v>
      </c>
      <c r="H252" s="170">
        <v>10634</v>
      </c>
      <c r="I252" s="170">
        <v>14285</v>
      </c>
      <c r="J252" s="170">
        <v>39760</v>
      </c>
      <c r="K252" s="170">
        <v>118016</v>
      </c>
      <c r="L252" s="170">
        <v>14218</v>
      </c>
      <c r="M252" s="170">
        <v>47920</v>
      </c>
      <c r="N252" s="170">
        <v>13760</v>
      </c>
      <c r="O252" s="170">
        <v>15513</v>
      </c>
      <c r="P252" s="181">
        <v>97536</v>
      </c>
      <c r="Q252" s="170">
        <v>72175</v>
      </c>
      <c r="R252" s="170">
        <v>36027</v>
      </c>
      <c r="S252" s="170">
        <v>12119</v>
      </c>
      <c r="T252" s="170">
        <v>12615</v>
      </c>
      <c r="U252" s="170">
        <v>68981</v>
      </c>
      <c r="V252" s="170">
        <v>13822</v>
      </c>
      <c r="W252" s="170">
        <v>32994</v>
      </c>
      <c r="X252" s="170">
        <v>25776</v>
      </c>
      <c r="Y252" s="170">
        <v>16719</v>
      </c>
      <c r="Z252" s="170">
        <v>22888</v>
      </c>
      <c r="AA252" s="170">
        <v>40280</v>
      </c>
      <c r="AB252" s="170">
        <v>37753</v>
      </c>
      <c r="AC252" s="170">
        <v>10590</v>
      </c>
      <c r="AD252" s="170">
        <v>34110</v>
      </c>
      <c r="AE252" s="170">
        <v>5188</v>
      </c>
      <c r="AF252" s="170">
        <v>43256</v>
      </c>
      <c r="AG252" s="170">
        <v>19586</v>
      </c>
      <c r="AH252" s="170">
        <v>11723</v>
      </c>
      <c r="AI252" s="170">
        <v>997767</v>
      </c>
      <c r="AK252" s="170" t="s">
        <v>600</v>
      </c>
    </row>
    <row r="253" spans="1:37" x14ac:dyDescent="0.2">
      <c r="A253" s="184">
        <v>43983</v>
      </c>
      <c r="B253" s="170" t="s">
        <v>961</v>
      </c>
      <c r="C253" s="170">
        <v>15986</v>
      </c>
      <c r="D253" s="170">
        <v>40999</v>
      </c>
      <c r="E253" s="170">
        <v>12605</v>
      </c>
      <c r="F253" s="170">
        <v>5920</v>
      </c>
      <c r="G253" s="170">
        <v>34259</v>
      </c>
      <c r="H253" s="170">
        <v>10700</v>
      </c>
      <c r="I253" s="170">
        <v>14346</v>
      </c>
      <c r="J253" s="170">
        <v>39807</v>
      </c>
      <c r="K253" s="170">
        <v>118336</v>
      </c>
      <c r="L253" s="170">
        <v>14261</v>
      </c>
      <c r="M253" s="170">
        <v>47903</v>
      </c>
      <c r="N253" s="170">
        <v>13810</v>
      </c>
      <c r="O253" s="170">
        <v>15545</v>
      </c>
      <c r="P253" s="181">
        <v>97749</v>
      </c>
      <c r="Q253" s="170">
        <v>72635</v>
      </c>
      <c r="R253" s="170">
        <v>36064</v>
      </c>
      <c r="S253" s="170">
        <v>12115</v>
      </c>
      <c r="T253" s="170">
        <v>12629</v>
      </c>
      <c r="U253" s="170">
        <v>69441</v>
      </c>
      <c r="V253" s="170">
        <v>13831</v>
      </c>
      <c r="W253" s="170">
        <v>33065</v>
      </c>
      <c r="X253" s="170">
        <v>25903</v>
      </c>
      <c r="Y253" s="170">
        <v>16859</v>
      </c>
      <c r="Z253" s="170">
        <v>22922</v>
      </c>
      <c r="AA253" s="170">
        <v>40317</v>
      </c>
      <c r="AB253" s="170">
        <v>37774</v>
      </c>
      <c r="AC253" s="170">
        <v>10633</v>
      </c>
      <c r="AD253" s="170">
        <v>34210</v>
      </c>
      <c r="AE253" s="170">
        <v>5192</v>
      </c>
      <c r="AF253" s="170">
        <v>43353</v>
      </c>
      <c r="AG253" s="170">
        <v>19684</v>
      </c>
      <c r="AH253" s="170">
        <v>11737</v>
      </c>
      <c r="AI253" s="170">
        <v>1000590</v>
      </c>
      <c r="AK253" s="170" t="s">
        <v>603</v>
      </c>
    </row>
    <row r="254" spans="1:37" x14ac:dyDescent="0.2">
      <c r="A254" s="184">
        <v>44013</v>
      </c>
      <c r="B254" s="170" t="s">
        <v>962</v>
      </c>
      <c r="C254" s="170">
        <v>15996</v>
      </c>
      <c r="D254" s="170">
        <v>40992</v>
      </c>
      <c r="E254" s="170">
        <v>12656</v>
      </c>
      <c r="F254" s="170">
        <v>5902</v>
      </c>
      <c r="G254" s="170">
        <v>34269</v>
      </c>
      <c r="H254" s="170">
        <v>10715</v>
      </c>
      <c r="I254" s="170">
        <v>14390</v>
      </c>
      <c r="J254" s="170">
        <v>39778</v>
      </c>
      <c r="K254" s="170">
        <v>118631</v>
      </c>
      <c r="L254" s="170">
        <v>14232</v>
      </c>
      <c r="M254" s="170">
        <v>47892</v>
      </c>
      <c r="N254" s="170">
        <v>13791</v>
      </c>
      <c r="O254" s="170">
        <v>15502</v>
      </c>
      <c r="P254" s="181">
        <v>97738</v>
      </c>
      <c r="Q254" s="170">
        <v>72768</v>
      </c>
      <c r="R254" s="170">
        <v>36086</v>
      </c>
      <c r="S254" s="170">
        <v>12108</v>
      </c>
      <c r="T254" s="170">
        <v>12620</v>
      </c>
      <c r="U254" s="170">
        <v>69665</v>
      </c>
      <c r="V254" s="170">
        <v>13863</v>
      </c>
      <c r="W254" s="170">
        <v>33048</v>
      </c>
      <c r="X254" s="170">
        <v>25996</v>
      </c>
      <c r="Y254" s="170">
        <v>16883</v>
      </c>
      <c r="Z254" s="170">
        <v>23013</v>
      </c>
      <c r="AA254" s="170">
        <v>40410</v>
      </c>
      <c r="AB254" s="170">
        <v>37690</v>
      </c>
      <c r="AC254" s="170">
        <v>10637</v>
      </c>
      <c r="AD254" s="170">
        <v>34091</v>
      </c>
      <c r="AE254" s="170">
        <v>5146</v>
      </c>
      <c r="AF254" s="170">
        <v>43389</v>
      </c>
      <c r="AG254" s="170">
        <v>19697</v>
      </c>
      <c r="AH254" s="170">
        <v>11721</v>
      </c>
      <c r="AI254" s="170">
        <v>1001315</v>
      </c>
      <c r="AK254" s="170" t="s">
        <v>604</v>
      </c>
    </row>
    <row r="255" spans="1:37" x14ac:dyDescent="0.2">
      <c r="A255" s="184">
        <v>44044</v>
      </c>
      <c r="B255" s="170" t="s">
        <v>963</v>
      </c>
      <c r="C255" s="170">
        <v>16023</v>
      </c>
      <c r="D255" s="170">
        <v>41084</v>
      </c>
      <c r="E255" s="170">
        <v>12692</v>
      </c>
      <c r="F255" s="170">
        <v>5861</v>
      </c>
      <c r="G255" s="170">
        <v>34182</v>
      </c>
      <c r="H255" s="170">
        <v>10722</v>
      </c>
      <c r="I255" s="170">
        <v>14389</v>
      </c>
      <c r="J255" s="170">
        <v>39803</v>
      </c>
      <c r="K255" s="170">
        <v>118642</v>
      </c>
      <c r="L255" s="170">
        <v>14272</v>
      </c>
      <c r="M255" s="170">
        <v>47904</v>
      </c>
      <c r="N255" s="170">
        <v>13836</v>
      </c>
      <c r="O255" s="170">
        <v>15498</v>
      </c>
      <c r="P255" s="181">
        <v>98006</v>
      </c>
      <c r="Q255" s="170">
        <v>72959</v>
      </c>
      <c r="R255" s="170">
        <v>36098</v>
      </c>
      <c r="S255" s="170">
        <v>12084</v>
      </c>
      <c r="T255" s="170">
        <v>12697</v>
      </c>
      <c r="U255" s="170">
        <v>69910</v>
      </c>
      <c r="V255" s="170">
        <v>13840</v>
      </c>
      <c r="W255" s="170">
        <v>33173</v>
      </c>
      <c r="X255" s="170">
        <v>25985</v>
      </c>
      <c r="Y255" s="170">
        <v>16918</v>
      </c>
      <c r="Z255" s="170">
        <v>22998</v>
      </c>
      <c r="AA255" s="170">
        <v>40467</v>
      </c>
      <c r="AB255" s="170">
        <v>37661</v>
      </c>
      <c r="AC255" s="170">
        <v>10669</v>
      </c>
      <c r="AD255" s="170">
        <v>34046</v>
      </c>
      <c r="AE255" s="170">
        <v>5133</v>
      </c>
      <c r="AF255" s="170">
        <v>43352</v>
      </c>
      <c r="AG255" s="170">
        <v>19711</v>
      </c>
      <c r="AH255" s="170">
        <v>11727</v>
      </c>
      <c r="AI255" s="170">
        <v>1002342</v>
      </c>
      <c r="AK255" s="170" t="s">
        <v>605</v>
      </c>
    </row>
    <row r="256" spans="1:37" x14ac:dyDescent="0.2">
      <c r="A256" s="184">
        <v>44075</v>
      </c>
      <c r="B256" s="170" t="s">
        <v>964</v>
      </c>
      <c r="C256" s="170">
        <v>16036</v>
      </c>
      <c r="D256" s="170">
        <v>41066</v>
      </c>
      <c r="E256" s="170">
        <v>12692</v>
      </c>
      <c r="F256" s="170">
        <v>5831</v>
      </c>
      <c r="G256" s="170">
        <v>34161</v>
      </c>
      <c r="H256" s="170">
        <v>10723</v>
      </c>
      <c r="I256" s="170">
        <v>14396</v>
      </c>
      <c r="J256" s="170">
        <v>39785</v>
      </c>
      <c r="K256" s="170">
        <v>118439</v>
      </c>
      <c r="L256" s="170">
        <v>14278</v>
      </c>
      <c r="M256" s="170">
        <v>47804</v>
      </c>
      <c r="N256" s="170">
        <v>13802</v>
      </c>
      <c r="O256" s="170">
        <v>15506</v>
      </c>
      <c r="P256" s="181">
        <v>98038</v>
      </c>
      <c r="Q256" s="170">
        <v>73041</v>
      </c>
      <c r="R256" s="170">
        <v>36127</v>
      </c>
      <c r="S256" s="170">
        <v>12014</v>
      </c>
      <c r="T256" s="170">
        <v>12700</v>
      </c>
      <c r="U256" s="170">
        <v>69980</v>
      </c>
      <c r="V256" s="170">
        <v>13813</v>
      </c>
      <c r="W256" s="170">
        <v>33217</v>
      </c>
      <c r="X256" s="170">
        <v>26000</v>
      </c>
      <c r="Y256" s="170">
        <v>16762</v>
      </c>
      <c r="Z256" s="170">
        <v>22966</v>
      </c>
      <c r="AA256" s="170">
        <v>40419</v>
      </c>
      <c r="AB256" s="170">
        <v>37616</v>
      </c>
      <c r="AC256" s="170">
        <v>10737</v>
      </c>
      <c r="AD256" s="170">
        <v>34006</v>
      </c>
      <c r="AE256" s="170">
        <v>5123</v>
      </c>
      <c r="AF256" s="170">
        <v>43261</v>
      </c>
      <c r="AG256" s="170">
        <v>19639</v>
      </c>
      <c r="AH256" s="170">
        <v>11714</v>
      </c>
      <c r="AI256" s="170">
        <v>1001692</v>
      </c>
      <c r="AK256" s="170" t="s">
        <v>606</v>
      </c>
    </row>
    <row r="257" spans="1:37" x14ac:dyDescent="0.2">
      <c r="A257" s="184">
        <v>44105</v>
      </c>
      <c r="B257" s="170" t="s">
        <v>965</v>
      </c>
      <c r="C257" s="170">
        <v>16033</v>
      </c>
      <c r="D257" s="170">
        <v>41170</v>
      </c>
      <c r="E257" s="170">
        <v>12766</v>
      </c>
      <c r="F257" s="170">
        <v>5811</v>
      </c>
      <c r="G257" s="170">
        <v>34166</v>
      </c>
      <c r="H257" s="170">
        <v>10739</v>
      </c>
      <c r="I257" s="170">
        <v>14431</v>
      </c>
      <c r="J257" s="170">
        <v>39922</v>
      </c>
      <c r="K257" s="170">
        <v>118395</v>
      </c>
      <c r="L257" s="170">
        <v>14371</v>
      </c>
      <c r="M257" s="170">
        <v>47896</v>
      </c>
      <c r="N257" s="170">
        <v>13797</v>
      </c>
      <c r="O257" s="170">
        <v>15513</v>
      </c>
      <c r="P257" s="181">
        <v>98224</v>
      </c>
      <c r="Q257" s="170">
        <v>73167</v>
      </c>
      <c r="R257" s="170">
        <v>36185</v>
      </c>
      <c r="S257" s="170">
        <v>12079</v>
      </c>
      <c r="T257" s="170">
        <v>12779</v>
      </c>
      <c r="U257" s="170">
        <v>69964</v>
      </c>
      <c r="V257" s="170">
        <v>13883</v>
      </c>
      <c r="W257" s="170">
        <v>33276</v>
      </c>
      <c r="X257" s="170">
        <v>26045</v>
      </c>
      <c r="Y257" s="170">
        <v>16759</v>
      </c>
      <c r="Z257" s="170">
        <v>22906</v>
      </c>
      <c r="AA257" s="170">
        <v>40481</v>
      </c>
      <c r="AB257" s="170">
        <v>37625</v>
      </c>
      <c r="AC257" s="170">
        <v>10822</v>
      </c>
      <c r="AD257" s="170">
        <v>34021</v>
      </c>
      <c r="AE257" s="170">
        <v>5190</v>
      </c>
      <c r="AF257" s="170">
        <v>43224</v>
      </c>
      <c r="AG257" s="170">
        <v>19492</v>
      </c>
      <c r="AH257" s="170">
        <v>11768</v>
      </c>
      <c r="AI257" s="170">
        <v>1002900</v>
      </c>
      <c r="AK257" s="170" t="s">
        <v>607</v>
      </c>
    </row>
    <row r="258" spans="1:37" x14ac:dyDescent="0.2">
      <c r="A258" s="184">
        <v>44136</v>
      </c>
      <c r="B258" s="170" t="s">
        <v>966</v>
      </c>
      <c r="C258" s="170">
        <v>16063</v>
      </c>
      <c r="D258" s="170">
        <v>41307</v>
      </c>
      <c r="E258" s="170">
        <v>12798</v>
      </c>
      <c r="F258" s="170">
        <v>5803</v>
      </c>
      <c r="G258" s="170">
        <v>34138</v>
      </c>
      <c r="H258" s="170">
        <v>10766</v>
      </c>
      <c r="I258" s="170">
        <v>14403</v>
      </c>
      <c r="J258" s="170">
        <v>39839</v>
      </c>
      <c r="K258" s="170">
        <v>118382</v>
      </c>
      <c r="L258" s="170">
        <v>14365</v>
      </c>
      <c r="M258" s="170">
        <v>47933</v>
      </c>
      <c r="N258" s="170">
        <v>13757</v>
      </c>
      <c r="O258" s="170">
        <v>15526</v>
      </c>
      <c r="P258" s="181">
        <v>98316</v>
      </c>
      <c r="Q258" s="170">
        <v>73185</v>
      </c>
      <c r="R258" s="170">
        <v>36262</v>
      </c>
      <c r="S258" s="170">
        <v>12097</v>
      </c>
      <c r="T258" s="170">
        <v>12792</v>
      </c>
      <c r="U258" s="170">
        <v>69980</v>
      </c>
      <c r="V258" s="170">
        <v>13903</v>
      </c>
      <c r="W258" s="170">
        <v>33314</v>
      </c>
      <c r="X258" s="170">
        <v>26110</v>
      </c>
      <c r="Y258" s="170">
        <v>16716</v>
      </c>
      <c r="Z258" s="170">
        <v>22858</v>
      </c>
      <c r="AA258" s="170">
        <v>40582</v>
      </c>
      <c r="AB258" s="170">
        <v>37597</v>
      </c>
      <c r="AC258" s="170">
        <v>10814</v>
      </c>
      <c r="AD258" s="170">
        <v>33968</v>
      </c>
      <c r="AE258" s="170">
        <v>5194</v>
      </c>
      <c r="AF258" s="170">
        <v>43183</v>
      </c>
      <c r="AG258" s="170">
        <v>19514</v>
      </c>
      <c r="AH258" s="170">
        <v>11796</v>
      </c>
      <c r="AI258" s="170">
        <v>1003261</v>
      </c>
      <c r="AK258" s="170" t="s">
        <v>608</v>
      </c>
    </row>
    <row r="259" spans="1:37" x14ac:dyDescent="0.2">
      <c r="A259" s="184">
        <v>44166</v>
      </c>
      <c r="B259" s="170" t="s">
        <v>967</v>
      </c>
      <c r="C259" s="170">
        <v>16017</v>
      </c>
      <c r="D259" s="170">
        <v>41338</v>
      </c>
      <c r="E259" s="170">
        <v>12767</v>
      </c>
      <c r="F259" s="170">
        <v>5807</v>
      </c>
      <c r="G259" s="170">
        <v>34021</v>
      </c>
      <c r="H259" s="170">
        <v>10753</v>
      </c>
      <c r="I259" s="170">
        <v>14324</v>
      </c>
      <c r="J259" s="170">
        <v>39670</v>
      </c>
      <c r="K259" s="170">
        <v>118117</v>
      </c>
      <c r="L259" s="170">
        <v>14267</v>
      </c>
      <c r="M259" s="170">
        <v>47776</v>
      </c>
      <c r="N259" s="170">
        <v>13652</v>
      </c>
      <c r="O259" s="170">
        <v>15458</v>
      </c>
      <c r="P259" s="181">
        <v>98067</v>
      </c>
      <c r="Q259" s="170">
        <v>72960</v>
      </c>
      <c r="R259" s="170">
        <v>36276</v>
      </c>
      <c r="S259" s="170">
        <v>12099</v>
      </c>
      <c r="T259" s="170">
        <v>12766</v>
      </c>
      <c r="U259" s="170">
        <v>69698</v>
      </c>
      <c r="V259" s="170">
        <v>13897</v>
      </c>
      <c r="W259" s="170">
        <v>33169</v>
      </c>
      <c r="X259" s="170">
        <v>26076</v>
      </c>
      <c r="Y259" s="170">
        <v>16569</v>
      </c>
      <c r="Z259" s="170">
        <v>22803</v>
      </c>
      <c r="AA259" s="170">
        <v>40632</v>
      </c>
      <c r="AB259" s="170">
        <v>37552</v>
      </c>
      <c r="AC259" s="170">
        <v>10735</v>
      </c>
      <c r="AD259" s="170">
        <v>33799</v>
      </c>
      <c r="AE259" s="170">
        <v>5146</v>
      </c>
      <c r="AF259" s="170">
        <v>43019</v>
      </c>
      <c r="AG259" s="170">
        <v>19413</v>
      </c>
      <c r="AH259" s="170">
        <v>11771</v>
      </c>
      <c r="AI259" s="170">
        <v>1000414</v>
      </c>
      <c r="AK259" s="170" t="s">
        <v>609</v>
      </c>
    </row>
    <row r="260" spans="1:37" x14ac:dyDescent="0.2">
      <c r="A260" s="184">
        <v>44197</v>
      </c>
      <c r="B260" s="170" t="s">
        <v>1004</v>
      </c>
      <c r="C260" s="170">
        <v>16040</v>
      </c>
      <c r="D260" s="170">
        <v>41313</v>
      </c>
      <c r="E260" s="170">
        <v>12811</v>
      </c>
      <c r="F260" s="170">
        <v>5775</v>
      </c>
      <c r="G260" s="170">
        <v>33975</v>
      </c>
      <c r="H260" s="170">
        <v>10722</v>
      </c>
      <c r="I260" s="170">
        <v>14276</v>
      </c>
      <c r="J260" s="170">
        <v>39677</v>
      </c>
      <c r="K260" s="170">
        <v>117796</v>
      </c>
      <c r="L260" s="170">
        <v>14279</v>
      </c>
      <c r="M260" s="170">
        <v>47633</v>
      </c>
      <c r="N260" s="170">
        <v>13569</v>
      </c>
      <c r="O260" s="170">
        <v>15405</v>
      </c>
      <c r="P260" s="181">
        <v>98213</v>
      </c>
      <c r="Q260" s="170">
        <v>72785</v>
      </c>
      <c r="R260" s="170">
        <v>36158</v>
      </c>
      <c r="S260" s="170">
        <v>12098</v>
      </c>
      <c r="T260" s="170">
        <v>12782</v>
      </c>
      <c r="U260" s="170">
        <v>69706</v>
      </c>
      <c r="V260" s="170">
        <v>13814</v>
      </c>
      <c r="W260" s="170">
        <v>33009</v>
      </c>
      <c r="X260" s="170">
        <v>26010</v>
      </c>
      <c r="Y260" s="170">
        <v>16622</v>
      </c>
      <c r="Z260" s="170">
        <v>22812</v>
      </c>
      <c r="AA260" s="170">
        <v>40656</v>
      </c>
      <c r="AB260" s="170">
        <v>37470</v>
      </c>
      <c r="AC260" s="170">
        <v>10760</v>
      </c>
      <c r="AD260" s="170">
        <v>33797</v>
      </c>
      <c r="AE260" s="170">
        <v>5151</v>
      </c>
      <c r="AF260" s="170">
        <v>42890</v>
      </c>
      <c r="AG260" s="170">
        <v>19328</v>
      </c>
      <c r="AH260" s="170">
        <v>11710</v>
      </c>
      <c r="AI260" s="170">
        <v>999042</v>
      </c>
      <c r="AJ260" s="170">
        <v>2021</v>
      </c>
      <c r="AK260" s="170" t="s">
        <v>601</v>
      </c>
    </row>
    <row r="261" spans="1:37" x14ac:dyDescent="0.2">
      <c r="A261" s="184">
        <v>44228</v>
      </c>
      <c r="B261" s="170" t="s">
        <v>968</v>
      </c>
      <c r="C261" s="170">
        <v>16087</v>
      </c>
      <c r="D261" s="170">
        <v>41481</v>
      </c>
      <c r="E261" s="170">
        <v>12903</v>
      </c>
      <c r="F261" s="170">
        <v>5814</v>
      </c>
      <c r="G261" s="170">
        <v>34085</v>
      </c>
      <c r="H261" s="170">
        <v>10744</v>
      </c>
      <c r="I261" s="170">
        <v>14327</v>
      </c>
      <c r="J261" s="170">
        <v>39752</v>
      </c>
      <c r="K261" s="170">
        <v>117824</v>
      </c>
      <c r="L261" s="170">
        <v>14342</v>
      </c>
      <c r="M261" s="170">
        <v>47646</v>
      </c>
      <c r="N261" s="170">
        <v>13526</v>
      </c>
      <c r="O261" s="170">
        <v>15439</v>
      </c>
      <c r="P261" s="181">
        <v>98474</v>
      </c>
      <c r="Q261" s="170">
        <v>72749</v>
      </c>
      <c r="R261" s="170">
        <v>36276</v>
      </c>
      <c r="S261" s="170">
        <v>12100</v>
      </c>
      <c r="T261" s="170">
        <v>12776</v>
      </c>
      <c r="U261" s="170">
        <v>69678</v>
      </c>
      <c r="V261" s="170">
        <v>13855</v>
      </c>
      <c r="W261" s="170">
        <v>33097</v>
      </c>
      <c r="X261" s="170">
        <v>26121</v>
      </c>
      <c r="Y261" s="170">
        <v>16718</v>
      </c>
      <c r="Z261" s="170">
        <v>22874</v>
      </c>
      <c r="AA261" s="170">
        <v>40759</v>
      </c>
      <c r="AB261" s="170">
        <v>37502</v>
      </c>
      <c r="AC261" s="170">
        <v>10864</v>
      </c>
      <c r="AD261" s="170">
        <v>33816</v>
      </c>
      <c r="AE261" s="170">
        <v>5166</v>
      </c>
      <c r="AF261" s="170">
        <v>42905</v>
      </c>
      <c r="AG261" s="170">
        <v>19440</v>
      </c>
      <c r="AH261" s="170">
        <v>11770</v>
      </c>
      <c r="AI261" s="170">
        <v>1000910</v>
      </c>
      <c r="AK261" s="170" t="s">
        <v>602</v>
      </c>
    </row>
    <row r="262" spans="1:37" x14ac:dyDescent="0.2">
      <c r="A262" s="184">
        <v>44256</v>
      </c>
      <c r="B262" s="170" t="s">
        <v>969</v>
      </c>
      <c r="C262" s="170">
        <v>16126</v>
      </c>
      <c r="D262" s="170">
        <v>41658</v>
      </c>
      <c r="E262" s="170">
        <v>12933</v>
      </c>
      <c r="F262" s="170">
        <v>5831</v>
      </c>
      <c r="G262" s="170">
        <v>34104</v>
      </c>
      <c r="H262" s="170">
        <v>10794</v>
      </c>
      <c r="I262" s="170">
        <v>14373</v>
      </c>
      <c r="J262" s="170">
        <v>39950</v>
      </c>
      <c r="K262" s="170">
        <v>117841</v>
      </c>
      <c r="L262" s="170">
        <v>14316</v>
      </c>
      <c r="M262" s="170">
        <v>47663</v>
      </c>
      <c r="N262" s="170">
        <v>13558</v>
      </c>
      <c r="O262" s="170">
        <v>15440</v>
      </c>
      <c r="P262" s="181">
        <v>98700</v>
      </c>
      <c r="Q262" s="170">
        <v>72421</v>
      </c>
      <c r="R262" s="170">
        <v>36281</v>
      </c>
      <c r="S262" s="170">
        <v>12102</v>
      </c>
      <c r="T262" s="170">
        <v>12803</v>
      </c>
      <c r="U262" s="170">
        <v>69882</v>
      </c>
      <c r="V262" s="170">
        <v>13866</v>
      </c>
      <c r="W262" s="170">
        <v>33102</v>
      </c>
      <c r="X262" s="170">
        <v>26255</v>
      </c>
      <c r="Y262" s="170">
        <v>16865</v>
      </c>
      <c r="Z262" s="170">
        <v>22910</v>
      </c>
      <c r="AA262" s="170">
        <v>40970</v>
      </c>
      <c r="AB262" s="170">
        <v>37594</v>
      </c>
      <c r="AC262" s="170">
        <v>10952</v>
      </c>
      <c r="AD262" s="170">
        <v>33776</v>
      </c>
      <c r="AE262" s="170">
        <v>5187</v>
      </c>
      <c r="AF262" s="170">
        <v>42925</v>
      </c>
      <c r="AG262" s="170">
        <v>19565</v>
      </c>
      <c r="AH262" s="170">
        <v>11794</v>
      </c>
      <c r="AI262" s="170">
        <v>1002537</v>
      </c>
      <c r="AK262" s="170" t="s">
        <v>559</v>
      </c>
    </row>
    <row r="263" spans="1:37" x14ac:dyDescent="0.2">
      <c r="A263" s="184">
        <v>44287</v>
      </c>
      <c r="B263" s="170" t="s">
        <v>970</v>
      </c>
      <c r="C263" s="170">
        <v>16189</v>
      </c>
      <c r="D263" s="170">
        <v>41850</v>
      </c>
      <c r="E263" s="170">
        <v>12988</v>
      </c>
      <c r="F263" s="170">
        <v>5860</v>
      </c>
      <c r="G263" s="170">
        <v>34235</v>
      </c>
      <c r="H263" s="170">
        <v>10897</v>
      </c>
      <c r="I263" s="170">
        <v>14418</v>
      </c>
      <c r="J263" s="170">
        <v>40094</v>
      </c>
      <c r="K263" s="170">
        <v>117816</v>
      </c>
      <c r="L263" s="170">
        <v>14313</v>
      </c>
      <c r="M263" s="170">
        <v>47685</v>
      </c>
      <c r="N263" s="170">
        <v>13535</v>
      </c>
      <c r="O263" s="170">
        <v>15508</v>
      </c>
      <c r="P263" s="181">
        <v>98877</v>
      </c>
      <c r="Q263" s="170">
        <v>72325</v>
      </c>
      <c r="R263" s="170">
        <v>36326</v>
      </c>
      <c r="S263" s="170">
        <v>12135</v>
      </c>
      <c r="T263" s="170">
        <v>12871</v>
      </c>
      <c r="U263" s="170">
        <v>69827</v>
      </c>
      <c r="V263" s="170">
        <v>13940</v>
      </c>
      <c r="W263" s="170">
        <v>33006</v>
      </c>
      <c r="X263" s="170">
        <v>26314</v>
      </c>
      <c r="Y263" s="170">
        <v>16958</v>
      </c>
      <c r="Z263" s="170">
        <v>22964</v>
      </c>
      <c r="AA263" s="170">
        <v>41101</v>
      </c>
      <c r="AB263" s="170">
        <v>37585</v>
      </c>
      <c r="AC263" s="170">
        <v>10935</v>
      </c>
      <c r="AD263" s="170">
        <v>33844</v>
      </c>
      <c r="AE263" s="170">
        <v>5236</v>
      </c>
      <c r="AF263" s="170">
        <v>43156</v>
      </c>
      <c r="AG263" s="170">
        <v>19630</v>
      </c>
      <c r="AH263" s="170">
        <v>11847</v>
      </c>
      <c r="AI263" s="170">
        <v>1004265</v>
      </c>
      <c r="AK263" s="170" t="s">
        <v>598</v>
      </c>
    </row>
    <row r="264" spans="1:37" x14ac:dyDescent="0.2">
      <c r="A264" s="184">
        <v>44317</v>
      </c>
      <c r="B264" s="170" t="s">
        <v>971</v>
      </c>
      <c r="C264" s="170">
        <v>16211</v>
      </c>
      <c r="D264" s="170">
        <v>42065</v>
      </c>
      <c r="E264" s="170">
        <v>13024</v>
      </c>
      <c r="F264" s="170">
        <v>5894</v>
      </c>
      <c r="G264" s="170">
        <v>34327</v>
      </c>
      <c r="H264" s="170">
        <v>10925</v>
      </c>
      <c r="I264" s="170">
        <v>14366</v>
      </c>
      <c r="J264" s="170">
        <v>40230</v>
      </c>
      <c r="K264" s="170">
        <v>117947</v>
      </c>
      <c r="L264" s="170">
        <v>14323</v>
      </c>
      <c r="M264" s="170">
        <v>47805</v>
      </c>
      <c r="N264" s="170">
        <v>13561</v>
      </c>
      <c r="O264" s="170">
        <v>15535</v>
      </c>
      <c r="P264" s="181">
        <v>99245</v>
      </c>
      <c r="Q264" s="170">
        <v>72265</v>
      </c>
      <c r="R264" s="170">
        <v>36342</v>
      </c>
      <c r="S264" s="170">
        <v>12150</v>
      </c>
      <c r="T264" s="170">
        <v>12903</v>
      </c>
      <c r="U264" s="170">
        <v>70064</v>
      </c>
      <c r="V264" s="170">
        <v>13919</v>
      </c>
      <c r="W264" s="170">
        <v>32984</v>
      </c>
      <c r="X264" s="170">
        <v>26425</v>
      </c>
      <c r="Y264" s="170">
        <v>17142</v>
      </c>
      <c r="Z264" s="170">
        <v>22967</v>
      </c>
      <c r="AA264" s="170">
        <v>41236</v>
      </c>
      <c r="AB264" s="170">
        <v>37680</v>
      </c>
      <c r="AC264" s="170">
        <v>10939</v>
      </c>
      <c r="AD264" s="170">
        <v>33906</v>
      </c>
      <c r="AE264" s="170">
        <v>5215</v>
      </c>
      <c r="AF264" s="170">
        <v>43190</v>
      </c>
      <c r="AG264" s="170">
        <v>19720</v>
      </c>
      <c r="AH264" s="170">
        <v>11869</v>
      </c>
      <c r="AI264" s="170">
        <v>1006374</v>
      </c>
      <c r="AK264" s="170" t="s">
        <v>600</v>
      </c>
    </row>
    <row r="265" spans="1:37" x14ac:dyDescent="0.2">
      <c r="A265" s="184">
        <v>44348</v>
      </c>
      <c r="B265" s="170" t="s">
        <v>972</v>
      </c>
      <c r="C265" s="170">
        <v>16255</v>
      </c>
      <c r="D265" s="170">
        <v>42355</v>
      </c>
      <c r="E265" s="170">
        <v>13133</v>
      </c>
      <c r="F265" s="170">
        <v>5921</v>
      </c>
      <c r="G265" s="170">
        <v>34490</v>
      </c>
      <c r="H265" s="170">
        <v>11020</v>
      </c>
      <c r="I265" s="170">
        <v>14447</v>
      </c>
      <c r="J265" s="170">
        <v>40523</v>
      </c>
      <c r="K265" s="170">
        <v>118428</v>
      </c>
      <c r="L265" s="170">
        <v>14356</v>
      </c>
      <c r="M265" s="170">
        <v>48063</v>
      </c>
      <c r="N265" s="170">
        <v>13554</v>
      </c>
      <c r="O265" s="170">
        <v>15549</v>
      </c>
      <c r="P265" s="181">
        <v>99679</v>
      </c>
      <c r="Q265" s="170">
        <v>72470</v>
      </c>
      <c r="R265" s="170">
        <v>36500</v>
      </c>
      <c r="S265" s="170">
        <v>12169</v>
      </c>
      <c r="T265" s="170">
        <v>13053</v>
      </c>
      <c r="U265" s="170">
        <v>70678</v>
      </c>
      <c r="V265" s="170">
        <v>14047</v>
      </c>
      <c r="W265" s="170">
        <v>33138</v>
      </c>
      <c r="X265" s="170">
        <v>26639</v>
      </c>
      <c r="Y265" s="170">
        <v>17389</v>
      </c>
      <c r="Z265" s="170">
        <v>23041</v>
      </c>
      <c r="AA265" s="170">
        <v>41559</v>
      </c>
      <c r="AB265" s="170">
        <v>38030</v>
      </c>
      <c r="AC265" s="170">
        <v>11015</v>
      </c>
      <c r="AD265" s="170">
        <v>34032</v>
      </c>
      <c r="AE265" s="170">
        <v>5252</v>
      </c>
      <c r="AF265" s="170">
        <v>43366</v>
      </c>
      <c r="AG265" s="170">
        <v>19904</v>
      </c>
      <c r="AH265" s="170">
        <v>11919</v>
      </c>
      <c r="AI265" s="170">
        <v>1011974</v>
      </c>
      <c r="AK265" s="170" t="s">
        <v>603</v>
      </c>
    </row>
    <row r="266" spans="1:37" x14ac:dyDescent="0.2">
      <c r="A266" s="184">
        <v>44378</v>
      </c>
      <c r="B266" s="170" t="s">
        <v>973</v>
      </c>
      <c r="C266" s="170">
        <v>16473</v>
      </c>
      <c r="D266" s="170">
        <v>43092</v>
      </c>
      <c r="E266" s="170">
        <v>13392</v>
      </c>
      <c r="F266" s="170">
        <v>6066</v>
      </c>
      <c r="G266" s="170">
        <v>35062</v>
      </c>
      <c r="H266" s="170">
        <v>11173</v>
      </c>
      <c r="I266" s="170">
        <v>14671</v>
      </c>
      <c r="J266" s="170">
        <v>41096</v>
      </c>
      <c r="K266" s="170">
        <v>120984</v>
      </c>
      <c r="L266" s="170">
        <v>14515</v>
      </c>
      <c r="M266" s="170">
        <v>48679</v>
      </c>
      <c r="N266" s="170">
        <v>13680</v>
      </c>
      <c r="O266" s="170">
        <v>15750</v>
      </c>
      <c r="P266" s="181">
        <v>100963</v>
      </c>
      <c r="Q266" s="170">
        <v>74305</v>
      </c>
      <c r="R266" s="170">
        <v>36738</v>
      </c>
      <c r="S266" s="170">
        <v>12356</v>
      </c>
      <c r="T266" s="170">
        <v>13268</v>
      </c>
      <c r="U266" s="170">
        <v>72034</v>
      </c>
      <c r="V266" s="170">
        <v>14214</v>
      </c>
      <c r="W266" s="170">
        <v>33656</v>
      </c>
      <c r="X266" s="170">
        <v>27264</v>
      </c>
      <c r="Y266" s="170">
        <v>18033</v>
      </c>
      <c r="Z266" s="170">
        <v>23311</v>
      </c>
      <c r="AA266" s="170">
        <v>42178</v>
      </c>
      <c r="AB266" s="170">
        <v>38675</v>
      </c>
      <c r="AC266" s="170">
        <v>11282</v>
      </c>
      <c r="AD266" s="170">
        <v>34370</v>
      </c>
      <c r="AE266" s="170">
        <v>5322</v>
      </c>
      <c r="AF266" s="170">
        <v>43928</v>
      </c>
      <c r="AG266" s="170">
        <v>20210</v>
      </c>
      <c r="AH266" s="170">
        <v>12017</v>
      </c>
      <c r="AI266" s="170">
        <v>1028757</v>
      </c>
      <c r="AK266" s="170" t="s">
        <v>604</v>
      </c>
    </row>
    <row r="267" spans="1:37" x14ac:dyDescent="0.2">
      <c r="A267" s="184">
        <v>44409</v>
      </c>
      <c r="B267" s="170" t="s">
        <v>974</v>
      </c>
      <c r="C267" s="170">
        <v>16597</v>
      </c>
      <c r="D267" s="170">
        <v>43604</v>
      </c>
      <c r="E267" s="170">
        <v>13503</v>
      </c>
      <c r="F267" s="170">
        <v>6139</v>
      </c>
      <c r="G267" s="170">
        <v>35290</v>
      </c>
      <c r="H267" s="170">
        <v>11279</v>
      </c>
      <c r="I267" s="170">
        <v>14683</v>
      </c>
      <c r="J267" s="170">
        <v>41443</v>
      </c>
      <c r="K267" s="170">
        <v>122640</v>
      </c>
      <c r="L267" s="170">
        <v>14584</v>
      </c>
      <c r="M267" s="170">
        <v>48978</v>
      </c>
      <c r="N267" s="170">
        <v>13765</v>
      </c>
      <c r="O267" s="170">
        <v>15814</v>
      </c>
      <c r="P267" s="181">
        <v>101796</v>
      </c>
      <c r="Q267" s="170">
        <v>75223</v>
      </c>
      <c r="R267" s="170">
        <v>36908</v>
      </c>
      <c r="S267" s="170">
        <v>12437</v>
      </c>
      <c r="T267" s="170">
        <v>13376</v>
      </c>
      <c r="U267" s="170">
        <v>73017</v>
      </c>
      <c r="V267" s="170">
        <v>14286</v>
      </c>
      <c r="W267" s="170">
        <v>33954</v>
      </c>
      <c r="X267" s="170">
        <v>27761</v>
      </c>
      <c r="Y267" s="170">
        <v>18458</v>
      </c>
      <c r="Z267" s="170">
        <v>23505</v>
      </c>
      <c r="AA267" s="170">
        <v>42434</v>
      </c>
      <c r="AB267" s="170">
        <v>38969</v>
      </c>
      <c r="AC267" s="170">
        <v>11358</v>
      </c>
      <c r="AD267" s="170">
        <v>34614</v>
      </c>
      <c r="AE267" s="170">
        <v>5343</v>
      </c>
      <c r="AF267" s="170">
        <v>44079</v>
      </c>
      <c r="AG267" s="170">
        <v>20382</v>
      </c>
      <c r="AH267" s="170">
        <v>12067</v>
      </c>
      <c r="AI267" s="170">
        <v>1038286</v>
      </c>
      <c r="AK267" s="170" t="s">
        <v>605</v>
      </c>
    </row>
    <row r="268" spans="1:37" x14ac:dyDescent="0.2">
      <c r="A268" s="184">
        <v>44440</v>
      </c>
      <c r="B268" s="170" t="s">
        <v>975</v>
      </c>
      <c r="C268" s="170">
        <v>16724</v>
      </c>
      <c r="D268" s="170">
        <v>44193</v>
      </c>
      <c r="E268" s="170">
        <v>13662</v>
      </c>
      <c r="F268" s="170">
        <v>6206</v>
      </c>
      <c r="G268" s="170">
        <v>35420</v>
      </c>
      <c r="H268" s="170">
        <v>11339</v>
      </c>
      <c r="I268" s="170">
        <v>14778</v>
      </c>
      <c r="J268" s="170">
        <v>41777</v>
      </c>
      <c r="K268" s="170">
        <v>124086</v>
      </c>
      <c r="L268" s="170">
        <v>14612</v>
      </c>
      <c r="M268" s="170">
        <v>49169</v>
      </c>
      <c r="N268" s="170">
        <v>13745</v>
      </c>
      <c r="O268" s="170">
        <v>15889</v>
      </c>
      <c r="P268" s="181">
        <v>102475</v>
      </c>
      <c r="Q268" s="170">
        <v>76166</v>
      </c>
      <c r="R268" s="170">
        <v>37019</v>
      </c>
      <c r="S268" s="170">
        <v>12516</v>
      </c>
      <c r="T268" s="170">
        <v>13478</v>
      </c>
      <c r="U268" s="170">
        <v>74025</v>
      </c>
      <c r="V268" s="170">
        <v>14322</v>
      </c>
      <c r="W268" s="170">
        <v>34133</v>
      </c>
      <c r="X268" s="170">
        <v>28158</v>
      </c>
      <c r="Y268" s="170">
        <v>18704</v>
      </c>
      <c r="Z268" s="170">
        <v>23622</v>
      </c>
      <c r="AA268" s="170">
        <v>42665</v>
      </c>
      <c r="AB268" s="170">
        <v>39166</v>
      </c>
      <c r="AC268" s="170">
        <v>11405</v>
      </c>
      <c r="AD268" s="170">
        <v>34741</v>
      </c>
      <c r="AE268" s="170">
        <v>5367</v>
      </c>
      <c r="AF268" s="170">
        <v>44117</v>
      </c>
      <c r="AG268" s="170">
        <v>20574</v>
      </c>
      <c r="AH268" s="170">
        <v>12087</v>
      </c>
      <c r="AI268" s="170">
        <v>1046340</v>
      </c>
      <c r="AK268" s="170" t="s">
        <v>606</v>
      </c>
    </row>
    <row r="269" spans="1:37" x14ac:dyDescent="0.2">
      <c r="A269" s="184">
        <v>44470</v>
      </c>
      <c r="B269" s="170" t="s">
        <v>976</v>
      </c>
      <c r="C269" s="170">
        <v>16788</v>
      </c>
      <c r="D269" s="170">
        <v>44527</v>
      </c>
      <c r="E269" s="170">
        <v>13905</v>
      </c>
      <c r="F269" s="170">
        <v>6208</v>
      </c>
      <c r="G269" s="170">
        <v>35640</v>
      </c>
      <c r="H269" s="170">
        <v>11417</v>
      </c>
      <c r="I269" s="170">
        <v>14805</v>
      </c>
      <c r="J269" s="170">
        <v>42026</v>
      </c>
      <c r="K269" s="170">
        <v>124614</v>
      </c>
      <c r="L269" s="170">
        <v>14658</v>
      </c>
      <c r="M269" s="170">
        <v>49324</v>
      </c>
      <c r="N269" s="170">
        <v>13754</v>
      </c>
      <c r="O269" s="170">
        <v>15993</v>
      </c>
      <c r="P269" s="181">
        <v>102866</v>
      </c>
      <c r="Q269" s="170">
        <v>76825</v>
      </c>
      <c r="R269" s="170">
        <v>37053</v>
      </c>
      <c r="S269" s="170">
        <v>12560</v>
      </c>
      <c r="T269" s="170">
        <v>13541</v>
      </c>
      <c r="U269" s="170">
        <v>74370</v>
      </c>
      <c r="V269" s="170">
        <v>14433</v>
      </c>
      <c r="W269" s="170">
        <v>34280</v>
      </c>
      <c r="X269" s="170">
        <v>28379</v>
      </c>
      <c r="Y269" s="170">
        <v>19036</v>
      </c>
      <c r="Z269" s="170">
        <v>23752</v>
      </c>
      <c r="AA269" s="170">
        <v>42810</v>
      </c>
      <c r="AB269" s="170">
        <v>39220</v>
      </c>
      <c r="AC269" s="170">
        <v>11457</v>
      </c>
      <c r="AD269" s="170">
        <v>34913</v>
      </c>
      <c r="AE269" s="170">
        <v>5403</v>
      </c>
      <c r="AF269" s="170">
        <v>44292</v>
      </c>
      <c r="AG269" s="170">
        <v>20660</v>
      </c>
      <c r="AH269" s="170">
        <v>12110</v>
      </c>
      <c r="AI269" s="170">
        <v>1051619</v>
      </c>
      <c r="AK269" s="170" t="s">
        <v>607</v>
      </c>
    </row>
    <row r="270" spans="1:37" x14ac:dyDescent="0.2">
      <c r="A270" s="184">
        <v>44501</v>
      </c>
      <c r="B270" s="170" t="s">
        <v>977</v>
      </c>
      <c r="C270" s="170">
        <v>16770</v>
      </c>
      <c r="D270" s="170">
        <v>44564</v>
      </c>
      <c r="E270" s="170">
        <v>13977</v>
      </c>
      <c r="F270" s="170">
        <v>6232</v>
      </c>
      <c r="G270" s="170">
        <v>35712</v>
      </c>
      <c r="H270" s="170">
        <v>11421</v>
      </c>
      <c r="I270" s="170">
        <v>14864</v>
      </c>
      <c r="J270" s="170">
        <v>42209</v>
      </c>
      <c r="K270" s="170">
        <v>125176</v>
      </c>
      <c r="L270" s="170">
        <v>14686</v>
      </c>
      <c r="M270" s="170">
        <v>49490</v>
      </c>
      <c r="N270" s="170">
        <v>13739</v>
      </c>
      <c r="O270" s="170">
        <v>16050</v>
      </c>
      <c r="P270" s="181">
        <v>103172</v>
      </c>
      <c r="Q270" s="170">
        <v>77219</v>
      </c>
      <c r="R270" s="170">
        <v>37101</v>
      </c>
      <c r="S270" s="170">
        <v>12612</v>
      </c>
      <c r="T270" s="170">
        <v>13569</v>
      </c>
      <c r="U270" s="170">
        <v>74878</v>
      </c>
      <c r="V270" s="170">
        <v>14443</v>
      </c>
      <c r="W270" s="170">
        <v>34485</v>
      </c>
      <c r="X270" s="170">
        <v>28561</v>
      </c>
      <c r="Y270" s="170">
        <v>19219</v>
      </c>
      <c r="Z270" s="170">
        <v>23778</v>
      </c>
      <c r="AA270" s="170">
        <v>42879</v>
      </c>
      <c r="AB270" s="170">
        <v>39233</v>
      </c>
      <c r="AC270" s="170">
        <v>11461</v>
      </c>
      <c r="AD270" s="170">
        <v>34872</v>
      </c>
      <c r="AE270" s="170">
        <v>5453</v>
      </c>
      <c r="AF270" s="170">
        <v>44225</v>
      </c>
      <c r="AG270" s="170">
        <v>20780</v>
      </c>
      <c r="AH270" s="170">
        <v>12049</v>
      </c>
      <c r="AI270" s="170">
        <v>1054879</v>
      </c>
      <c r="AK270" s="170" t="s">
        <v>608</v>
      </c>
    </row>
    <row r="271" spans="1:37" x14ac:dyDescent="0.2">
      <c r="A271" s="184">
        <v>44531</v>
      </c>
      <c r="B271" s="170" t="s">
        <v>978</v>
      </c>
      <c r="C271" s="170">
        <v>16746</v>
      </c>
      <c r="D271" s="170">
        <v>44540</v>
      </c>
      <c r="E271" s="170">
        <v>13964</v>
      </c>
      <c r="F271" s="170">
        <v>6254</v>
      </c>
      <c r="G271" s="170">
        <v>35642</v>
      </c>
      <c r="H271" s="170">
        <v>11397</v>
      </c>
      <c r="I271" s="170">
        <v>14789</v>
      </c>
      <c r="J271" s="170">
        <v>42167</v>
      </c>
      <c r="K271" s="170">
        <v>125199</v>
      </c>
      <c r="L271" s="170">
        <v>14609</v>
      </c>
      <c r="M271" s="170">
        <v>49358</v>
      </c>
      <c r="N271" s="170">
        <v>13674</v>
      </c>
      <c r="O271" s="170">
        <v>15980</v>
      </c>
      <c r="P271" s="181">
        <v>103251</v>
      </c>
      <c r="Q271" s="170">
        <v>77044</v>
      </c>
      <c r="R271" s="170">
        <v>37104</v>
      </c>
      <c r="S271" s="170">
        <v>12579</v>
      </c>
      <c r="T271" s="170">
        <v>13590</v>
      </c>
      <c r="U271" s="170">
        <v>74823</v>
      </c>
      <c r="V271" s="170">
        <v>14401</v>
      </c>
      <c r="W271" s="170">
        <v>34423</v>
      </c>
      <c r="X271" s="170">
        <v>28507</v>
      </c>
      <c r="Y271" s="170">
        <v>19275</v>
      </c>
      <c r="Z271" s="170">
        <v>23707</v>
      </c>
      <c r="AA271" s="170">
        <v>42868</v>
      </c>
      <c r="AB271" s="170">
        <v>39139</v>
      </c>
      <c r="AC271" s="170">
        <v>11432</v>
      </c>
      <c r="AD271" s="170">
        <v>34785</v>
      </c>
      <c r="AE271" s="170">
        <v>5466</v>
      </c>
      <c r="AF271" s="170">
        <v>44116</v>
      </c>
      <c r="AG271" s="170">
        <v>20773</v>
      </c>
      <c r="AH271" s="170">
        <v>12068</v>
      </c>
      <c r="AI271" s="170">
        <v>1053670</v>
      </c>
      <c r="AK271" s="170" t="s">
        <v>609</v>
      </c>
    </row>
    <row r="272" spans="1:37" x14ac:dyDescent="0.2">
      <c r="A272" s="184">
        <v>44562</v>
      </c>
      <c r="B272" s="170" t="s">
        <v>1005</v>
      </c>
      <c r="C272" s="170">
        <v>16734</v>
      </c>
      <c r="D272" s="170">
        <v>44593</v>
      </c>
      <c r="E272" s="170">
        <v>14006</v>
      </c>
      <c r="F272" s="170">
        <v>6295</v>
      </c>
      <c r="G272" s="170">
        <v>35582</v>
      </c>
      <c r="H272" s="170">
        <v>11363</v>
      </c>
      <c r="I272" s="170">
        <v>14753</v>
      </c>
      <c r="J272" s="170">
        <v>42125</v>
      </c>
      <c r="K272" s="170">
        <v>124898</v>
      </c>
      <c r="L272" s="170">
        <v>14605</v>
      </c>
      <c r="M272" s="170">
        <v>49238</v>
      </c>
      <c r="N272" s="170">
        <v>13586</v>
      </c>
      <c r="O272" s="170">
        <v>15961</v>
      </c>
      <c r="P272" s="181">
        <v>103200</v>
      </c>
      <c r="Q272" s="170">
        <v>77149</v>
      </c>
      <c r="R272" s="170">
        <v>36985</v>
      </c>
      <c r="S272" s="170">
        <v>12565</v>
      </c>
      <c r="T272" s="170">
        <v>13588</v>
      </c>
      <c r="U272" s="170">
        <v>74930</v>
      </c>
      <c r="V272" s="170">
        <v>14299</v>
      </c>
      <c r="W272" s="170">
        <v>34468</v>
      </c>
      <c r="X272" s="170">
        <v>28619</v>
      </c>
      <c r="Y272" s="170">
        <v>19462</v>
      </c>
      <c r="Z272" s="170">
        <v>23673</v>
      </c>
      <c r="AA272" s="170">
        <v>42858</v>
      </c>
      <c r="AB272" s="170">
        <v>39129</v>
      </c>
      <c r="AC272" s="170">
        <v>11428</v>
      </c>
      <c r="AD272" s="170">
        <v>34764</v>
      </c>
      <c r="AE272" s="170">
        <v>5449</v>
      </c>
      <c r="AF272" s="170">
        <v>43912</v>
      </c>
      <c r="AG272" s="170">
        <v>20863</v>
      </c>
      <c r="AH272" s="170">
        <v>12015</v>
      </c>
      <c r="AI272" s="170">
        <v>1053095</v>
      </c>
      <c r="AJ272" s="170">
        <v>2022</v>
      </c>
      <c r="AK272" s="170" t="s">
        <v>601</v>
      </c>
    </row>
    <row r="273" spans="1:37" x14ac:dyDescent="0.2">
      <c r="A273" s="184">
        <v>44593</v>
      </c>
      <c r="B273" s="170" t="s">
        <v>1006</v>
      </c>
      <c r="C273" s="170">
        <v>16759</v>
      </c>
      <c r="D273" s="170">
        <v>44231</v>
      </c>
      <c r="E273" s="170">
        <v>14112</v>
      </c>
      <c r="F273" s="170">
        <v>6311</v>
      </c>
      <c r="G273" s="170">
        <v>35733</v>
      </c>
      <c r="H273" s="170">
        <v>11379</v>
      </c>
      <c r="I273" s="170">
        <v>14730</v>
      </c>
      <c r="J273" s="170">
        <v>42291</v>
      </c>
      <c r="K273" s="170">
        <v>125331</v>
      </c>
      <c r="L273" s="170">
        <v>14634</v>
      </c>
      <c r="M273" s="170">
        <v>49257</v>
      </c>
      <c r="N273" s="170">
        <v>13648</v>
      </c>
      <c r="O273" s="170">
        <v>16003</v>
      </c>
      <c r="P273" s="181">
        <v>103626</v>
      </c>
      <c r="Q273" s="170">
        <v>77507</v>
      </c>
      <c r="R273" s="170">
        <v>37036</v>
      </c>
      <c r="S273" s="170">
        <v>12597</v>
      </c>
      <c r="T273" s="170">
        <v>13626</v>
      </c>
      <c r="U273" s="170">
        <v>75221</v>
      </c>
      <c r="V273" s="170">
        <v>14330</v>
      </c>
      <c r="W273" s="170">
        <v>34612</v>
      </c>
      <c r="X273" s="170">
        <v>28845</v>
      </c>
      <c r="Y273" s="170">
        <v>19640</v>
      </c>
      <c r="Z273" s="170">
        <v>23699</v>
      </c>
      <c r="AA273" s="170">
        <v>42995</v>
      </c>
      <c r="AB273" s="170">
        <v>39261</v>
      </c>
      <c r="AC273" s="170">
        <v>11468</v>
      </c>
      <c r="AD273" s="170">
        <v>34767</v>
      </c>
      <c r="AE273" s="170">
        <v>5457</v>
      </c>
      <c r="AF273" s="170">
        <v>44020</v>
      </c>
      <c r="AG273" s="170">
        <v>20892</v>
      </c>
      <c r="AH273" s="170">
        <v>12038</v>
      </c>
      <c r="AI273" s="170">
        <v>1056056</v>
      </c>
      <c r="AK273" s="170" t="s">
        <v>602</v>
      </c>
    </row>
    <row r="274" spans="1:37" x14ac:dyDescent="0.2">
      <c r="A274" s="184">
        <v>44621</v>
      </c>
      <c r="B274" s="170" t="s">
        <v>1013</v>
      </c>
      <c r="C274" s="170">
        <v>16740</v>
      </c>
      <c r="D274" s="170">
        <v>44201</v>
      </c>
      <c r="E274" s="170">
        <v>14186</v>
      </c>
      <c r="F274" s="170">
        <v>6282</v>
      </c>
      <c r="G274" s="170">
        <v>35841</v>
      </c>
      <c r="H274" s="170">
        <v>11440</v>
      </c>
      <c r="I274" s="170">
        <v>14736</v>
      </c>
      <c r="J274" s="170">
        <v>42340</v>
      </c>
      <c r="K274" s="170">
        <v>125741</v>
      </c>
      <c r="L274" s="170">
        <v>14679</v>
      </c>
      <c r="M274" s="170">
        <v>49366</v>
      </c>
      <c r="N274" s="170">
        <v>13642</v>
      </c>
      <c r="O274" s="170">
        <v>16042</v>
      </c>
      <c r="P274" s="181">
        <v>103976</v>
      </c>
      <c r="Q274" s="170">
        <v>77647</v>
      </c>
      <c r="R274" s="170">
        <v>37108</v>
      </c>
      <c r="S274" s="170">
        <v>12585</v>
      </c>
      <c r="T274" s="170">
        <v>13616</v>
      </c>
      <c r="U274" s="170">
        <v>75415</v>
      </c>
      <c r="V274" s="170">
        <v>14300</v>
      </c>
      <c r="W274" s="170">
        <v>34645</v>
      </c>
      <c r="X274" s="170">
        <v>28982</v>
      </c>
      <c r="Y274" s="170">
        <v>19364</v>
      </c>
      <c r="Z274" s="170">
        <v>23712</v>
      </c>
      <c r="AA274" s="170">
        <v>43021</v>
      </c>
      <c r="AB274" s="170">
        <v>39290</v>
      </c>
      <c r="AC274" s="170">
        <v>11534</v>
      </c>
      <c r="AD274" s="170">
        <v>34725</v>
      </c>
      <c r="AE274" s="170">
        <v>5461</v>
      </c>
      <c r="AF274" s="170">
        <v>44039</v>
      </c>
      <c r="AG274" s="170">
        <v>20914</v>
      </c>
      <c r="AH274" s="170">
        <v>12054</v>
      </c>
      <c r="AI274" s="170">
        <v>1057624</v>
      </c>
      <c r="AK274" s="170" t="s">
        <v>559</v>
      </c>
    </row>
    <row r="275" spans="1:37" x14ac:dyDescent="0.2">
      <c r="A275" s="184">
        <v>44652</v>
      </c>
      <c r="B275" s="170" t="s">
        <v>1059</v>
      </c>
      <c r="C275" s="170">
        <v>16760</v>
      </c>
      <c r="D275" s="170">
        <v>44407</v>
      </c>
      <c r="E275" s="170">
        <v>14264</v>
      </c>
      <c r="F275" s="170">
        <v>6282</v>
      </c>
      <c r="G275" s="170">
        <v>35845</v>
      </c>
      <c r="H275" s="170">
        <v>11491</v>
      </c>
      <c r="I275" s="170">
        <v>14749</v>
      </c>
      <c r="J275" s="170">
        <v>42392</v>
      </c>
      <c r="K275" s="170">
        <v>125850</v>
      </c>
      <c r="L275" s="170">
        <v>14691</v>
      </c>
      <c r="M275" s="170">
        <v>49438</v>
      </c>
      <c r="N275" s="170">
        <v>13607</v>
      </c>
      <c r="O275" s="170">
        <v>16045</v>
      </c>
      <c r="P275" s="181">
        <v>104232</v>
      </c>
      <c r="Q275" s="170">
        <v>77839</v>
      </c>
      <c r="R275" s="170">
        <v>37211</v>
      </c>
      <c r="S275" s="170">
        <v>12608</v>
      </c>
      <c r="T275" s="170">
        <v>13668</v>
      </c>
      <c r="U275" s="170">
        <v>75353</v>
      </c>
      <c r="V275" s="170">
        <v>14338</v>
      </c>
      <c r="W275" s="170">
        <v>34668</v>
      </c>
      <c r="X275" s="170">
        <v>28992</v>
      </c>
      <c r="Y275" s="170">
        <v>19607</v>
      </c>
      <c r="Z275" s="170">
        <v>23705</v>
      </c>
      <c r="AA275" s="170">
        <v>43033</v>
      </c>
      <c r="AB275" s="170">
        <v>39364</v>
      </c>
      <c r="AC275" s="170">
        <v>11534</v>
      </c>
      <c r="AD275" s="170">
        <v>34740</v>
      </c>
      <c r="AE275" s="170">
        <v>5453</v>
      </c>
      <c r="AF275" s="170">
        <v>44111</v>
      </c>
      <c r="AG275" s="170">
        <v>20936</v>
      </c>
      <c r="AH275" s="170">
        <v>12042</v>
      </c>
      <c r="AI275" s="170">
        <v>1059255</v>
      </c>
      <c r="AK275" s="170" t="s">
        <v>598</v>
      </c>
    </row>
    <row r="276" spans="1:37" x14ac:dyDescent="0.2">
      <c r="A276" s="184">
        <v>44682</v>
      </c>
      <c r="B276" s="170" t="s">
        <v>1061</v>
      </c>
      <c r="C276" s="170">
        <v>16722</v>
      </c>
      <c r="D276" s="170">
        <v>44535</v>
      </c>
      <c r="E276" s="170">
        <v>14393</v>
      </c>
      <c r="F276" s="170">
        <v>6293</v>
      </c>
      <c r="G276" s="170">
        <v>35895</v>
      </c>
      <c r="H276" s="170">
        <v>11536</v>
      </c>
      <c r="I276" s="170">
        <v>14760</v>
      </c>
      <c r="J276" s="170">
        <v>42400</v>
      </c>
      <c r="K276" s="170">
        <v>126268</v>
      </c>
      <c r="L276" s="170">
        <v>14671</v>
      </c>
      <c r="M276" s="170">
        <v>49554</v>
      </c>
      <c r="N276" s="170">
        <v>13625</v>
      </c>
      <c r="O276" s="170">
        <v>16095</v>
      </c>
      <c r="P276" s="181">
        <v>104578</v>
      </c>
      <c r="Q276" s="170">
        <v>77908</v>
      </c>
      <c r="R276" s="170">
        <v>37225</v>
      </c>
      <c r="S276" s="170">
        <v>12634</v>
      </c>
      <c r="T276" s="170">
        <v>13646</v>
      </c>
      <c r="U276" s="170">
        <v>75634</v>
      </c>
      <c r="V276" s="170">
        <v>14439</v>
      </c>
      <c r="W276" s="170">
        <v>34797</v>
      </c>
      <c r="X276" s="170">
        <v>29096</v>
      </c>
      <c r="Y276" s="170">
        <v>19835</v>
      </c>
      <c r="Z276" s="170">
        <v>23744</v>
      </c>
      <c r="AA276" s="170">
        <v>43163</v>
      </c>
      <c r="AB276" s="170">
        <v>38919</v>
      </c>
      <c r="AC276" s="170">
        <v>11596</v>
      </c>
      <c r="AD276" s="170">
        <v>34737</v>
      </c>
      <c r="AE276" s="170">
        <v>5455</v>
      </c>
      <c r="AF276" s="170">
        <v>44149</v>
      </c>
      <c r="AG276" s="170">
        <v>21129</v>
      </c>
      <c r="AH276" s="170">
        <v>12023</v>
      </c>
      <c r="AI276" s="170">
        <v>1061454</v>
      </c>
      <c r="AK276" s="170" t="s">
        <v>600</v>
      </c>
    </row>
    <row r="277" spans="1:37" x14ac:dyDescent="0.2">
      <c r="A277" s="184">
        <v>44713</v>
      </c>
      <c r="B277" s="170" t="s">
        <v>1071</v>
      </c>
      <c r="C277" s="170">
        <v>16756</v>
      </c>
      <c r="D277" s="170">
        <v>44751</v>
      </c>
      <c r="E277" s="170">
        <v>14487</v>
      </c>
      <c r="F277" s="170">
        <v>6332</v>
      </c>
      <c r="G277" s="170">
        <v>35828</v>
      </c>
      <c r="H277" s="170">
        <v>11541</v>
      </c>
      <c r="I277" s="170">
        <v>14830</v>
      </c>
      <c r="J277" s="170">
        <v>42452</v>
      </c>
      <c r="K277" s="170">
        <v>126545</v>
      </c>
      <c r="L277" s="170">
        <v>14676</v>
      </c>
      <c r="M277" s="170">
        <v>49689</v>
      </c>
      <c r="N277" s="170">
        <v>13679</v>
      </c>
      <c r="O277" s="170">
        <v>16178</v>
      </c>
      <c r="P277" s="181">
        <v>104918</v>
      </c>
      <c r="Q277" s="170">
        <v>78102</v>
      </c>
      <c r="R277" s="170">
        <v>37244</v>
      </c>
      <c r="S277" s="170">
        <v>12630</v>
      </c>
      <c r="T277" s="170">
        <v>13677</v>
      </c>
      <c r="U277" s="170">
        <v>75827</v>
      </c>
      <c r="V277" s="170">
        <v>14512</v>
      </c>
      <c r="W277" s="170">
        <v>34911</v>
      </c>
      <c r="X277" s="170">
        <v>29302</v>
      </c>
      <c r="Y277" s="170">
        <v>20108</v>
      </c>
      <c r="Z277" s="170">
        <v>23830</v>
      </c>
      <c r="AA277" s="170">
        <v>43261</v>
      </c>
      <c r="AB277" s="170">
        <v>39151</v>
      </c>
      <c r="AC277" s="170">
        <v>11633</v>
      </c>
      <c r="AD277" s="170">
        <v>34725</v>
      </c>
      <c r="AE277" s="170">
        <v>5467</v>
      </c>
      <c r="AF277" s="170">
        <v>44276</v>
      </c>
      <c r="AG277" s="170">
        <v>21273</v>
      </c>
      <c r="AH277" s="170">
        <v>12040</v>
      </c>
      <c r="AI277" s="170">
        <v>1064631</v>
      </c>
      <c r="AK277" s="170" t="s">
        <v>603</v>
      </c>
    </row>
    <row r="278" spans="1:37" x14ac:dyDescent="0.2">
      <c r="A278" s="184">
        <v>44743</v>
      </c>
      <c r="B278" s="170" t="s">
        <v>1080</v>
      </c>
      <c r="C278" s="170">
        <v>16757</v>
      </c>
      <c r="D278" s="170">
        <v>44387</v>
      </c>
      <c r="E278" s="170">
        <v>14512</v>
      </c>
      <c r="F278" s="170">
        <v>6365</v>
      </c>
      <c r="G278" s="170">
        <v>35784</v>
      </c>
      <c r="H278" s="170">
        <v>11563</v>
      </c>
      <c r="I278" s="170">
        <v>14813</v>
      </c>
      <c r="J278" s="170">
        <v>42398</v>
      </c>
      <c r="K278" s="170">
        <v>126772</v>
      </c>
      <c r="L278" s="170">
        <v>14641</v>
      </c>
      <c r="M278" s="170">
        <v>49725</v>
      </c>
      <c r="N278" s="170">
        <v>13710</v>
      </c>
      <c r="O278" s="170">
        <v>16207</v>
      </c>
      <c r="P278" s="181">
        <v>105078</v>
      </c>
      <c r="Q278" s="170">
        <v>78218</v>
      </c>
      <c r="R278" s="170">
        <v>37185</v>
      </c>
      <c r="S278" s="170">
        <v>12659</v>
      </c>
      <c r="T278" s="170">
        <v>13706</v>
      </c>
      <c r="U278" s="170">
        <v>75889</v>
      </c>
      <c r="V278" s="170">
        <v>14490</v>
      </c>
      <c r="W278" s="170">
        <v>34766</v>
      </c>
      <c r="X278" s="170">
        <v>29396</v>
      </c>
      <c r="Y278" s="170">
        <v>20179</v>
      </c>
      <c r="Z278" s="170">
        <v>23810</v>
      </c>
      <c r="AA278" s="170">
        <v>43273</v>
      </c>
      <c r="AB278" s="170">
        <v>39292</v>
      </c>
      <c r="AC278" s="170">
        <v>11626</v>
      </c>
      <c r="AD278" s="170">
        <v>34667</v>
      </c>
      <c r="AE278" s="170">
        <v>5462</v>
      </c>
      <c r="AF278" s="170">
        <v>44222</v>
      </c>
      <c r="AG278" s="170">
        <v>21204</v>
      </c>
      <c r="AH278" s="170">
        <v>12031</v>
      </c>
      <c r="AI278" s="170">
        <v>1064787</v>
      </c>
      <c r="AK278" s="170" t="s">
        <v>604</v>
      </c>
    </row>
    <row r="279" spans="1:37" x14ac:dyDescent="0.2">
      <c r="A279" s="184">
        <v>44774</v>
      </c>
      <c r="B279" s="170" t="s">
        <v>1085</v>
      </c>
      <c r="C279" s="170">
        <v>16755</v>
      </c>
      <c r="D279" s="170">
        <v>44462</v>
      </c>
      <c r="E279" s="170">
        <v>14588</v>
      </c>
      <c r="F279" s="170">
        <v>6404</v>
      </c>
      <c r="G279" s="170">
        <v>35816</v>
      </c>
      <c r="H279" s="170">
        <v>11625</v>
      </c>
      <c r="I279" s="170">
        <v>14835</v>
      </c>
      <c r="J279" s="170">
        <v>42383</v>
      </c>
      <c r="K279" s="170">
        <v>127108</v>
      </c>
      <c r="L279" s="170">
        <v>14655</v>
      </c>
      <c r="M279" s="170">
        <v>49801</v>
      </c>
      <c r="N279" s="170">
        <v>13775</v>
      </c>
      <c r="O279" s="170">
        <v>16259</v>
      </c>
      <c r="P279" s="181">
        <v>105454</v>
      </c>
      <c r="Q279" s="170">
        <v>78492</v>
      </c>
      <c r="R279" s="170">
        <v>37273</v>
      </c>
      <c r="S279" s="170">
        <v>12656</v>
      </c>
      <c r="T279" s="170">
        <v>13772</v>
      </c>
      <c r="U279" s="170">
        <v>76111</v>
      </c>
      <c r="V279" s="170">
        <v>14509</v>
      </c>
      <c r="W279" s="170">
        <v>34917</v>
      </c>
      <c r="X279" s="170">
        <v>29505</v>
      </c>
      <c r="Y279" s="170">
        <v>20311</v>
      </c>
      <c r="Z279" s="170">
        <v>23845</v>
      </c>
      <c r="AA279" s="170">
        <v>43393</v>
      </c>
      <c r="AB279" s="170">
        <v>39374</v>
      </c>
      <c r="AC279" s="170">
        <v>11695</v>
      </c>
      <c r="AD279" s="170">
        <v>34651</v>
      </c>
      <c r="AE279" s="170">
        <v>5519</v>
      </c>
      <c r="AF279" s="170">
        <v>44205</v>
      </c>
      <c r="AG279" s="170">
        <v>21309</v>
      </c>
      <c r="AH279" s="170">
        <v>12029</v>
      </c>
      <c r="AI279" s="170">
        <v>1067486</v>
      </c>
      <c r="AK279" s="170" t="s">
        <v>605</v>
      </c>
    </row>
    <row r="280" spans="1:37" x14ac:dyDescent="0.2">
      <c r="A280" s="184">
        <v>44805</v>
      </c>
      <c r="B280" s="170" t="s">
        <v>1093</v>
      </c>
      <c r="C280" s="170">
        <v>16722</v>
      </c>
      <c r="D280" s="170">
        <v>44544</v>
      </c>
      <c r="E280" s="170">
        <v>14593</v>
      </c>
      <c r="F280" s="170">
        <v>6411</v>
      </c>
      <c r="G280" s="170">
        <v>35742</v>
      </c>
      <c r="H280" s="170">
        <v>11600</v>
      </c>
      <c r="I280" s="170">
        <v>14805</v>
      </c>
      <c r="J280" s="170">
        <v>42282</v>
      </c>
      <c r="K280" s="170">
        <v>127017</v>
      </c>
      <c r="L280" s="170">
        <v>14574</v>
      </c>
      <c r="M280" s="170">
        <v>49745</v>
      </c>
      <c r="N280" s="170">
        <v>13770</v>
      </c>
      <c r="O280" s="170">
        <v>16307</v>
      </c>
      <c r="P280" s="181">
        <v>105603</v>
      </c>
      <c r="Q280" s="170">
        <v>78279</v>
      </c>
      <c r="R280" s="170">
        <v>37282</v>
      </c>
      <c r="S280" s="170">
        <v>12632</v>
      </c>
      <c r="T280" s="170">
        <v>13797</v>
      </c>
      <c r="U280" s="170">
        <v>76016</v>
      </c>
      <c r="V280" s="170">
        <v>14501</v>
      </c>
      <c r="W280" s="170">
        <v>34973</v>
      </c>
      <c r="X280" s="170">
        <v>29483</v>
      </c>
      <c r="Y280" s="170">
        <v>20426</v>
      </c>
      <c r="Z280" s="170">
        <v>23824</v>
      </c>
      <c r="AA280" s="170">
        <v>43396</v>
      </c>
      <c r="AB280" s="170">
        <v>39157</v>
      </c>
      <c r="AC280" s="170">
        <v>11727</v>
      </c>
      <c r="AD280" s="170">
        <v>34566</v>
      </c>
      <c r="AE280" s="170">
        <v>5505</v>
      </c>
      <c r="AF280" s="170">
        <v>44070</v>
      </c>
      <c r="AG280" s="170">
        <v>21305</v>
      </c>
      <c r="AH280" s="170">
        <v>11966</v>
      </c>
      <c r="AI280" s="170">
        <v>1066620</v>
      </c>
      <c r="AK280" s="170" t="s">
        <v>606</v>
      </c>
    </row>
    <row r="281" spans="1:37" x14ac:dyDescent="0.2">
      <c r="A281" s="184">
        <v>44835</v>
      </c>
      <c r="B281" s="170" t="s">
        <v>1095</v>
      </c>
      <c r="C281" s="170">
        <v>16710</v>
      </c>
      <c r="D281" s="170">
        <v>44714</v>
      </c>
      <c r="E281" s="170">
        <v>14700</v>
      </c>
      <c r="F281" s="170">
        <v>6457</v>
      </c>
      <c r="G281" s="170">
        <v>35793</v>
      </c>
      <c r="H281" s="170">
        <v>11643</v>
      </c>
      <c r="I281" s="170">
        <v>14834</v>
      </c>
      <c r="J281" s="170">
        <v>42399</v>
      </c>
      <c r="K281" s="170">
        <v>127138</v>
      </c>
      <c r="L281" s="170">
        <v>14584</v>
      </c>
      <c r="M281" s="170">
        <v>49706</v>
      </c>
      <c r="N281" s="170">
        <v>13802</v>
      </c>
      <c r="O281" s="170">
        <v>16312</v>
      </c>
      <c r="P281" s="181">
        <v>105902</v>
      </c>
      <c r="Q281" s="170">
        <v>78348</v>
      </c>
      <c r="R281" s="170">
        <v>37352</v>
      </c>
      <c r="S281" s="170">
        <v>12659</v>
      </c>
      <c r="T281" s="170">
        <v>13880</v>
      </c>
      <c r="U281" s="170">
        <v>76282</v>
      </c>
      <c r="V281" s="170">
        <v>14562</v>
      </c>
      <c r="W281" s="170">
        <v>35060</v>
      </c>
      <c r="X281" s="170">
        <v>29643</v>
      </c>
      <c r="Y281" s="170">
        <v>20596</v>
      </c>
      <c r="Z281" s="170">
        <v>23864</v>
      </c>
      <c r="AA281" s="170">
        <v>43482</v>
      </c>
      <c r="AB281" s="170">
        <v>39113</v>
      </c>
      <c r="AC281" s="170">
        <v>11792</v>
      </c>
      <c r="AD281" s="170">
        <v>34493</v>
      </c>
      <c r="AE281" s="170">
        <v>5536</v>
      </c>
      <c r="AF281" s="170">
        <v>44046</v>
      </c>
      <c r="AG281" s="170">
        <v>21431</v>
      </c>
      <c r="AH281" s="170">
        <v>11961</v>
      </c>
      <c r="AI281" s="170">
        <v>1068794</v>
      </c>
      <c r="AK281" s="170" t="s">
        <v>607</v>
      </c>
    </row>
    <row r="282" spans="1:37" x14ac:dyDescent="0.2">
      <c r="A282" s="184">
        <v>44866</v>
      </c>
      <c r="B282" s="170" t="s">
        <v>1109</v>
      </c>
      <c r="C282" s="170">
        <v>16698</v>
      </c>
      <c r="D282" s="170">
        <v>44819</v>
      </c>
      <c r="E282" s="170">
        <v>14786</v>
      </c>
      <c r="F282" s="170">
        <v>6443</v>
      </c>
      <c r="G282" s="170">
        <v>35796</v>
      </c>
      <c r="H282" s="170">
        <v>11674</v>
      </c>
      <c r="I282" s="170">
        <v>14861</v>
      </c>
      <c r="J282" s="170">
        <v>42371</v>
      </c>
      <c r="K282" s="170">
        <v>126815</v>
      </c>
      <c r="L282" s="170">
        <v>14583</v>
      </c>
      <c r="M282" s="170">
        <v>49740</v>
      </c>
      <c r="N282" s="170">
        <v>13820</v>
      </c>
      <c r="O282" s="170">
        <v>16318</v>
      </c>
      <c r="P282" s="181">
        <v>105908</v>
      </c>
      <c r="Q282" s="170">
        <v>78267</v>
      </c>
      <c r="R282" s="170">
        <v>37289</v>
      </c>
      <c r="S282" s="170">
        <v>12625</v>
      </c>
      <c r="T282" s="170">
        <v>13888</v>
      </c>
      <c r="U282" s="170">
        <v>76316</v>
      </c>
      <c r="V282" s="170">
        <v>14553</v>
      </c>
      <c r="W282" s="170">
        <v>35048</v>
      </c>
      <c r="X282" s="170">
        <v>29711</v>
      </c>
      <c r="Y282" s="170">
        <v>20780</v>
      </c>
      <c r="Z282" s="170">
        <v>23845</v>
      </c>
      <c r="AA282" s="170">
        <v>43476</v>
      </c>
      <c r="AB282" s="170">
        <v>39037</v>
      </c>
      <c r="AC282" s="170">
        <v>11795</v>
      </c>
      <c r="AD282" s="170">
        <v>34367</v>
      </c>
      <c r="AE282" s="170">
        <v>5590</v>
      </c>
      <c r="AF282" s="170">
        <v>43864</v>
      </c>
      <c r="AG282" s="170">
        <v>21446</v>
      </c>
      <c r="AH282" s="170">
        <v>11980</v>
      </c>
      <c r="AI282" s="170">
        <v>1068509</v>
      </c>
      <c r="AK282" s="170" t="s">
        <v>608</v>
      </c>
    </row>
    <row r="283" spans="1:37" x14ac:dyDescent="0.2">
      <c r="A283" s="184">
        <v>44896</v>
      </c>
      <c r="B283" s="170" t="s">
        <v>1131</v>
      </c>
      <c r="C283" s="170">
        <v>16707</v>
      </c>
      <c r="D283" s="170">
        <v>44653</v>
      </c>
      <c r="E283" s="170">
        <v>14759</v>
      </c>
      <c r="F283" s="170">
        <v>6418</v>
      </c>
      <c r="G283" s="170">
        <v>35695</v>
      </c>
      <c r="H283" s="170">
        <v>11673</v>
      </c>
      <c r="I283" s="170">
        <v>14786</v>
      </c>
      <c r="J283" s="170">
        <v>42300</v>
      </c>
      <c r="K283" s="170">
        <v>126560</v>
      </c>
      <c r="L283" s="170">
        <v>14532</v>
      </c>
      <c r="M283" s="170">
        <v>49507</v>
      </c>
      <c r="N283" s="170">
        <v>13719</v>
      </c>
      <c r="O283" s="170">
        <v>16245</v>
      </c>
      <c r="P283" s="181">
        <v>105675</v>
      </c>
      <c r="Q283" s="170">
        <v>78074</v>
      </c>
      <c r="R283" s="170">
        <v>37170</v>
      </c>
      <c r="S283" s="170">
        <v>12596</v>
      </c>
      <c r="T283" s="170">
        <v>13869</v>
      </c>
      <c r="U283" s="170">
        <v>76087</v>
      </c>
      <c r="V283" s="170">
        <v>14448</v>
      </c>
      <c r="W283" s="170">
        <v>35020</v>
      </c>
      <c r="X283" s="170">
        <v>29588</v>
      </c>
      <c r="Y283" s="170">
        <v>20714</v>
      </c>
      <c r="Z283" s="170">
        <v>23802</v>
      </c>
      <c r="AA283" s="170">
        <v>43507</v>
      </c>
      <c r="AB283" s="170">
        <v>39024</v>
      </c>
      <c r="AC283" s="170">
        <v>11763</v>
      </c>
      <c r="AD283" s="170">
        <v>34174</v>
      </c>
      <c r="AE283" s="170">
        <v>5549</v>
      </c>
      <c r="AF283" s="170">
        <v>43533</v>
      </c>
      <c r="AG283" s="170">
        <v>21443</v>
      </c>
      <c r="AH283" s="170">
        <v>11966</v>
      </c>
      <c r="AI283" s="170">
        <v>1065556</v>
      </c>
      <c r="AK283" s="170" t="s">
        <v>609</v>
      </c>
    </row>
    <row r="284" spans="1:37" x14ac:dyDescent="0.2">
      <c r="A284" s="184">
        <v>44927</v>
      </c>
      <c r="B284" s="170" t="s">
        <v>1143</v>
      </c>
      <c r="C284" s="170">
        <v>16656</v>
      </c>
      <c r="D284" s="170">
        <v>44615</v>
      </c>
      <c r="E284" s="170">
        <v>14772</v>
      </c>
      <c r="F284" s="170">
        <v>6369</v>
      </c>
      <c r="G284" s="170">
        <v>35642</v>
      </c>
      <c r="H284" s="170">
        <v>11607</v>
      </c>
      <c r="I284" s="170">
        <v>14747</v>
      </c>
      <c r="J284" s="170">
        <v>42172</v>
      </c>
      <c r="K284" s="170">
        <v>126345</v>
      </c>
      <c r="L284" s="170">
        <v>14500</v>
      </c>
      <c r="M284" s="170">
        <v>49458</v>
      </c>
      <c r="N284" s="170">
        <v>13594</v>
      </c>
      <c r="O284" s="170">
        <v>16200</v>
      </c>
      <c r="P284" s="181">
        <v>105609</v>
      </c>
      <c r="Q284" s="170">
        <v>77908</v>
      </c>
      <c r="R284" s="170">
        <v>36990</v>
      </c>
      <c r="S284" s="170">
        <v>12537</v>
      </c>
      <c r="T284" s="170">
        <v>13826</v>
      </c>
      <c r="U284" s="170">
        <v>76188</v>
      </c>
      <c r="V284" s="170">
        <v>14336</v>
      </c>
      <c r="W284" s="170">
        <v>34995</v>
      </c>
      <c r="X284" s="170">
        <v>29593</v>
      </c>
      <c r="Y284" s="170">
        <v>20683</v>
      </c>
      <c r="Z284" s="170">
        <v>23741</v>
      </c>
      <c r="AA284" s="170">
        <v>43394</v>
      </c>
      <c r="AB284" s="170">
        <v>38890</v>
      </c>
      <c r="AC284" s="170">
        <v>11759</v>
      </c>
      <c r="AD284" s="170">
        <v>34014</v>
      </c>
      <c r="AE284" s="170">
        <v>5498</v>
      </c>
      <c r="AF284" s="170">
        <v>43333</v>
      </c>
      <c r="AG284" s="170">
        <v>21515</v>
      </c>
      <c r="AH284" s="170">
        <v>11943</v>
      </c>
      <c r="AI284" s="170">
        <v>1063429</v>
      </c>
      <c r="AJ284" s="170">
        <v>2023</v>
      </c>
      <c r="AK284" s="170" t="s">
        <v>601</v>
      </c>
    </row>
    <row r="285" spans="1:37" x14ac:dyDescent="0.2">
      <c r="A285" s="184">
        <v>44958</v>
      </c>
      <c r="B285" s="170" t="s">
        <v>1156</v>
      </c>
      <c r="C285" s="170">
        <v>16687</v>
      </c>
      <c r="D285" s="170">
        <v>44283</v>
      </c>
      <c r="E285" s="170">
        <v>14823</v>
      </c>
      <c r="F285" s="170">
        <v>6385</v>
      </c>
      <c r="G285" s="170">
        <v>35736</v>
      </c>
      <c r="H285" s="170">
        <v>11658</v>
      </c>
      <c r="I285" s="170">
        <v>14828</v>
      </c>
      <c r="J285" s="170">
        <v>42372</v>
      </c>
      <c r="K285" s="170">
        <v>126731</v>
      </c>
      <c r="L285" s="170">
        <v>14538</v>
      </c>
      <c r="M285" s="170">
        <v>49590</v>
      </c>
      <c r="N285" s="170">
        <v>13616</v>
      </c>
      <c r="O285" s="170">
        <v>16263</v>
      </c>
      <c r="P285" s="181">
        <v>105971</v>
      </c>
      <c r="Q285" s="170">
        <v>78225</v>
      </c>
      <c r="R285" s="170">
        <v>37100</v>
      </c>
      <c r="S285" s="170">
        <v>12563</v>
      </c>
      <c r="T285" s="170">
        <v>13881</v>
      </c>
      <c r="U285" s="170">
        <v>76346</v>
      </c>
      <c r="V285" s="170">
        <v>14377</v>
      </c>
      <c r="W285" s="170">
        <v>35135</v>
      </c>
      <c r="X285" s="170">
        <v>29719</v>
      </c>
      <c r="Y285" s="170">
        <v>20787</v>
      </c>
      <c r="Z285" s="170">
        <v>23839</v>
      </c>
      <c r="AA285" s="170">
        <v>43552</v>
      </c>
      <c r="AB285" s="170">
        <v>38848</v>
      </c>
      <c r="AC285" s="170">
        <v>11778</v>
      </c>
      <c r="AD285" s="170">
        <v>34105</v>
      </c>
      <c r="AE285" s="170">
        <v>5530</v>
      </c>
      <c r="AF285" s="170">
        <v>43400</v>
      </c>
      <c r="AG285" s="170">
        <v>21655</v>
      </c>
      <c r="AH285" s="170">
        <v>12017</v>
      </c>
      <c r="AI285" s="170">
        <v>1066338</v>
      </c>
      <c r="AK285" s="170" t="s">
        <v>602</v>
      </c>
    </row>
    <row r="286" spans="1:37" x14ac:dyDescent="0.2">
      <c r="A286" s="184">
        <v>44986</v>
      </c>
      <c r="B286" s="170" t="s">
        <v>1167</v>
      </c>
      <c r="C286" s="170">
        <v>16763</v>
      </c>
      <c r="D286" s="170">
        <v>44501</v>
      </c>
      <c r="E286" s="170">
        <v>14908</v>
      </c>
      <c r="F286" s="170">
        <v>6415</v>
      </c>
      <c r="G286" s="170">
        <v>35746</v>
      </c>
      <c r="H286" s="170">
        <v>11694</v>
      </c>
      <c r="I286" s="170">
        <v>14883</v>
      </c>
      <c r="J286" s="170">
        <v>42481</v>
      </c>
      <c r="K286" s="170">
        <v>126917</v>
      </c>
      <c r="L286" s="170">
        <v>14557</v>
      </c>
      <c r="M286" s="170">
        <v>49779</v>
      </c>
      <c r="N286" s="170">
        <v>13596</v>
      </c>
      <c r="O286" s="170">
        <v>16365</v>
      </c>
      <c r="P286" s="181">
        <v>106341</v>
      </c>
      <c r="Q286" s="170">
        <v>78420</v>
      </c>
      <c r="R286" s="170">
        <v>37067</v>
      </c>
      <c r="S286" s="170">
        <v>12552</v>
      </c>
      <c r="T286" s="170">
        <v>13918</v>
      </c>
      <c r="U286" s="170">
        <v>76657</v>
      </c>
      <c r="V286" s="170">
        <v>14447</v>
      </c>
      <c r="W286" s="170">
        <v>35207</v>
      </c>
      <c r="X286" s="170">
        <v>29856</v>
      </c>
      <c r="Y286" s="170">
        <v>20928</v>
      </c>
      <c r="Z286" s="170">
        <v>23886</v>
      </c>
      <c r="AA286" s="170">
        <v>43592</v>
      </c>
      <c r="AB286" s="170">
        <v>38834</v>
      </c>
      <c r="AC286" s="170">
        <v>11856</v>
      </c>
      <c r="AD286" s="170">
        <v>34223</v>
      </c>
      <c r="AE286" s="170">
        <v>5522</v>
      </c>
      <c r="AF286" s="170">
        <v>43401</v>
      </c>
      <c r="AG286" s="170">
        <v>21763</v>
      </c>
      <c r="AH286" s="170">
        <v>11992</v>
      </c>
      <c r="AI286" s="170">
        <v>1069067</v>
      </c>
      <c r="AK286" s="170" t="s">
        <v>559</v>
      </c>
    </row>
    <row r="287" spans="1:37" x14ac:dyDescent="0.2">
      <c r="A287" s="184">
        <v>45017</v>
      </c>
      <c r="B287" s="170" t="s">
        <v>1306</v>
      </c>
      <c r="C287" s="170">
        <v>16722</v>
      </c>
      <c r="D287" s="170">
        <v>44565</v>
      </c>
      <c r="E287" s="170">
        <v>14961</v>
      </c>
      <c r="F287" s="170">
        <v>6426</v>
      </c>
      <c r="G287" s="170">
        <v>35830</v>
      </c>
      <c r="H287" s="170">
        <v>11705</v>
      </c>
      <c r="I287" s="170">
        <v>14912</v>
      </c>
      <c r="J287" s="170">
        <v>42483</v>
      </c>
      <c r="K287" s="170">
        <v>126869</v>
      </c>
      <c r="L287" s="170">
        <v>14549</v>
      </c>
      <c r="M287" s="170">
        <v>49802</v>
      </c>
      <c r="N287" s="170">
        <v>13630</v>
      </c>
      <c r="O287" s="170">
        <v>16407</v>
      </c>
      <c r="P287" s="181">
        <v>106467</v>
      </c>
      <c r="Q287" s="170">
        <v>78471</v>
      </c>
      <c r="R287" s="170">
        <v>37057</v>
      </c>
      <c r="S287" s="170">
        <v>12534</v>
      </c>
      <c r="T287" s="170">
        <v>13917</v>
      </c>
      <c r="U287" s="170">
        <v>76763</v>
      </c>
      <c r="V287" s="170">
        <v>14484</v>
      </c>
      <c r="W287" s="170">
        <v>35275</v>
      </c>
      <c r="X287" s="170">
        <v>29876</v>
      </c>
      <c r="Y287" s="170">
        <v>21046</v>
      </c>
      <c r="Z287" s="170">
        <v>23888</v>
      </c>
      <c r="AA287" s="170">
        <v>43656</v>
      </c>
      <c r="AB287" s="170">
        <v>38818</v>
      </c>
      <c r="AC287" s="170">
        <v>11878</v>
      </c>
      <c r="AD287" s="170">
        <v>34190</v>
      </c>
      <c r="AE287" s="170">
        <v>5512</v>
      </c>
      <c r="AF287" s="170">
        <v>43496</v>
      </c>
      <c r="AG287" s="170">
        <v>21577</v>
      </c>
      <c r="AH287" s="170">
        <v>11938</v>
      </c>
      <c r="AI287" s="170">
        <v>1069704</v>
      </c>
      <c r="AK287" s="170" t="s">
        <v>598</v>
      </c>
    </row>
    <row r="288" spans="1:37" x14ac:dyDescent="0.2">
      <c r="A288" s="184">
        <v>45047</v>
      </c>
      <c r="B288" s="170" t="s">
        <v>1337</v>
      </c>
      <c r="C288" s="170">
        <v>16673</v>
      </c>
      <c r="D288" s="170">
        <v>44678</v>
      </c>
      <c r="E288" s="170">
        <v>15005</v>
      </c>
      <c r="F288" s="170">
        <v>6437</v>
      </c>
      <c r="G288" s="170">
        <v>35792</v>
      </c>
      <c r="H288" s="170">
        <v>11713</v>
      </c>
      <c r="I288" s="170">
        <v>14978</v>
      </c>
      <c r="J288" s="170">
        <v>42501</v>
      </c>
      <c r="K288" s="170">
        <v>126886</v>
      </c>
      <c r="L288" s="170">
        <v>14541</v>
      </c>
      <c r="M288" s="170">
        <v>49721</v>
      </c>
      <c r="N288" s="170">
        <v>13600</v>
      </c>
      <c r="O288" s="170">
        <v>16450</v>
      </c>
      <c r="P288" s="181">
        <v>106693</v>
      </c>
      <c r="Q288" s="170">
        <v>78475</v>
      </c>
      <c r="R288" s="170">
        <v>37048</v>
      </c>
      <c r="S288" s="170">
        <v>12565</v>
      </c>
      <c r="T288" s="170">
        <v>13871</v>
      </c>
      <c r="U288" s="170">
        <v>76842</v>
      </c>
      <c r="V288" s="170">
        <v>14566</v>
      </c>
      <c r="W288" s="170">
        <v>35271</v>
      </c>
      <c r="X288" s="170">
        <v>29901</v>
      </c>
      <c r="Y288" s="170">
        <v>21210</v>
      </c>
      <c r="Z288" s="170">
        <v>23895</v>
      </c>
      <c r="AA288" s="170">
        <v>43660</v>
      </c>
      <c r="AB288" s="170">
        <v>38839</v>
      </c>
      <c r="AC288" s="170">
        <v>11926</v>
      </c>
      <c r="AD288" s="170">
        <v>34118</v>
      </c>
      <c r="AE288" s="170">
        <v>5480</v>
      </c>
      <c r="AF288" s="170">
        <v>43484</v>
      </c>
      <c r="AG288" s="170">
        <v>21671</v>
      </c>
      <c r="AH288" s="170">
        <v>11929</v>
      </c>
      <c r="AI288" s="170">
        <v>1070419</v>
      </c>
      <c r="AK288" s="170" t="s">
        <v>600</v>
      </c>
    </row>
    <row r="289" spans="1:37" x14ac:dyDescent="0.2">
      <c r="A289" s="184">
        <v>45078</v>
      </c>
      <c r="B289" s="170" t="s">
        <v>2679</v>
      </c>
      <c r="C289" s="170">
        <v>16699</v>
      </c>
      <c r="D289" s="170">
        <v>44819</v>
      </c>
      <c r="E289" s="170">
        <v>15044</v>
      </c>
      <c r="F289" s="170">
        <v>6477</v>
      </c>
      <c r="G289" s="170">
        <v>35796</v>
      </c>
      <c r="H289" s="170">
        <v>11728</v>
      </c>
      <c r="I289" s="170">
        <v>15036</v>
      </c>
      <c r="J289" s="170">
        <v>42655</v>
      </c>
      <c r="K289" s="170">
        <v>127010</v>
      </c>
      <c r="L289" s="170">
        <v>14586</v>
      </c>
      <c r="M289" s="170">
        <v>49925</v>
      </c>
      <c r="N289" s="170">
        <v>13538</v>
      </c>
      <c r="O289" s="170">
        <v>16528</v>
      </c>
      <c r="P289" s="181">
        <v>106987</v>
      </c>
      <c r="Q289" s="170">
        <v>78213</v>
      </c>
      <c r="R289" s="170">
        <v>37043</v>
      </c>
      <c r="S289" s="170">
        <v>12593</v>
      </c>
      <c r="T289" s="170">
        <v>13891</v>
      </c>
      <c r="U289" s="170">
        <v>76924</v>
      </c>
      <c r="V289" s="170">
        <v>14641</v>
      </c>
      <c r="W289" s="170">
        <v>35406</v>
      </c>
      <c r="X289" s="170">
        <v>30029</v>
      </c>
      <c r="Y289" s="170">
        <v>21379</v>
      </c>
      <c r="Z289" s="170">
        <v>23926</v>
      </c>
      <c r="AA289" s="170">
        <v>43721</v>
      </c>
      <c r="AB289" s="170">
        <v>38878</v>
      </c>
      <c r="AC289" s="170">
        <v>11971</v>
      </c>
      <c r="AD289" s="170">
        <v>34071</v>
      </c>
      <c r="AE289" s="170">
        <v>5506</v>
      </c>
      <c r="AF289" s="170">
        <v>43548</v>
      </c>
      <c r="AG289" s="170">
        <v>21766</v>
      </c>
      <c r="AH289" s="170">
        <v>11897</v>
      </c>
      <c r="AI289" s="170">
        <v>1072231</v>
      </c>
      <c r="AK289" s="170" t="s">
        <v>603</v>
      </c>
    </row>
  </sheetData>
  <mergeCells count="1">
    <mergeCell ref="H1:I1"/>
  </mergeCells>
  <hyperlinks>
    <hyperlink ref="H1:I1" location="Index!A1" display="Regresar al Índice" xr:uid="{9ED104FF-3316-4A94-9D79-4E74E6B9B82A}"/>
  </hyperlink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0C757-1553-479F-AC4F-49801F9FABEF}">
  <sheetPr codeName="Hoja186"/>
  <dimension ref="A1:P217"/>
  <sheetViews>
    <sheetView zoomScaleNormal="100" workbookViewId="0"/>
  </sheetViews>
  <sheetFormatPr baseColWidth="10" defaultColWidth="11.42578125" defaultRowHeight="12.75" x14ac:dyDescent="0.2"/>
  <cols>
    <col min="1" max="1" width="13.5703125" style="330" customWidth="1"/>
    <col min="2" max="2" width="13.28515625" style="140" bestFit="1" customWidth="1"/>
    <col min="3" max="16384" width="11.42578125" style="330"/>
  </cols>
  <sheetData>
    <row r="1" spans="1:16" x14ac:dyDescent="0.2">
      <c r="A1" s="31" t="s">
        <v>3433</v>
      </c>
      <c r="H1" s="280" t="s">
        <v>1346</v>
      </c>
      <c r="I1" s="280"/>
      <c r="O1" s="331"/>
      <c r="P1" s="331"/>
    </row>
    <row r="2" spans="1:16" x14ac:dyDescent="0.2">
      <c r="A2" s="330" t="s">
        <v>3267</v>
      </c>
    </row>
    <row r="5" spans="1:16" x14ac:dyDescent="0.2">
      <c r="A5" s="330" t="s">
        <v>296</v>
      </c>
      <c r="B5" s="5" t="s">
        <v>339</v>
      </c>
    </row>
    <row r="6" spans="1:16" x14ac:dyDescent="0.2">
      <c r="A6" s="330">
        <v>2013</v>
      </c>
      <c r="B6" s="55">
        <v>78051</v>
      </c>
    </row>
    <row r="7" spans="1:16" x14ac:dyDescent="0.2">
      <c r="A7" s="330">
        <v>2014</v>
      </c>
      <c r="B7" s="55">
        <v>79961</v>
      </c>
    </row>
    <row r="8" spans="1:16" x14ac:dyDescent="0.2">
      <c r="A8" s="330">
        <v>2015</v>
      </c>
      <c r="B8" s="55">
        <v>82957</v>
      </c>
    </row>
    <row r="9" spans="1:16" x14ac:dyDescent="0.2">
      <c r="A9" s="330">
        <v>2016</v>
      </c>
      <c r="B9" s="55">
        <v>86097</v>
      </c>
    </row>
    <row r="10" spans="1:16" x14ac:dyDescent="0.2">
      <c r="A10" s="330">
        <v>2017</v>
      </c>
      <c r="B10" s="55">
        <v>90125</v>
      </c>
    </row>
    <row r="11" spans="1:16" x14ac:dyDescent="0.2">
      <c r="A11" s="330">
        <v>2018</v>
      </c>
      <c r="B11" s="55">
        <v>93370</v>
      </c>
    </row>
    <row r="12" spans="1:16" x14ac:dyDescent="0.2">
      <c r="A12" s="330">
        <v>2019</v>
      </c>
      <c r="B12" s="55">
        <v>97390</v>
      </c>
    </row>
    <row r="13" spans="1:16" x14ac:dyDescent="0.2">
      <c r="A13" s="330">
        <v>2020</v>
      </c>
      <c r="B13" s="55">
        <v>98067</v>
      </c>
      <c r="C13" s="147"/>
    </row>
    <row r="14" spans="1:16" x14ac:dyDescent="0.2">
      <c r="A14" s="330">
        <v>2021</v>
      </c>
      <c r="B14" s="55">
        <v>103251</v>
      </c>
    </row>
    <row r="15" spans="1:16" x14ac:dyDescent="0.2">
      <c r="A15" s="333">
        <v>2022</v>
      </c>
      <c r="B15" s="334">
        <v>105675</v>
      </c>
    </row>
    <row r="16" spans="1:16" x14ac:dyDescent="0.2">
      <c r="A16" s="33">
        <v>45078</v>
      </c>
      <c r="B16" s="151">
        <v>106987</v>
      </c>
    </row>
    <row r="17" spans="1:2" x14ac:dyDescent="0.2">
      <c r="B17" s="56"/>
    </row>
    <row r="18" spans="1:2" x14ac:dyDescent="0.2">
      <c r="B18" s="5"/>
    </row>
    <row r="19" spans="1:2" hidden="1" x14ac:dyDescent="0.2">
      <c r="A19" s="330">
        <v>43709</v>
      </c>
      <c r="B19" s="5">
        <v>96528</v>
      </c>
    </row>
    <row r="20" spans="1:2" hidden="1" x14ac:dyDescent="0.2">
      <c r="A20" s="330">
        <v>43739</v>
      </c>
      <c r="B20" s="5">
        <v>97149</v>
      </c>
    </row>
    <row r="21" spans="1:2" hidden="1" x14ac:dyDescent="0.2">
      <c r="A21" s="330">
        <v>43770</v>
      </c>
      <c r="B21" s="5">
        <v>97410</v>
      </c>
    </row>
    <row r="22" spans="1:2" hidden="1" x14ac:dyDescent="0.2">
      <c r="A22" s="330">
        <v>43800</v>
      </c>
      <c r="B22" s="5">
        <v>97390</v>
      </c>
    </row>
    <row r="23" spans="1:2" x14ac:dyDescent="0.2">
      <c r="A23" s="330" t="s">
        <v>3271</v>
      </c>
      <c r="B23" s="56">
        <f>B16/B15-1</f>
        <v>1.2415424651052831E-2</v>
      </c>
    </row>
    <row r="24" spans="1:2" x14ac:dyDescent="0.2">
      <c r="A24" s="330" t="s">
        <v>3272</v>
      </c>
      <c r="B24" s="55">
        <f>B16-B15</f>
        <v>1312</v>
      </c>
    </row>
    <row r="25" spans="1:2" x14ac:dyDescent="0.2">
      <c r="B25" s="5"/>
    </row>
    <row r="26" spans="1:2" x14ac:dyDescent="0.2">
      <c r="B26" s="5"/>
    </row>
    <row r="27" spans="1:2" x14ac:dyDescent="0.2">
      <c r="B27" s="5"/>
    </row>
    <row r="28" spans="1:2" x14ac:dyDescent="0.2">
      <c r="B28" s="5"/>
    </row>
    <row r="29" spans="1:2" x14ac:dyDescent="0.2">
      <c r="B29" s="5"/>
    </row>
    <row r="30" spans="1:2" x14ac:dyDescent="0.2">
      <c r="B30" s="5"/>
    </row>
    <row r="31" spans="1:2" x14ac:dyDescent="0.2">
      <c r="B31" s="5"/>
    </row>
    <row r="32" spans="1: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row r="217" spans="2:2" x14ac:dyDescent="0.2">
      <c r="B217" s="5"/>
    </row>
  </sheetData>
  <mergeCells count="2">
    <mergeCell ref="H1:I1"/>
    <mergeCell ref="O1:P1"/>
  </mergeCells>
  <hyperlinks>
    <hyperlink ref="H1:I1" location="Index!A1" display="Regresar al Índice" xr:uid="{AF074904-A6E6-466E-83D8-F24A99315B6F}"/>
  </hyperlinks>
  <pageMargins left="0.7" right="0.7" top="0.75" bottom="0.75" header="0.3" footer="0.3"/>
  <pageSetup orientation="portrait" horizontalDpi="4294967295" verticalDpi="4294967295"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C5337-1107-484F-ABF3-9A463D54C2FD}">
  <sheetPr codeName="Hoja187"/>
  <dimension ref="A1:P216"/>
  <sheetViews>
    <sheetView zoomScaleNormal="100" workbookViewId="0"/>
  </sheetViews>
  <sheetFormatPr baseColWidth="10" defaultColWidth="11.42578125" defaultRowHeight="12.75" x14ac:dyDescent="0.2"/>
  <cols>
    <col min="1" max="1" width="37.140625" style="330" customWidth="1"/>
    <col min="2" max="2" width="13.42578125" style="140" bestFit="1" customWidth="1"/>
    <col min="3" max="3" width="6.5703125" style="330" customWidth="1"/>
    <col min="4" max="16384" width="11.42578125" style="330"/>
  </cols>
  <sheetData>
    <row r="1" spans="1:16" x14ac:dyDescent="0.2">
      <c r="A1" s="31" t="s">
        <v>3434</v>
      </c>
      <c r="H1" s="280" t="s">
        <v>1346</v>
      </c>
      <c r="I1" s="280"/>
      <c r="O1" s="331"/>
      <c r="P1" s="331"/>
    </row>
    <row r="2" spans="1:16" x14ac:dyDescent="0.2">
      <c r="A2" s="330" t="s">
        <v>3267</v>
      </c>
    </row>
    <row r="5" spans="1:16" x14ac:dyDescent="0.2">
      <c r="A5" s="330" t="s">
        <v>290</v>
      </c>
      <c r="B5" s="54" t="s">
        <v>292</v>
      </c>
    </row>
    <row r="6" spans="1:16" x14ac:dyDescent="0.2">
      <c r="A6" s="330" t="s">
        <v>278</v>
      </c>
      <c r="B6" s="56">
        <f t="shared" ref="B6:B13" si="0">B20/$B$28</f>
        <v>3.742510772336826E-2</v>
      </c>
      <c r="C6" s="147"/>
    </row>
    <row r="7" spans="1:16" x14ac:dyDescent="0.2">
      <c r="A7" s="330" t="s">
        <v>279</v>
      </c>
      <c r="B7" s="56">
        <f t="shared" si="0"/>
        <v>0.30025143241702262</v>
      </c>
      <c r="C7" s="147"/>
    </row>
    <row r="8" spans="1:16" x14ac:dyDescent="0.2">
      <c r="A8" s="330" t="s">
        <v>280</v>
      </c>
      <c r="B8" s="56">
        <f t="shared" si="0"/>
        <v>0.12818379803153654</v>
      </c>
      <c r="C8" s="147"/>
    </row>
    <row r="9" spans="1:16" x14ac:dyDescent="0.2">
      <c r="A9" s="330" t="s">
        <v>293</v>
      </c>
      <c r="B9" s="56">
        <f t="shared" si="0"/>
        <v>1.9254675801732922E-3</v>
      </c>
      <c r="C9" s="147"/>
    </row>
    <row r="10" spans="1:16" x14ac:dyDescent="0.2">
      <c r="A10" s="330" t="s">
        <v>282</v>
      </c>
      <c r="B10" s="56">
        <f t="shared" si="0"/>
        <v>0.15008365502350754</v>
      </c>
      <c r="C10" s="147"/>
    </row>
    <row r="11" spans="1:16" x14ac:dyDescent="0.2">
      <c r="A11" s="330" t="s">
        <v>283</v>
      </c>
      <c r="B11" s="56">
        <f t="shared" si="0"/>
        <v>1.1309785301017881E-3</v>
      </c>
      <c r="C11" s="147"/>
    </row>
    <row r="12" spans="1:16" x14ac:dyDescent="0.2">
      <c r="A12" s="330" t="s">
        <v>284</v>
      </c>
      <c r="B12" s="56">
        <f t="shared" si="0"/>
        <v>0.32216998326899532</v>
      </c>
      <c r="C12" s="147"/>
    </row>
    <row r="13" spans="1:16" x14ac:dyDescent="0.2">
      <c r="A13" s="330" t="s">
        <v>285</v>
      </c>
      <c r="B13" s="56">
        <f t="shared" si="0"/>
        <v>5.8829577425294662E-2</v>
      </c>
      <c r="C13" s="147"/>
    </row>
    <row r="14" spans="1:16" x14ac:dyDescent="0.2">
      <c r="A14" s="330" t="s">
        <v>294</v>
      </c>
      <c r="B14" s="56">
        <f>SUM(B6:B13)</f>
        <v>1</v>
      </c>
    </row>
    <row r="15" spans="1:16" x14ac:dyDescent="0.2">
      <c r="B15" s="5"/>
    </row>
    <row r="16" spans="1:16" x14ac:dyDescent="0.2">
      <c r="B16" s="5"/>
    </row>
    <row r="17" spans="1:3" x14ac:dyDescent="0.2">
      <c r="B17" s="5"/>
    </row>
    <row r="18" spans="1:3" ht="13.7" customHeight="1" x14ac:dyDescent="0.2">
      <c r="B18" s="5"/>
    </row>
    <row r="19" spans="1:3" hidden="1" x14ac:dyDescent="0.2">
      <c r="A19" s="330" t="s">
        <v>290</v>
      </c>
      <c r="B19" s="54" t="s">
        <v>3274</v>
      </c>
    </row>
    <row r="20" spans="1:3" hidden="1" x14ac:dyDescent="0.2">
      <c r="A20" s="330" t="s">
        <v>278</v>
      </c>
      <c r="B20" s="5">
        <v>4004</v>
      </c>
      <c r="C20" s="147"/>
    </row>
    <row r="21" spans="1:3" hidden="1" x14ac:dyDescent="0.2">
      <c r="A21" s="330" t="s">
        <v>279</v>
      </c>
      <c r="B21" s="5">
        <v>32123</v>
      </c>
      <c r="C21" s="147"/>
    </row>
    <row r="22" spans="1:3" hidden="1" x14ac:dyDescent="0.2">
      <c r="A22" s="330" t="s">
        <v>280</v>
      </c>
      <c r="B22" s="5">
        <v>13714</v>
      </c>
      <c r="C22" s="147"/>
    </row>
    <row r="23" spans="1:3" hidden="1" x14ac:dyDescent="0.2">
      <c r="A23" s="330" t="s">
        <v>293</v>
      </c>
      <c r="B23" s="5">
        <v>206</v>
      </c>
      <c r="C23" s="147"/>
    </row>
    <row r="24" spans="1:3" hidden="1" x14ac:dyDescent="0.2">
      <c r="A24" s="330" t="s">
        <v>282</v>
      </c>
      <c r="B24" s="5">
        <v>16057</v>
      </c>
      <c r="C24" s="147"/>
    </row>
    <row r="25" spans="1:3" hidden="1" x14ac:dyDescent="0.2">
      <c r="A25" s="330" t="s">
        <v>283</v>
      </c>
      <c r="B25" s="5">
        <v>121</v>
      </c>
      <c r="C25" s="147"/>
    </row>
    <row r="26" spans="1:3" hidden="1" x14ac:dyDescent="0.2">
      <c r="A26" s="330" t="s">
        <v>284</v>
      </c>
      <c r="B26" s="5">
        <v>34468</v>
      </c>
      <c r="C26" s="147"/>
    </row>
    <row r="27" spans="1:3" hidden="1" x14ac:dyDescent="0.2">
      <c r="A27" s="330" t="s">
        <v>285</v>
      </c>
      <c r="B27" s="5">
        <v>6294</v>
      </c>
      <c r="C27" s="147"/>
    </row>
    <row r="28" spans="1:3" hidden="1" x14ac:dyDescent="0.2">
      <c r="A28" s="145" t="s">
        <v>294</v>
      </c>
      <c r="B28" s="5">
        <f>SUM(B20:B27)</f>
        <v>106987</v>
      </c>
      <c r="C28" s="332"/>
    </row>
    <row r="29" spans="1:3" hidden="1" x14ac:dyDescent="0.2">
      <c r="B29" s="5"/>
    </row>
    <row r="30" spans="1:3" x14ac:dyDescent="0.2">
      <c r="B30" s="5"/>
    </row>
    <row r="31" spans="1:3" x14ac:dyDescent="0.2">
      <c r="B31" s="5"/>
    </row>
    <row r="32" spans="1:3" x14ac:dyDescent="0.2">
      <c r="B32" s="5"/>
    </row>
    <row r="33" spans="2:2" x14ac:dyDescent="0.2">
      <c r="B33" s="5"/>
    </row>
    <row r="34" spans="2:2" x14ac:dyDescent="0.2">
      <c r="B34" s="5"/>
    </row>
    <row r="35" spans="2:2" x14ac:dyDescent="0.2">
      <c r="B35" s="5"/>
    </row>
    <row r="36" spans="2:2" x14ac:dyDescent="0.2">
      <c r="B36" s="5"/>
    </row>
    <row r="37" spans="2:2" x14ac:dyDescent="0.2">
      <c r="B37" s="5"/>
    </row>
    <row r="39" spans="2:2" x14ac:dyDescent="0.2">
      <c r="B39" s="5"/>
    </row>
    <row r="40" spans="2:2" x14ac:dyDescent="0.2">
      <c r="B40"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2">
    <mergeCell ref="H1:I1"/>
    <mergeCell ref="O1:P1"/>
  </mergeCells>
  <hyperlinks>
    <hyperlink ref="H1:I1" location="Index!A1" display="Regresar al Índice" xr:uid="{3D2EAB9B-F307-4544-9561-1EFD5914FF6B}"/>
  </hyperlinks>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FF869-B1C8-4933-974A-998CFF0191A2}">
  <sheetPr codeName="Hoja125"/>
  <dimension ref="A1:I40"/>
  <sheetViews>
    <sheetView topLeftCell="B1" workbookViewId="0"/>
  </sheetViews>
  <sheetFormatPr baseColWidth="10" defaultRowHeight="12.75" x14ac:dyDescent="0.2"/>
  <cols>
    <col min="1" max="1" width="40.7109375" style="170" customWidth="1"/>
    <col min="2" max="3" width="10.7109375" style="170" customWidth="1"/>
    <col min="4" max="4" width="12" style="170" customWidth="1"/>
    <col min="5" max="5" width="10.7109375" style="170" customWidth="1"/>
    <col min="6" max="6" width="7.42578125" style="170" customWidth="1"/>
    <col min="7" max="7" width="3" style="170" customWidth="1"/>
    <col min="8" max="8" width="3.7109375" style="170" customWidth="1"/>
    <col min="9" max="11" width="9.140625" style="170" customWidth="1"/>
    <col min="12" max="16384" width="11.42578125" style="170"/>
  </cols>
  <sheetData>
    <row r="1" spans="1:9" x14ac:dyDescent="0.2">
      <c r="A1" s="31" t="s">
        <v>3435</v>
      </c>
      <c r="B1" s="170" t="s">
        <v>53</v>
      </c>
      <c r="C1" s="170" t="s">
        <v>53</v>
      </c>
      <c r="D1" s="170" t="s">
        <v>53</v>
      </c>
      <c r="E1" s="170" t="s">
        <v>53</v>
      </c>
      <c r="F1" s="170" t="s">
        <v>53</v>
      </c>
      <c r="G1" s="170" t="s">
        <v>53</v>
      </c>
      <c r="H1" s="280" t="s">
        <v>1346</v>
      </c>
      <c r="I1" s="280"/>
    </row>
    <row r="2" spans="1:9" x14ac:dyDescent="0.2">
      <c r="A2" s="170" t="s">
        <v>150</v>
      </c>
      <c r="B2" s="170" t="s">
        <v>53</v>
      </c>
      <c r="C2" s="170" t="s">
        <v>53</v>
      </c>
      <c r="D2" s="170" t="s">
        <v>53</v>
      </c>
      <c r="E2" s="170" t="s">
        <v>53</v>
      </c>
      <c r="F2" s="170" t="s">
        <v>53</v>
      </c>
      <c r="G2" s="170" t="s">
        <v>53</v>
      </c>
      <c r="H2" s="170" t="s">
        <v>53</v>
      </c>
    </row>
    <row r="6" spans="1:9" x14ac:dyDescent="0.2">
      <c r="A6" s="170" t="s">
        <v>409</v>
      </c>
      <c r="B6" s="170" t="s">
        <v>1206</v>
      </c>
      <c r="C6" s="170" t="s">
        <v>1128</v>
      </c>
      <c r="D6" s="170" t="s">
        <v>1338</v>
      </c>
      <c r="E6" s="170" t="s">
        <v>2499</v>
      </c>
      <c r="F6" s="170" t="s">
        <v>410</v>
      </c>
    </row>
    <row r="7" spans="1:9" x14ac:dyDescent="0.2">
      <c r="A7" s="181" t="s">
        <v>13</v>
      </c>
      <c r="B7" s="181">
        <v>78102</v>
      </c>
      <c r="C7" s="181">
        <v>78074</v>
      </c>
      <c r="D7" s="181">
        <v>78475</v>
      </c>
      <c r="E7" s="181">
        <v>78213</v>
      </c>
      <c r="F7" s="181">
        <v>-262</v>
      </c>
      <c r="G7" s="170">
        <f>_xlfn.RANK.EQ(F7,$F$7:$F$38,0)</f>
        <v>32</v>
      </c>
    </row>
    <row r="8" spans="1:9" x14ac:dyDescent="0.2">
      <c r="A8" s="181" t="s">
        <v>15</v>
      </c>
      <c r="B8" s="181">
        <v>13679</v>
      </c>
      <c r="C8" s="181">
        <v>13719</v>
      </c>
      <c r="D8" s="181">
        <v>13600</v>
      </c>
      <c r="E8" s="181">
        <v>13538</v>
      </c>
      <c r="F8" s="181">
        <v>-62</v>
      </c>
      <c r="G8" s="170">
        <f t="shared" ref="G8:G38" si="0">_xlfn.RANK.EQ(F8,$F$7:$F$38,0)</f>
        <v>31</v>
      </c>
    </row>
    <row r="9" spans="1:9" x14ac:dyDescent="0.2">
      <c r="A9" s="181" t="s">
        <v>29</v>
      </c>
      <c r="B9" s="181">
        <v>34725</v>
      </c>
      <c r="C9" s="181">
        <v>34174</v>
      </c>
      <c r="D9" s="181">
        <v>34118</v>
      </c>
      <c r="E9" s="181">
        <v>34071</v>
      </c>
      <c r="F9" s="181">
        <v>-47</v>
      </c>
      <c r="G9" s="170">
        <f t="shared" si="0"/>
        <v>30</v>
      </c>
    </row>
    <row r="10" spans="1:9" x14ac:dyDescent="0.2">
      <c r="A10" s="181" t="s">
        <v>33</v>
      </c>
      <c r="B10" s="181">
        <v>12040</v>
      </c>
      <c r="C10" s="181">
        <v>11966</v>
      </c>
      <c r="D10" s="181">
        <v>11929</v>
      </c>
      <c r="E10" s="181">
        <v>11897</v>
      </c>
      <c r="F10" s="181">
        <v>-32</v>
      </c>
      <c r="G10" s="170">
        <f t="shared" si="0"/>
        <v>29</v>
      </c>
    </row>
    <row r="11" spans="1:9" x14ac:dyDescent="0.2">
      <c r="A11" s="181" t="s">
        <v>17</v>
      </c>
      <c r="B11" s="181">
        <v>37244</v>
      </c>
      <c r="C11" s="181">
        <v>37170</v>
      </c>
      <c r="D11" s="181">
        <v>37048</v>
      </c>
      <c r="E11" s="181">
        <v>37043</v>
      </c>
      <c r="F11" s="181">
        <v>-5</v>
      </c>
      <c r="G11" s="170">
        <f t="shared" si="0"/>
        <v>28</v>
      </c>
    </row>
    <row r="12" spans="1:9" x14ac:dyDescent="0.2">
      <c r="A12" s="181" t="s">
        <v>10</v>
      </c>
      <c r="B12" s="181">
        <v>35828</v>
      </c>
      <c r="C12" s="181">
        <v>35695</v>
      </c>
      <c r="D12" s="181">
        <v>35792</v>
      </c>
      <c r="E12" s="181">
        <v>35796</v>
      </c>
      <c r="F12" s="181">
        <v>4</v>
      </c>
      <c r="G12" s="170">
        <f t="shared" si="0"/>
        <v>27</v>
      </c>
    </row>
    <row r="13" spans="1:9" x14ac:dyDescent="0.2">
      <c r="A13" s="181" t="s">
        <v>11</v>
      </c>
      <c r="B13" s="181">
        <v>11541</v>
      </c>
      <c r="C13" s="181">
        <v>11673</v>
      </c>
      <c r="D13" s="181">
        <v>11713</v>
      </c>
      <c r="E13" s="181">
        <v>11728</v>
      </c>
      <c r="F13" s="181">
        <v>15</v>
      </c>
      <c r="G13" s="170">
        <f t="shared" si="0"/>
        <v>26</v>
      </c>
    </row>
    <row r="14" spans="1:9" x14ac:dyDescent="0.2">
      <c r="A14" s="181" t="s">
        <v>19</v>
      </c>
      <c r="B14" s="181">
        <v>13677</v>
      </c>
      <c r="C14" s="181">
        <v>13869</v>
      </c>
      <c r="D14" s="181">
        <v>13871</v>
      </c>
      <c r="E14" s="181">
        <v>13891</v>
      </c>
      <c r="F14" s="181">
        <v>20</v>
      </c>
      <c r="G14" s="170">
        <f t="shared" si="0"/>
        <v>25</v>
      </c>
    </row>
    <row r="15" spans="1:9" x14ac:dyDescent="0.2">
      <c r="A15" s="181" t="s">
        <v>3</v>
      </c>
      <c r="B15" s="181">
        <v>16756</v>
      </c>
      <c r="C15" s="181">
        <v>16707</v>
      </c>
      <c r="D15" s="181">
        <v>16673</v>
      </c>
      <c r="E15" s="181">
        <v>16699</v>
      </c>
      <c r="F15" s="181">
        <v>26</v>
      </c>
      <c r="G15" s="170">
        <f t="shared" si="0"/>
        <v>23</v>
      </c>
    </row>
    <row r="16" spans="1:9" x14ac:dyDescent="0.2">
      <c r="A16" s="181" t="s">
        <v>30</v>
      </c>
      <c r="B16" s="181">
        <v>5467</v>
      </c>
      <c r="C16" s="181">
        <v>5549</v>
      </c>
      <c r="D16" s="181">
        <v>5480</v>
      </c>
      <c r="E16" s="181">
        <v>5506</v>
      </c>
      <c r="F16" s="181">
        <v>26</v>
      </c>
      <c r="G16" s="170">
        <f t="shared" si="0"/>
        <v>23</v>
      </c>
    </row>
    <row r="17" spans="1:7" x14ac:dyDescent="0.2">
      <c r="A17" s="181" t="s">
        <v>18</v>
      </c>
      <c r="B17" s="181">
        <v>12630</v>
      </c>
      <c r="C17" s="181">
        <v>12596</v>
      </c>
      <c r="D17" s="181">
        <v>12565</v>
      </c>
      <c r="E17" s="181">
        <v>12593</v>
      </c>
      <c r="F17" s="181">
        <v>28</v>
      </c>
      <c r="G17" s="170">
        <f t="shared" si="0"/>
        <v>22</v>
      </c>
    </row>
    <row r="18" spans="1:7" x14ac:dyDescent="0.2">
      <c r="A18" s="181" t="s">
        <v>25</v>
      </c>
      <c r="B18" s="181">
        <v>23830</v>
      </c>
      <c r="C18" s="181">
        <v>23802</v>
      </c>
      <c r="D18" s="181">
        <v>23895</v>
      </c>
      <c r="E18" s="181">
        <v>23926</v>
      </c>
      <c r="F18" s="181">
        <v>31</v>
      </c>
      <c r="G18" s="170">
        <f t="shared" si="0"/>
        <v>21</v>
      </c>
    </row>
    <row r="19" spans="1:7" x14ac:dyDescent="0.2">
      <c r="A19" s="181" t="s">
        <v>5</v>
      </c>
      <c r="B19" s="181">
        <v>14487</v>
      </c>
      <c r="C19" s="181">
        <v>14759</v>
      </c>
      <c r="D19" s="181">
        <v>15005</v>
      </c>
      <c r="E19" s="181">
        <v>15044</v>
      </c>
      <c r="F19" s="181">
        <v>39</v>
      </c>
      <c r="G19" s="170">
        <f t="shared" si="0"/>
        <v>19</v>
      </c>
    </row>
    <row r="20" spans="1:7" x14ac:dyDescent="0.2">
      <c r="A20" s="181" t="s">
        <v>27</v>
      </c>
      <c r="B20" s="181">
        <v>39151</v>
      </c>
      <c r="C20" s="181">
        <v>39024</v>
      </c>
      <c r="D20" s="181">
        <v>38839</v>
      </c>
      <c r="E20" s="181">
        <v>38878</v>
      </c>
      <c r="F20" s="181">
        <v>39</v>
      </c>
      <c r="G20" s="170">
        <f t="shared" si="0"/>
        <v>19</v>
      </c>
    </row>
    <row r="21" spans="1:7" x14ac:dyDescent="0.2">
      <c r="A21" s="181" t="s">
        <v>6</v>
      </c>
      <c r="B21" s="181">
        <v>6332</v>
      </c>
      <c r="C21" s="181">
        <v>6418</v>
      </c>
      <c r="D21" s="181">
        <v>6437</v>
      </c>
      <c r="E21" s="181">
        <v>6477</v>
      </c>
      <c r="F21" s="181">
        <v>40</v>
      </c>
      <c r="G21" s="170">
        <f t="shared" si="0"/>
        <v>18</v>
      </c>
    </row>
    <row r="22" spans="1:7" x14ac:dyDescent="0.2">
      <c r="A22" s="181" t="s">
        <v>12</v>
      </c>
      <c r="B22" s="181">
        <v>14676</v>
      </c>
      <c r="C22" s="181">
        <v>14532</v>
      </c>
      <c r="D22" s="181">
        <v>14541</v>
      </c>
      <c r="E22" s="181">
        <v>14586</v>
      </c>
      <c r="F22" s="181">
        <v>45</v>
      </c>
      <c r="G22" s="170">
        <f t="shared" si="0"/>
        <v>16</v>
      </c>
    </row>
    <row r="23" spans="1:7" x14ac:dyDescent="0.2">
      <c r="A23" s="181" t="s">
        <v>28</v>
      </c>
      <c r="B23" s="181">
        <v>11633</v>
      </c>
      <c r="C23" s="181">
        <v>11763</v>
      </c>
      <c r="D23" s="181">
        <v>11926</v>
      </c>
      <c r="E23" s="181">
        <v>11971</v>
      </c>
      <c r="F23" s="181">
        <v>45</v>
      </c>
      <c r="G23" s="170">
        <f t="shared" si="0"/>
        <v>16</v>
      </c>
    </row>
    <row r="24" spans="1:7" x14ac:dyDescent="0.2">
      <c r="A24" s="181" t="s">
        <v>7</v>
      </c>
      <c r="B24" s="181">
        <v>14830</v>
      </c>
      <c r="C24" s="181">
        <v>14786</v>
      </c>
      <c r="D24" s="181">
        <v>14978</v>
      </c>
      <c r="E24" s="181">
        <v>15036</v>
      </c>
      <c r="F24" s="181">
        <v>58</v>
      </c>
      <c r="G24" s="170">
        <f t="shared" si="0"/>
        <v>15</v>
      </c>
    </row>
    <row r="25" spans="1:7" x14ac:dyDescent="0.2">
      <c r="A25" s="181" t="s">
        <v>26</v>
      </c>
      <c r="B25" s="181">
        <v>43261</v>
      </c>
      <c r="C25" s="181">
        <v>43507</v>
      </c>
      <c r="D25" s="181">
        <v>43660</v>
      </c>
      <c r="E25" s="181">
        <v>43721</v>
      </c>
      <c r="F25" s="181">
        <v>61</v>
      </c>
      <c r="G25" s="170">
        <f t="shared" si="0"/>
        <v>14</v>
      </c>
    </row>
    <row r="26" spans="1:7" x14ac:dyDescent="0.2">
      <c r="A26" s="181" t="s">
        <v>31</v>
      </c>
      <c r="B26" s="181">
        <v>44276</v>
      </c>
      <c r="C26" s="181">
        <v>43533</v>
      </c>
      <c r="D26" s="181">
        <v>43484</v>
      </c>
      <c r="E26" s="181">
        <v>43548</v>
      </c>
      <c r="F26" s="181">
        <v>64</v>
      </c>
      <c r="G26" s="170">
        <f t="shared" si="0"/>
        <v>13</v>
      </c>
    </row>
    <row r="27" spans="1:7" x14ac:dyDescent="0.2">
      <c r="A27" s="181" t="s">
        <v>21</v>
      </c>
      <c r="B27" s="181">
        <v>14512</v>
      </c>
      <c r="C27" s="181">
        <v>14448</v>
      </c>
      <c r="D27" s="181">
        <v>14566</v>
      </c>
      <c r="E27" s="181">
        <v>14641</v>
      </c>
      <c r="F27" s="181">
        <v>75</v>
      </c>
      <c r="G27" s="170">
        <f t="shared" si="0"/>
        <v>12</v>
      </c>
    </row>
    <row r="28" spans="1:7" x14ac:dyDescent="0.2">
      <c r="A28" s="181" t="s">
        <v>16</v>
      </c>
      <c r="B28" s="181">
        <v>16178</v>
      </c>
      <c r="C28" s="181">
        <v>16245</v>
      </c>
      <c r="D28" s="181">
        <v>16450</v>
      </c>
      <c r="E28" s="181">
        <v>16528</v>
      </c>
      <c r="F28" s="181">
        <v>78</v>
      </c>
      <c r="G28" s="170">
        <f t="shared" si="0"/>
        <v>11</v>
      </c>
    </row>
    <row r="29" spans="1:7" x14ac:dyDescent="0.2">
      <c r="A29" s="181" t="s">
        <v>20</v>
      </c>
      <c r="B29" s="181">
        <v>75827</v>
      </c>
      <c r="C29" s="181">
        <v>76087</v>
      </c>
      <c r="D29" s="181">
        <v>76842</v>
      </c>
      <c r="E29" s="181">
        <v>76924</v>
      </c>
      <c r="F29" s="181">
        <v>82</v>
      </c>
      <c r="G29" s="170">
        <f t="shared" si="0"/>
        <v>10</v>
      </c>
    </row>
    <row r="30" spans="1:7" x14ac:dyDescent="0.2">
      <c r="A30" s="181" t="s">
        <v>32</v>
      </c>
      <c r="B30" s="181">
        <v>21273</v>
      </c>
      <c r="C30" s="181">
        <v>21443</v>
      </c>
      <c r="D30" s="181">
        <v>21671</v>
      </c>
      <c r="E30" s="181">
        <v>21766</v>
      </c>
      <c r="F30" s="181">
        <v>95</v>
      </c>
      <c r="G30" s="170">
        <f t="shared" si="0"/>
        <v>9</v>
      </c>
    </row>
    <row r="31" spans="1:7" x14ac:dyDescent="0.2">
      <c r="A31" s="181" t="s">
        <v>9</v>
      </c>
      <c r="B31" s="181">
        <v>126545</v>
      </c>
      <c r="C31" s="181">
        <v>126560</v>
      </c>
      <c r="D31" s="181">
        <v>126886</v>
      </c>
      <c r="E31" s="181">
        <v>127010</v>
      </c>
      <c r="F31" s="181">
        <v>124</v>
      </c>
      <c r="G31" s="170">
        <f t="shared" si="0"/>
        <v>8</v>
      </c>
    </row>
    <row r="32" spans="1:7" x14ac:dyDescent="0.2">
      <c r="A32" s="181" t="s">
        <v>23</v>
      </c>
      <c r="B32" s="181">
        <v>29302</v>
      </c>
      <c r="C32" s="181">
        <v>29588</v>
      </c>
      <c r="D32" s="181">
        <v>29901</v>
      </c>
      <c r="E32" s="181">
        <v>30029</v>
      </c>
      <c r="F32" s="181">
        <v>128</v>
      </c>
      <c r="G32" s="170">
        <f t="shared" si="0"/>
        <v>7</v>
      </c>
    </row>
    <row r="33" spans="1:7" x14ac:dyDescent="0.2">
      <c r="A33" s="181" t="s">
        <v>22</v>
      </c>
      <c r="B33" s="181">
        <v>34911</v>
      </c>
      <c r="C33" s="181">
        <v>35020</v>
      </c>
      <c r="D33" s="181">
        <v>35271</v>
      </c>
      <c r="E33" s="181">
        <v>35406</v>
      </c>
      <c r="F33" s="181">
        <v>135</v>
      </c>
      <c r="G33" s="170">
        <f t="shared" si="0"/>
        <v>6</v>
      </c>
    </row>
    <row r="34" spans="1:7" x14ac:dyDescent="0.2">
      <c r="A34" s="181" t="s">
        <v>4</v>
      </c>
      <c r="B34" s="181">
        <v>44751</v>
      </c>
      <c r="C34" s="181">
        <v>44653</v>
      </c>
      <c r="D34" s="181">
        <v>44678</v>
      </c>
      <c r="E34" s="181">
        <v>44819</v>
      </c>
      <c r="F34" s="181">
        <v>141</v>
      </c>
      <c r="G34" s="170">
        <f t="shared" si="0"/>
        <v>5</v>
      </c>
    </row>
    <row r="35" spans="1:7" x14ac:dyDescent="0.2">
      <c r="A35" s="181" t="s">
        <v>8</v>
      </c>
      <c r="B35" s="181">
        <v>42452</v>
      </c>
      <c r="C35" s="181">
        <v>42300</v>
      </c>
      <c r="D35" s="181">
        <v>42501</v>
      </c>
      <c r="E35" s="181">
        <v>42655</v>
      </c>
      <c r="F35" s="181">
        <v>154</v>
      </c>
      <c r="G35" s="170">
        <f t="shared" si="0"/>
        <v>4</v>
      </c>
    </row>
    <row r="36" spans="1:7" x14ac:dyDescent="0.2">
      <c r="A36" s="181" t="s">
        <v>24</v>
      </c>
      <c r="B36" s="181">
        <v>20108</v>
      </c>
      <c r="C36" s="181">
        <v>20714</v>
      </c>
      <c r="D36" s="181">
        <v>21210</v>
      </c>
      <c r="E36" s="181">
        <v>21379</v>
      </c>
      <c r="F36" s="181">
        <v>169</v>
      </c>
      <c r="G36" s="170">
        <f t="shared" si="0"/>
        <v>3</v>
      </c>
    </row>
    <row r="37" spans="1:7" x14ac:dyDescent="0.2">
      <c r="A37" s="181" t="s">
        <v>14</v>
      </c>
      <c r="B37" s="181">
        <v>49689</v>
      </c>
      <c r="C37" s="181">
        <v>49507</v>
      </c>
      <c r="D37" s="181">
        <v>49721</v>
      </c>
      <c r="E37" s="181">
        <v>49925</v>
      </c>
      <c r="F37" s="181">
        <v>204</v>
      </c>
      <c r="G37" s="170">
        <f t="shared" si="0"/>
        <v>2</v>
      </c>
    </row>
    <row r="38" spans="1:7" x14ac:dyDescent="0.2">
      <c r="A38" s="181" t="s">
        <v>0</v>
      </c>
      <c r="B38" s="181">
        <v>104918</v>
      </c>
      <c r="C38" s="181">
        <v>105675</v>
      </c>
      <c r="D38" s="181">
        <v>106693</v>
      </c>
      <c r="E38" s="181">
        <v>106987</v>
      </c>
      <c r="F38" s="181">
        <v>294</v>
      </c>
      <c r="G38" s="170">
        <f t="shared" si="0"/>
        <v>1</v>
      </c>
    </row>
    <row r="39" spans="1:7" x14ac:dyDescent="0.2">
      <c r="A39" s="181" t="s">
        <v>1</v>
      </c>
      <c r="B39" s="181">
        <v>1064631</v>
      </c>
      <c r="C39" s="181">
        <v>1065556</v>
      </c>
      <c r="D39" s="181">
        <v>1070419</v>
      </c>
      <c r="E39" s="181">
        <v>1072231</v>
      </c>
      <c r="F39" s="181">
        <v>1812</v>
      </c>
    </row>
    <row r="40" spans="1:7" x14ac:dyDescent="0.2">
      <c r="F40" s="181"/>
    </row>
  </sheetData>
  <mergeCells count="1">
    <mergeCell ref="H1:I1"/>
  </mergeCells>
  <hyperlinks>
    <hyperlink ref="H1:I1" location="Index!A1" display="Regresar al Índice" xr:uid="{32F37DBF-262A-472A-A99E-E7F440FDF2B9}"/>
  </hyperlink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BB0C-514C-4CE4-B941-127BA2E5DEB4}">
  <sheetPr codeName="Hoja126"/>
  <dimension ref="A1:I39"/>
  <sheetViews>
    <sheetView topLeftCell="A22" workbookViewId="0"/>
  </sheetViews>
  <sheetFormatPr baseColWidth="10" defaultRowHeight="12.75" x14ac:dyDescent="0.2"/>
  <cols>
    <col min="1" max="6" width="11.42578125" style="170"/>
    <col min="7" max="7" width="11.85546875" style="170" customWidth="1"/>
    <col min="8" max="16384" width="11.42578125" style="170"/>
  </cols>
  <sheetData>
    <row r="1" spans="1:9" x14ac:dyDescent="0.2">
      <c r="A1" s="31" t="s">
        <v>3436</v>
      </c>
      <c r="B1" s="170" t="s">
        <v>53</v>
      </c>
      <c r="C1" s="170" t="s">
        <v>53</v>
      </c>
      <c r="D1" s="170" t="s">
        <v>53</v>
      </c>
      <c r="E1" s="170" t="s">
        <v>53</v>
      </c>
      <c r="F1" s="170" t="s">
        <v>53</v>
      </c>
      <c r="G1" s="170" t="s">
        <v>53</v>
      </c>
      <c r="H1" s="280" t="s">
        <v>1346</v>
      </c>
      <c r="I1" s="280"/>
    </row>
    <row r="2" spans="1:9" x14ac:dyDescent="0.2">
      <c r="A2" s="170" t="s">
        <v>150</v>
      </c>
      <c r="B2" s="170" t="s">
        <v>53</v>
      </c>
      <c r="C2" s="170" t="s">
        <v>53</v>
      </c>
      <c r="D2" s="170" t="s">
        <v>53</v>
      </c>
      <c r="E2" s="170" t="s">
        <v>53</v>
      </c>
      <c r="F2" s="170" t="s">
        <v>53</v>
      </c>
      <c r="G2" s="170" t="s">
        <v>53</v>
      </c>
      <c r="H2" s="170" t="s">
        <v>53</v>
      </c>
    </row>
    <row r="6" spans="1:9" x14ac:dyDescent="0.2">
      <c r="A6" s="170" t="s">
        <v>409</v>
      </c>
      <c r="B6" s="170" t="s">
        <v>1206</v>
      </c>
      <c r="C6" s="170" t="s">
        <v>1128</v>
      </c>
      <c r="D6" s="170" t="s">
        <v>1338</v>
      </c>
      <c r="E6" s="170" t="s">
        <v>2499</v>
      </c>
      <c r="F6" s="170" t="s">
        <v>411</v>
      </c>
    </row>
    <row r="7" spans="1:9" x14ac:dyDescent="0.2">
      <c r="A7" s="170" t="s">
        <v>15</v>
      </c>
      <c r="B7" s="181">
        <v>13679</v>
      </c>
      <c r="C7" s="181">
        <v>13719</v>
      </c>
      <c r="D7" s="181">
        <v>13600</v>
      </c>
      <c r="E7" s="181">
        <v>13538</v>
      </c>
      <c r="F7" s="183">
        <v>-4.5588235294117298E-3</v>
      </c>
      <c r="G7" s="170">
        <f>_xlfn.RANK.EQ(F7,$F$7:$F$39,0)</f>
        <v>33</v>
      </c>
    </row>
    <row r="8" spans="1:9" x14ac:dyDescent="0.2">
      <c r="A8" s="170" t="s">
        <v>13</v>
      </c>
      <c r="B8" s="181">
        <v>78102</v>
      </c>
      <c r="C8" s="181">
        <v>78074</v>
      </c>
      <c r="D8" s="181">
        <v>78475</v>
      </c>
      <c r="E8" s="181">
        <v>78213</v>
      </c>
      <c r="F8" s="183">
        <v>-3.33864287989805E-3</v>
      </c>
      <c r="G8" s="170">
        <f t="shared" ref="G8:G39" si="0">_xlfn.RANK.EQ(F8,$F$7:$F$39,0)</f>
        <v>32</v>
      </c>
    </row>
    <row r="9" spans="1:9" x14ac:dyDescent="0.2">
      <c r="A9" s="170" t="s">
        <v>33</v>
      </c>
      <c r="B9" s="181">
        <v>12040</v>
      </c>
      <c r="C9" s="181">
        <v>11966</v>
      </c>
      <c r="D9" s="181">
        <v>11929</v>
      </c>
      <c r="E9" s="181">
        <v>11897</v>
      </c>
      <c r="F9" s="183">
        <v>-2.6825383519154498E-3</v>
      </c>
      <c r="G9" s="170">
        <f t="shared" si="0"/>
        <v>31</v>
      </c>
    </row>
    <row r="10" spans="1:9" x14ac:dyDescent="0.2">
      <c r="A10" s="170" t="s">
        <v>29</v>
      </c>
      <c r="B10" s="181">
        <v>34725</v>
      </c>
      <c r="C10" s="181">
        <v>34174</v>
      </c>
      <c r="D10" s="181">
        <v>34118</v>
      </c>
      <c r="E10" s="181">
        <v>34071</v>
      </c>
      <c r="F10" s="183">
        <v>-1.37757195615218E-3</v>
      </c>
      <c r="G10" s="170">
        <f t="shared" si="0"/>
        <v>30</v>
      </c>
    </row>
    <row r="11" spans="1:9" x14ac:dyDescent="0.2">
      <c r="A11" s="170" t="s">
        <v>17</v>
      </c>
      <c r="B11" s="181">
        <v>37244</v>
      </c>
      <c r="C11" s="181">
        <v>37170</v>
      </c>
      <c r="D11" s="181">
        <v>37048</v>
      </c>
      <c r="E11" s="181">
        <v>37043</v>
      </c>
      <c r="F11" s="183">
        <v>-1.3496005182467299E-4</v>
      </c>
      <c r="G11" s="170">
        <f t="shared" si="0"/>
        <v>29</v>
      </c>
    </row>
    <row r="12" spans="1:9" x14ac:dyDescent="0.2">
      <c r="A12" s="170" t="s">
        <v>10</v>
      </c>
      <c r="B12" s="181">
        <v>35828</v>
      </c>
      <c r="C12" s="181">
        <v>35695</v>
      </c>
      <c r="D12" s="181">
        <v>35792</v>
      </c>
      <c r="E12" s="181">
        <v>35796</v>
      </c>
      <c r="F12" s="183">
        <v>1.1175681716579801E-4</v>
      </c>
      <c r="G12" s="170">
        <f t="shared" si="0"/>
        <v>28</v>
      </c>
    </row>
    <row r="13" spans="1:9" x14ac:dyDescent="0.2">
      <c r="A13" s="170" t="s">
        <v>9</v>
      </c>
      <c r="B13" s="181">
        <v>126545</v>
      </c>
      <c r="C13" s="181">
        <v>126560</v>
      </c>
      <c r="D13" s="181">
        <v>126886</v>
      </c>
      <c r="E13" s="181">
        <v>127010</v>
      </c>
      <c r="F13" s="183">
        <v>9.772551739357651E-4</v>
      </c>
      <c r="G13" s="170">
        <f t="shared" si="0"/>
        <v>27</v>
      </c>
    </row>
    <row r="14" spans="1:9" x14ac:dyDescent="0.2">
      <c r="A14" s="170" t="s">
        <v>27</v>
      </c>
      <c r="B14" s="181">
        <v>39151</v>
      </c>
      <c r="C14" s="181">
        <v>39024</v>
      </c>
      <c r="D14" s="181">
        <v>38839</v>
      </c>
      <c r="E14" s="181">
        <v>38878</v>
      </c>
      <c r="F14" s="183">
        <v>1.00414531785065E-3</v>
      </c>
      <c r="G14" s="170">
        <f t="shared" si="0"/>
        <v>26</v>
      </c>
    </row>
    <row r="15" spans="1:9" x14ac:dyDescent="0.2">
      <c r="A15" s="170" t="s">
        <v>20</v>
      </c>
      <c r="B15" s="181">
        <v>75827</v>
      </c>
      <c r="C15" s="181">
        <v>76087</v>
      </c>
      <c r="D15" s="181">
        <v>76842</v>
      </c>
      <c r="E15" s="181">
        <v>76924</v>
      </c>
      <c r="F15" s="183">
        <v>1.067124749486E-3</v>
      </c>
      <c r="G15" s="170">
        <f t="shared" si="0"/>
        <v>25</v>
      </c>
    </row>
    <row r="16" spans="1:9" x14ac:dyDescent="0.2">
      <c r="A16" s="170" t="s">
        <v>11</v>
      </c>
      <c r="B16" s="181">
        <v>11541</v>
      </c>
      <c r="C16" s="181">
        <v>11673</v>
      </c>
      <c r="D16" s="181">
        <v>11713</v>
      </c>
      <c r="E16" s="181">
        <v>11728</v>
      </c>
      <c r="F16" s="183">
        <v>1.28062836164955E-3</v>
      </c>
      <c r="G16" s="170">
        <f t="shared" si="0"/>
        <v>24</v>
      </c>
    </row>
    <row r="17" spans="1:7" x14ac:dyDescent="0.2">
      <c r="A17" s="170" t="s">
        <v>25</v>
      </c>
      <c r="B17" s="181">
        <v>23830</v>
      </c>
      <c r="C17" s="181">
        <v>23802</v>
      </c>
      <c r="D17" s="181">
        <v>23895</v>
      </c>
      <c r="E17" s="181">
        <v>23926</v>
      </c>
      <c r="F17" s="183">
        <v>1.29734254028047E-3</v>
      </c>
      <c r="G17" s="170">
        <f t="shared" si="0"/>
        <v>23</v>
      </c>
    </row>
    <row r="18" spans="1:7" x14ac:dyDescent="0.2">
      <c r="A18" s="170" t="s">
        <v>26</v>
      </c>
      <c r="B18" s="181">
        <v>43261</v>
      </c>
      <c r="C18" s="181">
        <v>43507</v>
      </c>
      <c r="D18" s="181">
        <v>43660</v>
      </c>
      <c r="E18" s="181">
        <v>43721</v>
      </c>
      <c r="F18" s="183">
        <v>1.3971598717361601E-3</v>
      </c>
      <c r="G18" s="170">
        <f t="shared" si="0"/>
        <v>22</v>
      </c>
    </row>
    <row r="19" spans="1:7" x14ac:dyDescent="0.2">
      <c r="A19" s="170" t="s">
        <v>19</v>
      </c>
      <c r="B19" s="181">
        <v>13677</v>
      </c>
      <c r="C19" s="181">
        <v>13869</v>
      </c>
      <c r="D19" s="181">
        <v>13871</v>
      </c>
      <c r="E19" s="181">
        <v>13891</v>
      </c>
      <c r="F19" s="183">
        <v>1.4418571119601E-3</v>
      </c>
      <c r="G19" s="170">
        <f t="shared" si="0"/>
        <v>21</v>
      </c>
    </row>
    <row r="20" spans="1:7" x14ac:dyDescent="0.2">
      <c r="A20" s="170" t="s">
        <v>31</v>
      </c>
      <c r="B20" s="181">
        <v>44276</v>
      </c>
      <c r="C20" s="181">
        <v>43533</v>
      </c>
      <c r="D20" s="181">
        <v>43484</v>
      </c>
      <c r="E20" s="181">
        <v>43548</v>
      </c>
      <c r="F20" s="183">
        <v>1.4718057216447399E-3</v>
      </c>
      <c r="G20" s="170">
        <f t="shared" si="0"/>
        <v>20</v>
      </c>
    </row>
    <row r="21" spans="1:7" x14ac:dyDescent="0.2">
      <c r="A21" s="170" t="s">
        <v>3</v>
      </c>
      <c r="B21" s="181">
        <v>16756</v>
      </c>
      <c r="C21" s="181">
        <v>16707</v>
      </c>
      <c r="D21" s="181">
        <v>16673</v>
      </c>
      <c r="E21" s="181">
        <v>16699</v>
      </c>
      <c r="F21" s="183">
        <v>1.5594074251783501E-3</v>
      </c>
      <c r="G21" s="170">
        <f t="shared" si="0"/>
        <v>19</v>
      </c>
    </row>
    <row r="22" spans="1:7" x14ac:dyDescent="0.2">
      <c r="A22" s="170" t="s">
        <v>1</v>
      </c>
      <c r="B22" s="181">
        <v>1064631</v>
      </c>
      <c r="C22" s="181">
        <v>1065556</v>
      </c>
      <c r="D22" s="181">
        <v>1070419</v>
      </c>
      <c r="E22" s="181">
        <v>1072231</v>
      </c>
      <c r="F22" s="183">
        <v>1.6927950643626001E-3</v>
      </c>
      <c r="G22" s="170">
        <f t="shared" si="0"/>
        <v>18</v>
      </c>
    </row>
    <row r="23" spans="1:7" x14ac:dyDescent="0.2">
      <c r="A23" s="170" t="s">
        <v>18</v>
      </c>
      <c r="B23" s="181">
        <v>12630</v>
      </c>
      <c r="C23" s="181">
        <v>12596</v>
      </c>
      <c r="D23" s="181">
        <v>12565</v>
      </c>
      <c r="E23" s="181">
        <v>12593</v>
      </c>
      <c r="F23" s="183">
        <v>2.2284122562674599E-3</v>
      </c>
      <c r="G23" s="170">
        <f t="shared" si="0"/>
        <v>17</v>
      </c>
    </row>
    <row r="24" spans="1:7" x14ac:dyDescent="0.2">
      <c r="A24" s="170" t="s">
        <v>5</v>
      </c>
      <c r="B24" s="181">
        <v>14487</v>
      </c>
      <c r="C24" s="181">
        <v>14759</v>
      </c>
      <c r="D24" s="181">
        <v>15005</v>
      </c>
      <c r="E24" s="181">
        <v>15044</v>
      </c>
      <c r="F24" s="183">
        <v>2.5991336221260499E-3</v>
      </c>
      <c r="G24" s="170">
        <f t="shared" si="0"/>
        <v>16</v>
      </c>
    </row>
    <row r="25" spans="1:7" x14ac:dyDescent="0.2">
      <c r="A25" s="170" t="s">
        <v>0</v>
      </c>
      <c r="B25" s="181">
        <v>104918</v>
      </c>
      <c r="C25" s="181">
        <v>105675</v>
      </c>
      <c r="D25" s="181">
        <v>106693</v>
      </c>
      <c r="E25" s="181">
        <v>106987</v>
      </c>
      <c r="F25" s="183">
        <v>2.7555697187255901E-3</v>
      </c>
      <c r="G25" s="170">
        <f t="shared" si="0"/>
        <v>15</v>
      </c>
    </row>
    <row r="26" spans="1:7" x14ac:dyDescent="0.2">
      <c r="A26" s="170" t="s">
        <v>12</v>
      </c>
      <c r="B26" s="181">
        <v>14676</v>
      </c>
      <c r="C26" s="181">
        <v>14532</v>
      </c>
      <c r="D26" s="181">
        <v>14541</v>
      </c>
      <c r="E26" s="181">
        <v>14586</v>
      </c>
      <c r="F26" s="183">
        <v>3.0946977511863102E-3</v>
      </c>
      <c r="G26" s="170">
        <f t="shared" si="0"/>
        <v>14</v>
      </c>
    </row>
    <row r="27" spans="1:7" x14ac:dyDescent="0.2">
      <c r="A27" s="170" t="s">
        <v>4</v>
      </c>
      <c r="B27" s="181">
        <v>44751</v>
      </c>
      <c r="C27" s="181">
        <v>44653</v>
      </c>
      <c r="D27" s="181">
        <v>44678</v>
      </c>
      <c r="E27" s="181">
        <v>44819</v>
      </c>
      <c r="F27" s="183">
        <v>3.15591566318996E-3</v>
      </c>
      <c r="G27" s="170">
        <f t="shared" si="0"/>
        <v>13</v>
      </c>
    </row>
    <row r="28" spans="1:7" x14ac:dyDescent="0.2">
      <c r="A28" s="170" t="s">
        <v>8</v>
      </c>
      <c r="B28" s="181">
        <v>42452</v>
      </c>
      <c r="C28" s="181">
        <v>42300</v>
      </c>
      <c r="D28" s="181">
        <v>42501</v>
      </c>
      <c r="E28" s="181">
        <v>42655</v>
      </c>
      <c r="F28" s="183">
        <v>3.62344415425508E-3</v>
      </c>
      <c r="G28" s="170">
        <f t="shared" si="0"/>
        <v>12</v>
      </c>
    </row>
    <row r="29" spans="1:7" x14ac:dyDescent="0.2">
      <c r="A29" s="170" t="s">
        <v>28</v>
      </c>
      <c r="B29" s="181">
        <v>11633</v>
      </c>
      <c r="C29" s="181">
        <v>11763</v>
      </c>
      <c r="D29" s="181">
        <v>11926</v>
      </c>
      <c r="E29" s="181">
        <v>11971</v>
      </c>
      <c r="F29" s="183">
        <v>3.7732684890154902E-3</v>
      </c>
      <c r="G29" s="170">
        <f t="shared" si="0"/>
        <v>11</v>
      </c>
    </row>
    <row r="30" spans="1:7" x14ac:dyDescent="0.2">
      <c r="A30" s="170" t="s">
        <v>22</v>
      </c>
      <c r="B30" s="181">
        <v>34911</v>
      </c>
      <c r="C30" s="181">
        <v>35020</v>
      </c>
      <c r="D30" s="181">
        <v>35271</v>
      </c>
      <c r="E30" s="181">
        <v>35406</v>
      </c>
      <c r="F30" s="183">
        <v>3.8275070170961101E-3</v>
      </c>
      <c r="G30" s="170">
        <f t="shared" si="0"/>
        <v>10</v>
      </c>
    </row>
    <row r="31" spans="1:7" x14ac:dyDescent="0.2">
      <c r="A31" s="170" t="s">
        <v>7</v>
      </c>
      <c r="B31" s="181">
        <v>14830</v>
      </c>
      <c r="C31" s="181">
        <v>14786</v>
      </c>
      <c r="D31" s="181">
        <v>14978</v>
      </c>
      <c r="E31" s="181">
        <v>15036</v>
      </c>
      <c r="F31" s="183">
        <v>3.8723461076244402E-3</v>
      </c>
      <c r="G31" s="170">
        <f t="shared" si="0"/>
        <v>9</v>
      </c>
    </row>
    <row r="32" spans="1:7" x14ac:dyDescent="0.2">
      <c r="A32" s="170" t="s">
        <v>14</v>
      </c>
      <c r="B32" s="181">
        <v>49689</v>
      </c>
      <c r="C32" s="181">
        <v>49507</v>
      </c>
      <c r="D32" s="181">
        <v>49721</v>
      </c>
      <c r="E32" s="181">
        <v>49925</v>
      </c>
      <c r="F32" s="183">
        <v>4.1028941493535002E-3</v>
      </c>
      <c r="G32" s="170">
        <f t="shared" si="0"/>
        <v>8</v>
      </c>
    </row>
    <row r="33" spans="1:7" x14ac:dyDescent="0.2">
      <c r="A33" s="170" t="s">
        <v>23</v>
      </c>
      <c r="B33" s="181">
        <v>29302</v>
      </c>
      <c r="C33" s="181">
        <v>29588</v>
      </c>
      <c r="D33" s="181">
        <v>29901</v>
      </c>
      <c r="E33" s="181">
        <v>30029</v>
      </c>
      <c r="F33" s="183">
        <v>4.2807932845054797E-3</v>
      </c>
      <c r="G33" s="170">
        <f t="shared" si="0"/>
        <v>7</v>
      </c>
    </row>
    <row r="34" spans="1:7" x14ac:dyDescent="0.2">
      <c r="A34" s="170" t="s">
        <v>32</v>
      </c>
      <c r="B34" s="181">
        <v>21273</v>
      </c>
      <c r="C34" s="181">
        <v>21443</v>
      </c>
      <c r="D34" s="181">
        <v>21671</v>
      </c>
      <c r="E34" s="181">
        <v>21766</v>
      </c>
      <c r="F34" s="183">
        <v>4.3837386368878999E-3</v>
      </c>
      <c r="G34" s="170">
        <f t="shared" si="0"/>
        <v>6</v>
      </c>
    </row>
    <row r="35" spans="1:7" x14ac:dyDescent="0.2">
      <c r="A35" s="170" t="s">
        <v>16</v>
      </c>
      <c r="B35" s="181">
        <v>16178</v>
      </c>
      <c r="C35" s="181">
        <v>16245</v>
      </c>
      <c r="D35" s="181">
        <v>16450</v>
      </c>
      <c r="E35" s="181">
        <v>16528</v>
      </c>
      <c r="F35" s="183">
        <v>4.7416413373859703E-3</v>
      </c>
      <c r="G35" s="170">
        <f t="shared" si="0"/>
        <v>5</v>
      </c>
    </row>
    <row r="36" spans="1:7" x14ac:dyDescent="0.2">
      <c r="A36" s="170" t="s">
        <v>30</v>
      </c>
      <c r="B36" s="181">
        <v>5467</v>
      </c>
      <c r="C36" s="181">
        <v>5549</v>
      </c>
      <c r="D36" s="181">
        <v>5480</v>
      </c>
      <c r="E36" s="181">
        <v>5506</v>
      </c>
      <c r="F36" s="183">
        <v>4.7445255474451997E-3</v>
      </c>
      <c r="G36" s="170">
        <f t="shared" si="0"/>
        <v>4</v>
      </c>
    </row>
    <row r="37" spans="1:7" x14ac:dyDescent="0.2">
      <c r="A37" s="170" t="s">
        <v>21</v>
      </c>
      <c r="B37" s="181">
        <v>14512</v>
      </c>
      <c r="C37" s="181">
        <v>14448</v>
      </c>
      <c r="D37" s="181">
        <v>14566</v>
      </c>
      <c r="E37" s="181">
        <v>14641</v>
      </c>
      <c r="F37" s="183">
        <v>5.1489770698886998E-3</v>
      </c>
      <c r="G37" s="170">
        <f t="shared" si="0"/>
        <v>3</v>
      </c>
    </row>
    <row r="38" spans="1:7" x14ac:dyDescent="0.2">
      <c r="A38" s="170" t="s">
        <v>6</v>
      </c>
      <c r="B38" s="181">
        <v>6332</v>
      </c>
      <c r="C38" s="181">
        <v>6418</v>
      </c>
      <c r="D38" s="181">
        <v>6437</v>
      </c>
      <c r="E38" s="181">
        <v>6477</v>
      </c>
      <c r="F38" s="183">
        <v>6.21407487960224E-3</v>
      </c>
      <c r="G38" s="170">
        <f t="shared" si="0"/>
        <v>2</v>
      </c>
    </row>
    <row r="39" spans="1:7" x14ac:dyDescent="0.2">
      <c r="A39" s="170" t="s">
        <v>24</v>
      </c>
      <c r="B39" s="181">
        <v>20108</v>
      </c>
      <c r="C39" s="181">
        <v>20714</v>
      </c>
      <c r="D39" s="181">
        <v>21210</v>
      </c>
      <c r="E39" s="181">
        <v>21379</v>
      </c>
      <c r="F39" s="183">
        <v>7.9679396511078693E-3</v>
      </c>
      <c r="G39" s="170">
        <f t="shared" si="0"/>
        <v>1</v>
      </c>
    </row>
  </sheetData>
  <mergeCells count="1">
    <mergeCell ref="H1:I1"/>
  </mergeCells>
  <hyperlinks>
    <hyperlink ref="H1:I1" location="Index!A1" display="Regresar al Índice" xr:uid="{5BC5C7C6-6748-4CA7-8EB2-95731DF45F18}"/>
  </hyperlink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1D9D5-6988-4803-BECF-9A6D9A60A0CB}">
  <sheetPr codeName="Hoja127"/>
  <dimension ref="A1:I39"/>
  <sheetViews>
    <sheetView workbookViewId="0"/>
  </sheetViews>
  <sheetFormatPr baseColWidth="10" defaultRowHeight="12.75" x14ac:dyDescent="0.2"/>
  <cols>
    <col min="1" max="1" width="40.7109375" style="170" customWidth="1"/>
    <col min="2" max="5" width="10.7109375" style="170" customWidth="1"/>
    <col min="6" max="6" width="6.28515625" style="170" customWidth="1"/>
    <col min="7" max="7" width="5.5703125" style="170" customWidth="1"/>
    <col min="8" max="8" width="3.7109375" style="170" customWidth="1"/>
    <col min="9" max="11" width="9.140625" style="170" customWidth="1"/>
    <col min="12" max="16384" width="11.42578125" style="170"/>
  </cols>
  <sheetData>
    <row r="1" spans="1:9" x14ac:dyDescent="0.2">
      <c r="A1" s="31" t="s">
        <v>3437</v>
      </c>
      <c r="B1" s="170" t="s">
        <v>53</v>
      </c>
      <c r="C1" s="170" t="s">
        <v>53</v>
      </c>
      <c r="D1" s="170" t="s">
        <v>53</v>
      </c>
      <c r="E1" s="170" t="s">
        <v>53</v>
      </c>
      <c r="F1" s="170" t="s">
        <v>53</v>
      </c>
      <c r="G1" s="170" t="s">
        <v>53</v>
      </c>
      <c r="H1" s="280" t="s">
        <v>1346</v>
      </c>
      <c r="I1" s="280"/>
    </row>
    <row r="2" spans="1:9" x14ac:dyDescent="0.2">
      <c r="A2" s="170" t="s">
        <v>150</v>
      </c>
      <c r="B2" s="170" t="s">
        <v>53</v>
      </c>
      <c r="C2" s="170" t="s">
        <v>53</v>
      </c>
      <c r="D2" s="170" t="s">
        <v>53</v>
      </c>
      <c r="E2" s="170" t="s">
        <v>53</v>
      </c>
      <c r="F2" s="170" t="s">
        <v>53</v>
      </c>
      <c r="G2" s="170" t="s">
        <v>53</v>
      </c>
      <c r="H2" s="170" t="s">
        <v>53</v>
      </c>
    </row>
    <row r="6" spans="1:9" x14ac:dyDescent="0.2">
      <c r="A6" s="170" t="s">
        <v>409</v>
      </c>
      <c r="B6" s="170" t="s">
        <v>1206</v>
      </c>
      <c r="C6" s="170" t="s">
        <v>1128</v>
      </c>
      <c r="D6" s="170" t="s">
        <v>1338</v>
      </c>
      <c r="E6" s="170" t="s">
        <v>2499</v>
      </c>
      <c r="F6" s="170" t="s">
        <v>1324</v>
      </c>
    </row>
    <row r="7" spans="1:9" x14ac:dyDescent="0.2">
      <c r="A7" s="170" t="s">
        <v>31</v>
      </c>
      <c r="B7" s="181">
        <v>44276</v>
      </c>
      <c r="C7" s="181">
        <v>43533</v>
      </c>
      <c r="D7" s="181">
        <v>43484</v>
      </c>
      <c r="E7" s="181">
        <v>43548</v>
      </c>
      <c r="F7" s="181">
        <v>-728</v>
      </c>
      <c r="G7" s="170">
        <f t="shared" ref="G7:G39" si="0">_xlfn.RANK.EQ(F7,$F$7:$F$38,0)</f>
        <v>32</v>
      </c>
    </row>
    <row r="8" spans="1:9" x14ac:dyDescent="0.2">
      <c r="A8" s="170" t="s">
        <v>29</v>
      </c>
      <c r="B8" s="181">
        <v>34725</v>
      </c>
      <c r="C8" s="181">
        <v>34174</v>
      </c>
      <c r="D8" s="181">
        <v>34118</v>
      </c>
      <c r="E8" s="181">
        <v>34071</v>
      </c>
      <c r="F8" s="181">
        <v>-654</v>
      </c>
      <c r="G8" s="170">
        <f t="shared" si="0"/>
        <v>31</v>
      </c>
    </row>
    <row r="9" spans="1:9" x14ac:dyDescent="0.2">
      <c r="A9" s="170" t="s">
        <v>27</v>
      </c>
      <c r="B9" s="181">
        <v>39151</v>
      </c>
      <c r="C9" s="181">
        <v>39024</v>
      </c>
      <c r="D9" s="181">
        <v>38839</v>
      </c>
      <c r="E9" s="181">
        <v>38878</v>
      </c>
      <c r="F9" s="181">
        <v>-273</v>
      </c>
      <c r="G9" s="170">
        <f t="shared" si="0"/>
        <v>30</v>
      </c>
    </row>
    <row r="10" spans="1:9" x14ac:dyDescent="0.2">
      <c r="A10" s="170" t="s">
        <v>17</v>
      </c>
      <c r="B10" s="181">
        <v>37244</v>
      </c>
      <c r="C10" s="181">
        <v>37170</v>
      </c>
      <c r="D10" s="181">
        <v>37048</v>
      </c>
      <c r="E10" s="181">
        <v>37043</v>
      </c>
      <c r="F10" s="181">
        <v>-201</v>
      </c>
      <c r="G10" s="170">
        <f t="shared" si="0"/>
        <v>29</v>
      </c>
    </row>
    <row r="11" spans="1:9" x14ac:dyDescent="0.2">
      <c r="A11" s="170" t="s">
        <v>33</v>
      </c>
      <c r="B11" s="181">
        <v>12040</v>
      </c>
      <c r="C11" s="181">
        <v>11966</v>
      </c>
      <c r="D11" s="181">
        <v>11929</v>
      </c>
      <c r="E11" s="181">
        <v>11897</v>
      </c>
      <c r="F11" s="181">
        <v>-143</v>
      </c>
      <c r="G11" s="170">
        <f t="shared" si="0"/>
        <v>28</v>
      </c>
    </row>
    <row r="12" spans="1:9" x14ac:dyDescent="0.2">
      <c r="A12" s="170" t="s">
        <v>15</v>
      </c>
      <c r="B12" s="181">
        <v>13679</v>
      </c>
      <c r="C12" s="181">
        <v>13719</v>
      </c>
      <c r="D12" s="181">
        <v>13600</v>
      </c>
      <c r="E12" s="181">
        <v>13538</v>
      </c>
      <c r="F12" s="181">
        <v>-141</v>
      </c>
      <c r="G12" s="170">
        <f t="shared" si="0"/>
        <v>27</v>
      </c>
    </row>
    <row r="13" spans="1:9" x14ac:dyDescent="0.2">
      <c r="A13" s="170" t="s">
        <v>12</v>
      </c>
      <c r="B13" s="181">
        <v>14676</v>
      </c>
      <c r="C13" s="181">
        <v>14532</v>
      </c>
      <c r="D13" s="181">
        <v>14541</v>
      </c>
      <c r="E13" s="181">
        <v>14586</v>
      </c>
      <c r="F13" s="181">
        <v>-90</v>
      </c>
      <c r="G13" s="170">
        <f t="shared" si="0"/>
        <v>26</v>
      </c>
    </row>
    <row r="14" spans="1:9" x14ac:dyDescent="0.2">
      <c r="A14" s="170" t="s">
        <v>3</v>
      </c>
      <c r="B14" s="181">
        <v>16756</v>
      </c>
      <c r="C14" s="181">
        <v>16707</v>
      </c>
      <c r="D14" s="181">
        <v>16673</v>
      </c>
      <c r="E14" s="181">
        <v>16699</v>
      </c>
      <c r="F14" s="181">
        <v>-57</v>
      </c>
      <c r="G14" s="170">
        <f t="shared" si="0"/>
        <v>25</v>
      </c>
    </row>
    <row r="15" spans="1:9" x14ac:dyDescent="0.2">
      <c r="A15" s="170" t="s">
        <v>18</v>
      </c>
      <c r="B15" s="181">
        <v>12630</v>
      </c>
      <c r="C15" s="181">
        <v>12596</v>
      </c>
      <c r="D15" s="181">
        <v>12565</v>
      </c>
      <c r="E15" s="181">
        <v>12593</v>
      </c>
      <c r="F15" s="181">
        <v>-37</v>
      </c>
      <c r="G15" s="170">
        <f t="shared" si="0"/>
        <v>24</v>
      </c>
    </row>
    <row r="16" spans="1:9" x14ac:dyDescent="0.2">
      <c r="A16" s="170" t="s">
        <v>10</v>
      </c>
      <c r="B16" s="181">
        <v>35828</v>
      </c>
      <c r="C16" s="181">
        <v>35695</v>
      </c>
      <c r="D16" s="181">
        <v>35792</v>
      </c>
      <c r="E16" s="181">
        <v>35796</v>
      </c>
      <c r="F16" s="181">
        <v>-32</v>
      </c>
      <c r="G16" s="170">
        <f t="shared" si="0"/>
        <v>23</v>
      </c>
    </row>
    <row r="17" spans="1:7" x14ac:dyDescent="0.2">
      <c r="A17" s="170" t="s">
        <v>30</v>
      </c>
      <c r="B17" s="181">
        <v>5467</v>
      </c>
      <c r="C17" s="181">
        <v>5549</v>
      </c>
      <c r="D17" s="181">
        <v>5480</v>
      </c>
      <c r="E17" s="181">
        <v>5506</v>
      </c>
      <c r="F17" s="181">
        <v>39</v>
      </c>
      <c r="G17" s="170">
        <f t="shared" si="0"/>
        <v>22</v>
      </c>
    </row>
    <row r="18" spans="1:7" x14ac:dyDescent="0.2">
      <c r="A18" s="170" t="s">
        <v>4</v>
      </c>
      <c r="B18" s="181">
        <v>44751</v>
      </c>
      <c r="C18" s="181">
        <v>44653</v>
      </c>
      <c r="D18" s="181">
        <v>44678</v>
      </c>
      <c r="E18" s="181">
        <v>44819</v>
      </c>
      <c r="F18" s="181">
        <v>68</v>
      </c>
      <c r="G18" s="170">
        <f t="shared" si="0"/>
        <v>21</v>
      </c>
    </row>
    <row r="19" spans="1:7" x14ac:dyDescent="0.2">
      <c r="A19" s="170" t="s">
        <v>25</v>
      </c>
      <c r="B19" s="181">
        <v>23830</v>
      </c>
      <c r="C19" s="181">
        <v>23802</v>
      </c>
      <c r="D19" s="181">
        <v>23895</v>
      </c>
      <c r="E19" s="181">
        <v>23926</v>
      </c>
      <c r="F19" s="181">
        <v>96</v>
      </c>
      <c r="G19" s="170">
        <f t="shared" si="0"/>
        <v>20</v>
      </c>
    </row>
    <row r="20" spans="1:7" x14ac:dyDescent="0.2">
      <c r="A20" s="170" t="s">
        <v>13</v>
      </c>
      <c r="B20" s="181">
        <v>78102</v>
      </c>
      <c r="C20" s="181">
        <v>78074</v>
      </c>
      <c r="D20" s="181">
        <v>78475</v>
      </c>
      <c r="E20" s="181">
        <v>78213</v>
      </c>
      <c r="F20" s="181">
        <v>111</v>
      </c>
      <c r="G20" s="170">
        <f t="shared" si="0"/>
        <v>19</v>
      </c>
    </row>
    <row r="21" spans="1:7" x14ac:dyDescent="0.2">
      <c r="A21" s="170" t="s">
        <v>21</v>
      </c>
      <c r="B21" s="181">
        <v>14512</v>
      </c>
      <c r="C21" s="181">
        <v>14448</v>
      </c>
      <c r="D21" s="181">
        <v>14566</v>
      </c>
      <c r="E21" s="181">
        <v>14641</v>
      </c>
      <c r="F21" s="181">
        <v>129</v>
      </c>
      <c r="G21" s="170">
        <f t="shared" si="0"/>
        <v>18</v>
      </c>
    </row>
    <row r="22" spans="1:7" x14ac:dyDescent="0.2">
      <c r="A22" s="170" t="s">
        <v>6</v>
      </c>
      <c r="B22" s="181">
        <v>6332</v>
      </c>
      <c r="C22" s="181">
        <v>6418</v>
      </c>
      <c r="D22" s="181">
        <v>6437</v>
      </c>
      <c r="E22" s="181">
        <v>6477</v>
      </c>
      <c r="F22" s="181">
        <v>145</v>
      </c>
      <c r="G22" s="170">
        <f t="shared" si="0"/>
        <v>17</v>
      </c>
    </row>
    <row r="23" spans="1:7" x14ac:dyDescent="0.2">
      <c r="A23" s="170" t="s">
        <v>11</v>
      </c>
      <c r="B23" s="181">
        <v>11541</v>
      </c>
      <c r="C23" s="181">
        <v>11673</v>
      </c>
      <c r="D23" s="181">
        <v>11713</v>
      </c>
      <c r="E23" s="181">
        <v>11728</v>
      </c>
      <c r="F23" s="181">
        <v>187</v>
      </c>
      <c r="G23" s="170">
        <f t="shared" si="0"/>
        <v>16</v>
      </c>
    </row>
    <row r="24" spans="1:7" x14ac:dyDescent="0.2">
      <c r="A24" s="170" t="s">
        <v>8</v>
      </c>
      <c r="B24" s="181">
        <v>42452</v>
      </c>
      <c r="C24" s="181">
        <v>42300</v>
      </c>
      <c r="D24" s="181">
        <v>42501</v>
      </c>
      <c r="E24" s="181">
        <v>42655</v>
      </c>
      <c r="F24" s="181">
        <v>203</v>
      </c>
      <c r="G24" s="170">
        <f t="shared" si="0"/>
        <v>15</v>
      </c>
    </row>
    <row r="25" spans="1:7" x14ac:dyDescent="0.2">
      <c r="A25" s="170" t="s">
        <v>7</v>
      </c>
      <c r="B25" s="181">
        <v>14830</v>
      </c>
      <c r="C25" s="181">
        <v>14786</v>
      </c>
      <c r="D25" s="181">
        <v>14978</v>
      </c>
      <c r="E25" s="181">
        <v>15036</v>
      </c>
      <c r="F25" s="181">
        <v>206</v>
      </c>
      <c r="G25" s="170">
        <f t="shared" si="0"/>
        <v>14</v>
      </c>
    </row>
    <row r="26" spans="1:7" x14ac:dyDescent="0.2">
      <c r="A26" s="170" t="s">
        <v>19</v>
      </c>
      <c r="B26" s="181">
        <v>13677</v>
      </c>
      <c r="C26" s="181">
        <v>13869</v>
      </c>
      <c r="D26" s="181">
        <v>13871</v>
      </c>
      <c r="E26" s="181">
        <v>13891</v>
      </c>
      <c r="F26" s="181">
        <v>214</v>
      </c>
      <c r="G26" s="170">
        <f t="shared" si="0"/>
        <v>13</v>
      </c>
    </row>
    <row r="27" spans="1:7" x14ac:dyDescent="0.2">
      <c r="A27" s="170" t="s">
        <v>14</v>
      </c>
      <c r="B27" s="181">
        <v>49689</v>
      </c>
      <c r="C27" s="181">
        <v>49507</v>
      </c>
      <c r="D27" s="181">
        <v>49721</v>
      </c>
      <c r="E27" s="181">
        <v>49925</v>
      </c>
      <c r="F27" s="181">
        <v>236</v>
      </c>
      <c r="G27" s="170">
        <f t="shared" si="0"/>
        <v>12</v>
      </c>
    </row>
    <row r="28" spans="1:7" x14ac:dyDescent="0.2">
      <c r="A28" s="170" t="s">
        <v>28</v>
      </c>
      <c r="B28" s="181">
        <v>11633</v>
      </c>
      <c r="C28" s="181">
        <v>11763</v>
      </c>
      <c r="D28" s="181">
        <v>11926</v>
      </c>
      <c r="E28" s="181">
        <v>11971</v>
      </c>
      <c r="F28" s="181">
        <v>338</v>
      </c>
      <c r="G28" s="170">
        <f t="shared" si="0"/>
        <v>11</v>
      </c>
    </row>
    <row r="29" spans="1:7" x14ac:dyDescent="0.2">
      <c r="A29" s="170" t="s">
        <v>16</v>
      </c>
      <c r="B29" s="181">
        <v>16178</v>
      </c>
      <c r="C29" s="181">
        <v>16245</v>
      </c>
      <c r="D29" s="181">
        <v>16450</v>
      </c>
      <c r="E29" s="181">
        <v>16528</v>
      </c>
      <c r="F29" s="181">
        <v>350</v>
      </c>
      <c r="G29" s="170">
        <f t="shared" si="0"/>
        <v>10</v>
      </c>
    </row>
    <row r="30" spans="1:7" x14ac:dyDescent="0.2">
      <c r="A30" s="170" t="s">
        <v>26</v>
      </c>
      <c r="B30" s="181">
        <v>43261</v>
      </c>
      <c r="C30" s="181">
        <v>43507</v>
      </c>
      <c r="D30" s="181">
        <v>43660</v>
      </c>
      <c r="E30" s="181">
        <v>43721</v>
      </c>
      <c r="F30" s="181">
        <v>460</v>
      </c>
      <c r="G30" s="170">
        <f t="shared" si="0"/>
        <v>9</v>
      </c>
    </row>
    <row r="31" spans="1:7" x14ac:dyDescent="0.2">
      <c r="A31" s="170" t="s">
        <v>9</v>
      </c>
      <c r="B31" s="181">
        <v>126545</v>
      </c>
      <c r="C31" s="181">
        <v>126560</v>
      </c>
      <c r="D31" s="181">
        <v>126886</v>
      </c>
      <c r="E31" s="181">
        <v>127010</v>
      </c>
      <c r="F31" s="181">
        <v>465</v>
      </c>
      <c r="G31" s="170">
        <f t="shared" si="0"/>
        <v>8</v>
      </c>
    </row>
    <row r="32" spans="1:7" x14ac:dyDescent="0.2">
      <c r="A32" s="170" t="s">
        <v>32</v>
      </c>
      <c r="B32" s="181">
        <v>21273</v>
      </c>
      <c r="C32" s="181">
        <v>21443</v>
      </c>
      <c r="D32" s="181">
        <v>21671</v>
      </c>
      <c r="E32" s="181">
        <v>21766</v>
      </c>
      <c r="F32" s="181">
        <v>493</v>
      </c>
      <c r="G32" s="170">
        <f t="shared" si="0"/>
        <v>7</v>
      </c>
    </row>
    <row r="33" spans="1:7" x14ac:dyDescent="0.2">
      <c r="A33" s="170" t="s">
        <v>22</v>
      </c>
      <c r="B33" s="181">
        <v>34911</v>
      </c>
      <c r="C33" s="181">
        <v>35020</v>
      </c>
      <c r="D33" s="181">
        <v>35271</v>
      </c>
      <c r="E33" s="181">
        <v>35406</v>
      </c>
      <c r="F33" s="181">
        <v>495</v>
      </c>
      <c r="G33" s="170">
        <f t="shared" si="0"/>
        <v>6</v>
      </c>
    </row>
    <row r="34" spans="1:7" x14ac:dyDescent="0.2">
      <c r="A34" s="170" t="s">
        <v>5</v>
      </c>
      <c r="B34" s="181">
        <v>14487</v>
      </c>
      <c r="C34" s="181">
        <v>14759</v>
      </c>
      <c r="D34" s="181">
        <v>15005</v>
      </c>
      <c r="E34" s="181">
        <v>15044</v>
      </c>
      <c r="F34" s="181">
        <v>557</v>
      </c>
      <c r="G34" s="170">
        <f t="shared" si="0"/>
        <v>5</v>
      </c>
    </row>
    <row r="35" spans="1:7" x14ac:dyDescent="0.2">
      <c r="A35" s="170" t="s">
        <v>23</v>
      </c>
      <c r="B35" s="181">
        <v>29302</v>
      </c>
      <c r="C35" s="181">
        <v>29588</v>
      </c>
      <c r="D35" s="181">
        <v>29901</v>
      </c>
      <c r="E35" s="181">
        <v>30029</v>
      </c>
      <c r="F35" s="181">
        <v>727</v>
      </c>
      <c r="G35" s="170">
        <f t="shared" si="0"/>
        <v>4</v>
      </c>
    </row>
    <row r="36" spans="1:7" x14ac:dyDescent="0.2">
      <c r="A36" s="170" t="s">
        <v>20</v>
      </c>
      <c r="B36" s="181">
        <v>75827</v>
      </c>
      <c r="C36" s="181">
        <v>76087</v>
      </c>
      <c r="D36" s="181">
        <v>76842</v>
      </c>
      <c r="E36" s="181">
        <v>76924</v>
      </c>
      <c r="F36" s="181">
        <v>1097</v>
      </c>
      <c r="G36" s="170">
        <f t="shared" si="0"/>
        <v>3</v>
      </c>
    </row>
    <row r="37" spans="1:7" x14ac:dyDescent="0.2">
      <c r="A37" s="170" t="s">
        <v>24</v>
      </c>
      <c r="B37" s="181">
        <v>20108</v>
      </c>
      <c r="C37" s="181">
        <v>20714</v>
      </c>
      <c r="D37" s="181">
        <v>21210</v>
      </c>
      <c r="E37" s="181">
        <v>21379</v>
      </c>
      <c r="F37" s="181">
        <v>1271</v>
      </c>
      <c r="G37" s="170">
        <f t="shared" si="0"/>
        <v>2</v>
      </c>
    </row>
    <row r="38" spans="1:7" x14ac:dyDescent="0.2">
      <c r="A38" s="170" t="s">
        <v>0</v>
      </c>
      <c r="B38" s="181">
        <v>104918</v>
      </c>
      <c r="C38" s="181">
        <v>105675</v>
      </c>
      <c r="D38" s="181">
        <v>106693</v>
      </c>
      <c r="E38" s="181">
        <v>106987</v>
      </c>
      <c r="F38" s="181">
        <v>2069</v>
      </c>
      <c r="G38" s="170">
        <f t="shared" si="0"/>
        <v>1</v>
      </c>
    </row>
    <row r="39" spans="1:7" x14ac:dyDescent="0.2">
      <c r="A39" s="170" t="s">
        <v>1</v>
      </c>
      <c r="B39" s="181">
        <v>1064631</v>
      </c>
      <c r="C39" s="181">
        <v>1065556</v>
      </c>
      <c r="D39" s="181">
        <v>1070419</v>
      </c>
      <c r="E39" s="181">
        <v>1072231</v>
      </c>
      <c r="F39" s="181">
        <v>7600</v>
      </c>
      <c r="G39" s="170" t="e">
        <f t="shared" si="0"/>
        <v>#N/A</v>
      </c>
    </row>
  </sheetData>
  <mergeCells count="1">
    <mergeCell ref="H1:I1"/>
  </mergeCells>
  <hyperlinks>
    <hyperlink ref="H1:I1" location="Index!A1" display="Regresar al Índice" xr:uid="{CA9A150C-3FB3-4552-BBC4-622AFBC3818B}"/>
  </hyperlink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E6B1D-8E95-4175-AA78-433A4D8375B3}">
  <sheetPr codeName="Hoja128"/>
  <dimension ref="A1:I39"/>
  <sheetViews>
    <sheetView topLeftCell="A10" workbookViewId="0"/>
  </sheetViews>
  <sheetFormatPr baseColWidth="10" defaultRowHeight="12.75" x14ac:dyDescent="0.2"/>
  <cols>
    <col min="1" max="1" width="40.7109375" style="170" customWidth="1"/>
    <col min="2" max="2" width="10.7109375" style="170" customWidth="1"/>
    <col min="3" max="5" width="10.42578125" style="170" customWidth="1"/>
    <col min="6" max="6" width="7" style="170" customWidth="1"/>
    <col min="7" max="8" width="3.7109375" style="170" customWidth="1"/>
    <col min="9" max="11" width="9.140625" style="170" customWidth="1"/>
    <col min="12" max="16384" width="11.42578125" style="170"/>
  </cols>
  <sheetData>
    <row r="1" spans="1:9" x14ac:dyDescent="0.2">
      <c r="A1" s="31" t="s">
        <v>3438</v>
      </c>
      <c r="B1" s="170" t="s">
        <v>53</v>
      </c>
      <c r="C1" s="170" t="s">
        <v>53</v>
      </c>
      <c r="D1" s="170" t="s">
        <v>53</v>
      </c>
      <c r="E1" s="170" t="s">
        <v>53</v>
      </c>
      <c r="F1" s="170" t="s">
        <v>53</v>
      </c>
      <c r="G1" s="170" t="s">
        <v>53</v>
      </c>
      <c r="H1" s="280" t="s">
        <v>1346</v>
      </c>
      <c r="I1" s="280"/>
    </row>
    <row r="2" spans="1:9" x14ac:dyDescent="0.2">
      <c r="A2" s="170" t="s">
        <v>150</v>
      </c>
      <c r="B2" s="170" t="s">
        <v>53</v>
      </c>
      <c r="C2" s="170" t="s">
        <v>53</v>
      </c>
      <c r="D2" s="170" t="s">
        <v>53</v>
      </c>
      <c r="E2" s="170" t="s">
        <v>53</v>
      </c>
      <c r="F2" s="170" t="s">
        <v>53</v>
      </c>
      <c r="G2" s="170" t="s">
        <v>53</v>
      </c>
      <c r="H2" s="170" t="s">
        <v>53</v>
      </c>
    </row>
    <row r="6" spans="1:9" x14ac:dyDescent="0.2">
      <c r="A6" s="170" t="s">
        <v>409</v>
      </c>
      <c r="B6" s="170" t="s">
        <v>1206</v>
      </c>
      <c r="C6" s="170" t="s">
        <v>1128</v>
      </c>
      <c r="D6" s="170" t="s">
        <v>1338</v>
      </c>
      <c r="E6" s="170" t="s">
        <v>2499</v>
      </c>
      <c r="F6" s="170" t="s">
        <v>979</v>
      </c>
    </row>
    <row r="7" spans="1:9" x14ac:dyDescent="0.2">
      <c r="A7" s="170" t="s">
        <v>29</v>
      </c>
      <c r="B7" s="181">
        <v>34725</v>
      </c>
      <c r="C7" s="181">
        <v>34174</v>
      </c>
      <c r="D7" s="181">
        <v>34118</v>
      </c>
      <c r="E7" s="181">
        <v>34071</v>
      </c>
      <c r="F7" s="183">
        <v>-1.8833693304535701E-2</v>
      </c>
      <c r="G7" s="170">
        <f>_xlfn.RANK.EQ(F7,$F$7:$F$39,0)</f>
        <v>33</v>
      </c>
    </row>
    <row r="8" spans="1:9" x14ac:dyDescent="0.2">
      <c r="A8" s="170" t="s">
        <v>31</v>
      </c>
      <c r="B8" s="181">
        <v>44276</v>
      </c>
      <c r="C8" s="181">
        <v>43533</v>
      </c>
      <c r="D8" s="181">
        <v>43484</v>
      </c>
      <c r="E8" s="181">
        <v>43548</v>
      </c>
      <c r="F8" s="183">
        <v>-1.6442316379076699E-2</v>
      </c>
      <c r="G8" s="170">
        <f t="shared" ref="G8:G39" si="0">_xlfn.RANK.EQ(F8,$F$7:$F$39,0)</f>
        <v>32</v>
      </c>
    </row>
    <row r="9" spans="1:9" x14ac:dyDescent="0.2">
      <c r="A9" s="170" t="s">
        <v>33</v>
      </c>
      <c r="B9" s="181">
        <v>12040</v>
      </c>
      <c r="C9" s="181">
        <v>11966</v>
      </c>
      <c r="D9" s="181">
        <v>11929</v>
      </c>
      <c r="E9" s="181">
        <v>11897</v>
      </c>
      <c r="F9" s="183">
        <v>-1.18770764119601E-2</v>
      </c>
      <c r="G9" s="170">
        <f t="shared" si="0"/>
        <v>31</v>
      </c>
    </row>
    <row r="10" spans="1:9" x14ac:dyDescent="0.2">
      <c r="A10" s="170" t="s">
        <v>15</v>
      </c>
      <c r="B10" s="181">
        <v>13679</v>
      </c>
      <c r="C10" s="181">
        <v>13719</v>
      </c>
      <c r="D10" s="181">
        <v>13600</v>
      </c>
      <c r="E10" s="181">
        <v>13538</v>
      </c>
      <c r="F10" s="183">
        <v>-1.0307771035894401E-2</v>
      </c>
      <c r="G10" s="170">
        <f t="shared" si="0"/>
        <v>30</v>
      </c>
    </row>
    <row r="11" spans="1:9" x14ac:dyDescent="0.2">
      <c r="A11" s="170" t="s">
        <v>27</v>
      </c>
      <c r="B11" s="181">
        <v>39151</v>
      </c>
      <c r="C11" s="181">
        <v>39024</v>
      </c>
      <c r="D11" s="181">
        <v>38839</v>
      </c>
      <c r="E11" s="181">
        <v>38878</v>
      </c>
      <c r="F11" s="183">
        <v>-6.9730019667441096E-3</v>
      </c>
      <c r="G11" s="170">
        <f t="shared" si="0"/>
        <v>29</v>
      </c>
    </row>
    <row r="12" spans="1:9" x14ac:dyDescent="0.2">
      <c r="A12" s="170" t="s">
        <v>12</v>
      </c>
      <c r="B12" s="181">
        <v>14676</v>
      </c>
      <c r="C12" s="181">
        <v>14532</v>
      </c>
      <c r="D12" s="181">
        <v>14541</v>
      </c>
      <c r="E12" s="181">
        <v>14586</v>
      </c>
      <c r="F12" s="183">
        <v>-6.13246116107935E-3</v>
      </c>
      <c r="G12" s="170">
        <f t="shared" si="0"/>
        <v>28</v>
      </c>
    </row>
    <row r="13" spans="1:9" x14ac:dyDescent="0.2">
      <c r="A13" s="170" t="s">
        <v>17</v>
      </c>
      <c r="B13" s="181">
        <v>37244</v>
      </c>
      <c r="C13" s="181">
        <v>37170</v>
      </c>
      <c r="D13" s="181">
        <v>37048</v>
      </c>
      <c r="E13" s="181">
        <v>37043</v>
      </c>
      <c r="F13" s="183">
        <v>-5.3968424444206199E-3</v>
      </c>
      <c r="G13" s="170">
        <f t="shared" si="0"/>
        <v>27</v>
      </c>
    </row>
    <row r="14" spans="1:9" x14ac:dyDescent="0.2">
      <c r="A14" s="170" t="s">
        <v>3</v>
      </c>
      <c r="B14" s="181">
        <v>16756</v>
      </c>
      <c r="C14" s="181">
        <v>16707</v>
      </c>
      <c r="D14" s="181">
        <v>16673</v>
      </c>
      <c r="E14" s="181">
        <v>16699</v>
      </c>
      <c r="F14" s="183">
        <v>-3.40176653139179E-3</v>
      </c>
      <c r="G14" s="170">
        <f t="shared" si="0"/>
        <v>26</v>
      </c>
    </row>
    <row r="15" spans="1:9" x14ac:dyDescent="0.2">
      <c r="A15" s="170" t="s">
        <v>18</v>
      </c>
      <c r="B15" s="181">
        <v>12630</v>
      </c>
      <c r="C15" s="181">
        <v>12596</v>
      </c>
      <c r="D15" s="181">
        <v>12565</v>
      </c>
      <c r="E15" s="181">
        <v>12593</v>
      </c>
      <c r="F15" s="183">
        <v>-2.9295328582739102E-3</v>
      </c>
      <c r="G15" s="170">
        <f t="shared" si="0"/>
        <v>25</v>
      </c>
    </row>
    <row r="16" spans="1:9" x14ac:dyDescent="0.2">
      <c r="A16" s="170" t="s">
        <v>10</v>
      </c>
      <c r="B16" s="181">
        <v>35828</v>
      </c>
      <c r="C16" s="181">
        <v>35695</v>
      </c>
      <c r="D16" s="181">
        <v>35792</v>
      </c>
      <c r="E16" s="181">
        <v>35796</v>
      </c>
      <c r="F16" s="183">
        <v>-8.9315619068885998E-4</v>
      </c>
      <c r="G16" s="170">
        <f t="shared" si="0"/>
        <v>24</v>
      </c>
    </row>
    <row r="17" spans="1:7" x14ac:dyDescent="0.2">
      <c r="A17" s="170" t="s">
        <v>13</v>
      </c>
      <c r="B17" s="181">
        <v>78102</v>
      </c>
      <c r="C17" s="181">
        <v>78074</v>
      </c>
      <c r="D17" s="181">
        <v>78475</v>
      </c>
      <c r="E17" s="181">
        <v>78213</v>
      </c>
      <c r="F17" s="183">
        <v>1.4212184066988401E-3</v>
      </c>
      <c r="G17" s="170">
        <f t="shared" si="0"/>
        <v>23</v>
      </c>
    </row>
    <row r="18" spans="1:7" x14ac:dyDescent="0.2">
      <c r="A18" s="170" t="s">
        <v>4</v>
      </c>
      <c r="B18" s="181">
        <v>44751</v>
      </c>
      <c r="C18" s="181">
        <v>44653</v>
      </c>
      <c r="D18" s="181">
        <v>44678</v>
      </c>
      <c r="E18" s="181">
        <v>44819</v>
      </c>
      <c r="F18" s="183">
        <v>1.5195191168913E-3</v>
      </c>
      <c r="G18" s="170">
        <f t="shared" si="0"/>
        <v>22</v>
      </c>
    </row>
    <row r="19" spans="1:7" x14ac:dyDescent="0.2">
      <c r="A19" s="170" t="s">
        <v>9</v>
      </c>
      <c r="B19" s="181">
        <v>126545</v>
      </c>
      <c r="C19" s="181">
        <v>126560</v>
      </c>
      <c r="D19" s="181">
        <v>126886</v>
      </c>
      <c r="E19" s="181">
        <v>127010</v>
      </c>
      <c r="F19" s="183">
        <v>3.6745821644474899E-3</v>
      </c>
      <c r="G19" s="170">
        <f t="shared" si="0"/>
        <v>21</v>
      </c>
    </row>
    <row r="20" spans="1:7" x14ac:dyDescent="0.2">
      <c r="A20" s="170" t="s">
        <v>25</v>
      </c>
      <c r="B20" s="181">
        <v>23830</v>
      </c>
      <c r="C20" s="181">
        <v>23802</v>
      </c>
      <c r="D20" s="181">
        <v>23895</v>
      </c>
      <c r="E20" s="181">
        <v>23926</v>
      </c>
      <c r="F20" s="183">
        <v>4.0285354595048801E-3</v>
      </c>
      <c r="G20" s="170">
        <f t="shared" si="0"/>
        <v>20</v>
      </c>
    </row>
    <row r="21" spans="1:7" x14ac:dyDescent="0.2">
      <c r="A21" s="170" t="s">
        <v>14</v>
      </c>
      <c r="B21" s="181">
        <v>49689</v>
      </c>
      <c r="C21" s="181">
        <v>49507</v>
      </c>
      <c r="D21" s="181">
        <v>49721</v>
      </c>
      <c r="E21" s="181">
        <v>49925</v>
      </c>
      <c r="F21" s="183">
        <v>4.7495421521865904E-3</v>
      </c>
      <c r="G21" s="170">
        <f t="shared" si="0"/>
        <v>19</v>
      </c>
    </row>
    <row r="22" spans="1:7" x14ac:dyDescent="0.2">
      <c r="A22" s="170" t="s">
        <v>8</v>
      </c>
      <c r="B22" s="181">
        <v>42452</v>
      </c>
      <c r="C22" s="181">
        <v>42300</v>
      </c>
      <c r="D22" s="181">
        <v>42501</v>
      </c>
      <c r="E22" s="181">
        <v>42655</v>
      </c>
      <c r="F22" s="183">
        <v>4.7818712899274597E-3</v>
      </c>
      <c r="G22" s="170">
        <f t="shared" si="0"/>
        <v>18</v>
      </c>
    </row>
    <row r="23" spans="1:7" x14ac:dyDescent="0.2">
      <c r="A23" s="170" t="s">
        <v>30</v>
      </c>
      <c r="B23" s="181">
        <v>5467</v>
      </c>
      <c r="C23" s="181">
        <v>5549</v>
      </c>
      <c r="D23" s="181">
        <v>5480</v>
      </c>
      <c r="E23" s="181">
        <v>5506</v>
      </c>
      <c r="F23" s="183">
        <v>7.1337113590634899E-3</v>
      </c>
      <c r="G23" s="170">
        <f t="shared" si="0"/>
        <v>17</v>
      </c>
    </row>
    <row r="24" spans="1:7" x14ac:dyDescent="0.2">
      <c r="A24" s="170" t="s">
        <v>1</v>
      </c>
      <c r="B24" s="181">
        <v>1064631</v>
      </c>
      <c r="C24" s="181">
        <v>1065556</v>
      </c>
      <c r="D24" s="181">
        <v>1070419</v>
      </c>
      <c r="E24" s="181">
        <v>1072231</v>
      </c>
      <c r="F24" s="183">
        <v>7.13862361700901E-3</v>
      </c>
      <c r="G24" s="170">
        <f t="shared" si="0"/>
        <v>16</v>
      </c>
    </row>
    <row r="25" spans="1:7" x14ac:dyDescent="0.2">
      <c r="A25" s="170" t="s">
        <v>21</v>
      </c>
      <c r="B25" s="181">
        <v>14512</v>
      </c>
      <c r="C25" s="181">
        <v>14448</v>
      </c>
      <c r="D25" s="181">
        <v>14566</v>
      </c>
      <c r="E25" s="181">
        <v>14641</v>
      </c>
      <c r="F25" s="183">
        <v>8.8891951488423403E-3</v>
      </c>
      <c r="G25" s="170">
        <f t="shared" si="0"/>
        <v>15</v>
      </c>
    </row>
    <row r="26" spans="1:7" x14ac:dyDescent="0.2">
      <c r="A26" s="170" t="s">
        <v>26</v>
      </c>
      <c r="B26" s="181">
        <v>43261</v>
      </c>
      <c r="C26" s="181">
        <v>43507</v>
      </c>
      <c r="D26" s="181">
        <v>43660</v>
      </c>
      <c r="E26" s="181">
        <v>43721</v>
      </c>
      <c r="F26" s="183">
        <v>1.0633133769445901E-2</v>
      </c>
      <c r="G26" s="170">
        <f t="shared" si="0"/>
        <v>14</v>
      </c>
    </row>
    <row r="27" spans="1:7" x14ac:dyDescent="0.2">
      <c r="A27" s="170" t="s">
        <v>7</v>
      </c>
      <c r="B27" s="181">
        <v>14830</v>
      </c>
      <c r="C27" s="181">
        <v>14786</v>
      </c>
      <c r="D27" s="181">
        <v>14978</v>
      </c>
      <c r="E27" s="181">
        <v>15036</v>
      </c>
      <c r="F27" s="183">
        <v>1.38907619689819E-2</v>
      </c>
      <c r="G27" s="170">
        <f t="shared" si="0"/>
        <v>13</v>
      </c>
    </row>
    <row r="28" spans="1:7" x14ac:dyDescent="0.2">
      <c r="A28" s="170" t="s">
        <v>22</v>
      </c>
      <c r="B28" s="181">
        <v>34911</v>
      </c>
      <c r="C28" s="181">
        <v>35020</v>
      </c>
      <c r="D28" s="181">
        <v>35271</v>
      </c>
      <c r="E28" s="181">
        <v>35406</v>
      </c>
      <c r="F28" s="183">
        <v>1.4178912090745E-2</v>
      </c>
      <c r="G28" s="170">
        <f t="shared" si="0"/>
        <v>12</v>
      </c>
    </row>
    <row r="29" spans="1:7" x14ac:dyDescent="0.2">
      <c r="A29" s="170" t="s">
        <v>20</v>
      </c>
      <c r="B29" s="181">
        <v>75827</v>
      </c>
      <c r="C29" s="181">
        <v>76087</v>
      </c>
      <c r="D29" s="181">
        <v>76842</v>
      </c>
      <c r="E29" s="181">
        <v>76924</v>
      </c>
      <c r="F29" s="183">
        <v>1.44671423107865E-2</v>
      </c>
      <c r="G29" s="170">
        <f t="shared" si="0"/>
        <v>11</v>
      </c>
    </row>
    <row r="30" spans="1:7" x14ac:dyDescent="0.2">
      <c r="A30" s="170" t="s">
        <v>19</v>
      </c>
      <c r="B30" s="181">
        <v>13677</v>
      </c>
      <c r="C30" s="181">
        <v>13869</v>
      </c>
      <c r="D30" s="181">
        <v>13871</v>
      </c>
      <c r="E30" s="181">
        <v>13891</v>
      </c>
      <c r="F30" s="183">
        <v>1.5646706149009301E-2</v>
      </c>
      <c r="G30" s="170">
        <f t="shared" si="0"/>
        <v>10</v>
      </c>
    </row>
    <row r="31" spans="1:7" x14ac:dyDescent="0.2">
      <c r="A31" s="170" t="s">
        <v>11</v>
      </c>
      <c r="B31" s="181">
        <v>11541</v>
      </c>
      <c r="C31" s="181">
        <v>11673</v>
      </c>
      <c r="D31" s="181">
        <v>11713</v>
      </c>
      <c r="E31" s="181">
        <v>11728</v>
      </c>
      <c r="F31" s="183">
        <v>1.6203101984230101E-2</v>
      </c>
      <c r="G31" s="170">
        <f t="shared" si="0"/>
        <v>9</v>
      </c>
    </row>
    <row r="32" spans="1:7" x14ac:dyDescent="0.2">
      <c r="A32" s="170" t="s">
        <v>0</v>
      </c>
      <c r="B32" s="181">
        <v>104918</v>
      </c>
      <c r="C32" s="181">
        <v>105675</v>
      </c>
      <c r="D32" s="181">
        <v>106693</v>
      </c>
      <c r="E32" s="181">
        <v>106987</v>
      </c>
      <c r="F32" s="183">
        <v>1.9720162412550701E-2</v>
      </c>
      <c r="G32" s="170">
        <f t="shared" si="0"/>
        <v>8</v>
      </c>
    </row>
    <row r="33" spans="1:7" x14ac:dyDescent="0.2">
      <c r="A33" s="170" t="s">
        <v>16</v>
      </c>
      <c r="B33" s="181">
        <v>16178</v>
      </c>
      <c r="C33" s="181">
        <v>16245</v>
      </c>
      <c r="D33" s="181">
        <v>16450</v>
      </c>
      <c r="E33" s="181">
        <v>16528</v>
      </c>
      <c r="F33" s="183">
        <v>2.16343182099148E-2</v>
      </c>
      <c r="G33" s="170">
        <f t="shared" si="0"/>
        <v>7</v>
      </c>
    </row>
    <row r="34" spans="1:7" x14ac:dyDescent="0.2">
      <c r="A34" s="170" t="s">
        <v>6</v>
      </c>
      <c r="B34" s="181">
        <v>6332</v>
      </c>
      <c r="C34" s="181">
        <v>6418</v>
      </c>
      <c r="D34" s="181">
        <v>6437</v>
      </c>
      <c r="E34" s="181">
        <v>6477</v>
      </c>
      <c r="F34" s="183">
        <v>2.2899557801642399E-2</v>
      </c>
      <c r="G34" s="170">
        <f t="shared" si="0"/>
        <v>6</v>
      </c>
    </row>
    <row r="35" spans="1:7" x14ac:dyDescent="0.2">
      <c r="A35" s="170" t="s">
        <v>32</v>
      </c>
      <c r="B35" s="181">
        <v>21273</v>
      </c>
      <c r="C35" s="181">
        <v>21443</v>
      </c>
      <c r="D35" s="181">
        <v>21671</v>
      </c>
      <c r="E35" s="181">
        <v>21766</v>
      </c>
      <c r="F35" s="183">
        <v>2.31749165608988E-2</v>
      </c>
      <c r="G35" s="170">
        <f t="shared" si="0"/>
        <v>5</v>
      </c>
    </row>
    <row r="36" spans="1:7" x14ac:dyDescent="0.2">
      <c r="A36" s="170" t="s">
        <v>23</v>
      </c>
      <c r="B36" s="181">
        <v>29302</v>
      </c>
      <c r="C36" s="181">
        <v>29588</v>
      </c>
      <c r="D36" s="181">
        <v>29901</v>
      </c>
      <c r="E36" s="181">
        <v>30029</v>
      </c>
      <c r="F36" s="183">
        <v>2.4810593133574501E-2</v>
      </c>
      <c r="G36" s="170">
        <f t="shared" si="0"/>
        <v>4</v>
      </c>
    </row>
    <row r="37" spans="1:7" x14ac:dyDescent="0.2">
      <c r="A37" s="170" t="s">
        <v>28</v>
      </c>
      <c r="B37" s="181">
        <v>11633</v>
      </c>
      <c r="C37" s="181">
        <v>11763</v>
      </c>
      <c r="D37" s="181">
        <v>11926</v>
      </c>
      <c r="E37" s="181">
        <v>11971</v>
      </c>
      <c r="F37" s="183">
        <v>2.9055273790080001E-2</v>
      </c>
      <c r="G37" s="170">
        <f t="shared" si="0"/>
        <v>3</v>
      </c>
    </row>
    <row r="38" spans="1:7" x14ac:dyDescent="0.2">
      <c r="A38" s="170" t="s">
        <v>5</v>
      </c>
      <c r="B38" s="181">
        <v>14487</v>
      </c>
      <c r="C38" s="181">
        <v>14759</v>
      </c>
      <c r="D38" s="181">
        <v>15005</v>
      </c>
      <c r="E38" s="181">
        <v>15044</v>
      </c>
      <c r="F38" s="183">
        <v>3.84482639607924E-2</v>
      </c>
      <c r="G38" s="170">
        <f t="shared" si="0"/>
        <v>2</v>
      </c>
    </row>
    <row r="39" spans="1:7" x14ac:dyDescent="0.2">
      <c r="A39" s="170" t="s">
        <v>24</v>
      </c>
      <c r="B39" s="181">
        <v>20108</v>
      </c>
      <c r="C39" s="181">
        <v>20714</v>
      </c>
      <c r="D39" s="181">
        <v>21210</v>
      </c>
      <c r="E39" s="181">
        <v>21379</v>
      </c>
      <c r="F39" s="183">
        <v>6.3208673164909496E-2</v>
      </c>
      <c r="G39" s="170">
        <f t="shared" si="0"/>
        <v>1</v>
      </c>
    </row>
  </sheetData>
  <mergeCells count="1">
    <mergeCell ref="H1:I1"/>
  </mergeCells>
  <hyperlinks>
    <hyperlink ref="H1:I1" location="Index!A1" display="Regresar al Índice" xr:uid="{9A5F39CD-8EE4-4928-8725-05F6D0AE01EF}"/>
  </hyperlink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135CB-661F-4FFF-AABF-938C19067D57}">
  <sheetPr codeName="Hoja129"/>
  <dimension ref="A1:I42"/>
  <sheetViews>
    <sheetView topLeftCell="E1" workbookViewId="0"/>
  </sheetViews>
  <sheetFormatPr baseColWidth="10" defaultRowHeight="12.75" x14ac:dyDescent="0.2"/>
  <cols>
    <col min="1" max="1" width="40.7109375" style="170" customWidth="1"/>
    <col min="2" max="5" width="10.7109375" style="170" customWidth="1"/>
    <col min="6" max="6" width="7" style="170" customWidth="1"/>
    <col min="7" max="8" width="3.7109375" style="170" customWidth="1"/>
    <col min="9" max="11" width="9.140625" style="170" customWidth="1"/>
    <col min="12" max="16384" width="11.42578125" style="170"/>
  </cols>
  <sheetData>
    <row r="1" spans="1:9" x14ac:dyDescent="0.2">
      <c r="A1" s="31" t="s">
        <v>3439</v>
      </c>
      <c r="B1" s="170" t="s">
        <v>53</v>
      </c>
      <c r="C1" s="170" t="s">
        <v>53</v>
      </c>
      <c r="D1" s="170" t="s">
        <v>53</v>
      </c>
      <c r="E1" s="170" t="s">
        <v>53</v>
      </c>
      <c r="F1" s="170" t="s">
        <v>53</v>
      </c>
      <c r="G1" s="170" t="s">
        <v>53</v>
      </c>
      <c r="H1" s="280" t="s">
        <v>1346</v>
      </c>
      <c r="I1" s="280"/>
    </row>
    <row r="2" spans="1:9" x14ac:dyDescent="0.2">
      <c r="A2" s="170" t="s">
        <v>150</v>
      </c>
      <c r="B2" s="170" t="s">
        <v>53</v>
      </c>
      <c r="C2" s="170" t="s">
        <v>53</v>
      </c>
      <c r="D2" s="170" t="s">
        <v>53</v>
      </c>
      <c r="E2" s="170" t="s">
        <v>53</v>
      </c>
      <c r="F2" s="170" t="s">
        <v>53</v>
      </c>
      <c r="G2" s="170" t="s">
        <v>53</v>
      </c>
      <c r="H2" s="170" t="s">
        <v>53</v>
      </c>
    </row>
    <row r="6" spans="1:9" x14ac:dyDescent="0.2">
      <c r="A6" s="170" t="s">
        <v>409</v>
      </c>
      <c r="B6" s="170" t="s">
        <v>1206</v>
      </c>
      <c r="C6" s="170" t="s">
        <v>1128</v>
      </c>
      <c r="D6" s="170" t="s">
        <v>1338</v>
      </c>
      <c r="E6" s="170" t="s">
        <v>2499</v>
      </c>
      <c r="F6" s="170" t="s">
        <v>1325</v>
      </c>
    </row>
    <row r="7" spans="1:9" x14ac:dyDescent="0.2">
      <c r="A7" s="170" t="s">
        <v>15</v>
      </c>
      <c r="B7" s="181">
        <v>13679</v>
      </c>
      <c r="C7" s="181">
        <v>13719</v>
      </c>
      <c r="D7" s="181">
        <v>13600</v>
      </c>
      <c r="E7" s="181">
        <v>13538</v>
      </c>
      <c r="F7" s="181">
        <v>-181</v>
      </c>
      <c r="G7" s="170">
        <f>_xlfn.RANK.EQ(F7,$F$7:$F$39,0)</f>
        <v>33</v>
      </c>
    </row>
    <row r="8" spans="1:9" x14ac:dyDescent="0.2">
      <c r="A8" s="170" t="s">
        <v>27</v>
      </c>
      <c r="B8" s="181">
        <v>39151</v>
      </c>
      <c r="C8" s="181">
        <v>39024</v>
      </c>
      <c r="D8" s="181">
        <v>38839</v>
      </c>
      <c r="E8" s="181">
        <v>38878</v>
      </c>
      <c r="F8" s="181">
        <v>-146</v>
      </c>
      <c r="G8" s="170">
        <f t="shared" ref="G8:G39" si="0">_xlfn.RANK.EQ(F8,$F$7:$F$39,0)</f>
        <v>32</v>
      </c>
    </row>
    <row r="9" spans="1:9" x14ac:dyDescent="0.2">
      <c r="A9" s="170" t="s">
        <v>17</v>
      </c>
      <c r="B9" s="181">
        <v>37244</v>
      </c>
      <c r="C9" s="181">
        <v>37170</v>
      </c>
      <c r="D9" s="181">
        <v>37048</v>
      </c>
      <c r="E9" s="181">
        <v>37043</v>
      </c>
      <c r="F9" s="181">
        <v>-127</v>
      </c>
      <c r="G9" s="170">
        <f t="shared" si="0"/>
        <v>31</v>
      </c>
    </row>
    <row r="10" spans="1:9" x14ac:dyDescent="0.2">
      <c r="A10" s="170" t="s">
        <v>29</v>
      </c>
      <c r="B10" s="181">
        <v>34725</v>
      </c>
      <c r="C10" s="181">
        <v>34174</v>
      </c>
      <c r="D10" s="181">
        <v>34118</v>
      </c>
      <c r="E10" s="181">
        <v>34071</v>
      </c>
      <c r="F10" s="181">
        <v>-103</v>
      </c>
      <c r="G10" s="170">
        <f t="shared" si="0"/>
        <v>30</v>
      </c>
    </row>
    <row r="11" spans="1:9" x14ac:dyDescent="0.2">
      <c r="A11" s="170" t="s">
        <v>33</v>
      </c>
      <c r="B11" s="181">
        <v>12040</v>
      </c>
      <c r="C11" s="181">
        <v>11966</v>
      </c>
      <c r="D11" s="181">
        <v>11929</v>
      </c>
      <c r="E11" s="181">
        <v>11897</v>
      </c>
      <c r="F11" s="181">
        <v>-69</v>
      </c>
      <c r="G11" s="170">
        <f t="shared" si="0"/>
        <v>29</v>
      </c>
    </row>
    <row r="12" spans="1:9" x14ac:dyDescent="0.2">
      <c r="A12" s="170" t="s">
        <v>30</v>
      </c>
      <c r="B12" s="181">
        <v>5467</v>
      </c>
      <c r="C12" s="181">
        <v>5549</v>
      </c>
      <c r="D12" s="181">
        <v>5480</v>
      </c>
      <c r="E12" s="181">
        <v>5506</v>
      </c>
      <c r="F12" s="181">
        <v>-43</v>
      </c>
      <c r="G12" s="170">
        <f t="shared" si="0"/>
        <v>28</v>
      </c>
    </row>
    <row r="13" spans="1:9" x14ac:dyDescent="0.2">
      <c r="A13" s="170" t="s">
        <v>3</v>
      </c>
      <c r="B13" s="181">
        <v>16756</v>
      </c>
      <c r="C13" s="181">
        <v>16707</v>
      </c>
      <c r="D13" s="181">
        <v>16673</v>
      </c>
      <c r="E13" s="181">
        <v>16699</v>
      </c>
      <c r="F13" s="181">
        <v>-8</v>
      </c>
      <c r="G13" s="170">
        <f t="shared" si="0"/>
        <v>27</v>
      </c>
    </row>
    <row r="14" spans="1:9" x14ac:dyDescent="0.2">
      <c r="A14" s="170" t="s">
        <v>18</v>
      </c>
      <c r="B14" s="181">
        <v>12630</v>
      </c>
      <c r="C14" s="181">
        <v>12596</v>
      </c>
      <c r="D14" s="181">
        <v>12565</v>
      </c>
      <c r="E14" s="181">
        <v>12593</v>
      </c>
      <c r="F14" s="181">
        <v>-3</v>
      </c>
      <c r="G14" s="170">
        <f t="shared" si="0"/>
        <v>26</v>
      </c>
    </row>
    <row r="15" spans="1:9" x14ac:dyDescent="0.2">
      <c r="A15" s="170" t="s">
        <v>31</v>
      </c>
      <c r="B15" s="181">
        <v>44276</v>
      </c>
      <c r="C15" s="181">
        <v>43533</v>
      </c>
      <c r="D15" s="181">
        <v>43484</v>
      </c>
      <c r="E15" s="181">
        <v>43548</v>
      </c>
      <c r="F15" s="181">
        <v>15</v>
      </c>
      <c r="G15" s="170">
        <f t="shared" si="0"/>
        <v>25</v>
      </c>
    </row>
    <row r="16" spans="1:9" x14ac:dyDescent="0.2">
      <c r="A16" s="170" t="s">
        <v>19</v>
      </c>
      <c r="B16" s="181">
        <v>13677</v>
      </c>
      <c r="C16" s="181">
        <v>13869</v>
      </c>
      <c r="D16" s="181">
        <v>13871</v>
      </c>
      <c r="E16" s="181">
        <v>13891</v>
      </c>
      <c r="F16" s="181">
        <v>22</v>
      </c>
      <c r="G16" s="170">
        <f t="shared" si="0"/>
        <v>24</v>
      </c>
    </row>
    <row r="17" spans="1:7" x14ac:dyDescent="0.2">
      <c r="A17" s="170" t="s">
        <v>12</v>
      </c>
      <c r="B17" s="181">
        <v>14676</v>
      </c>
      <c r="C17" s="181">
        <v>14532</v>
      </c>
      <c r="D17" s="181">
        <v>14541</v>
      </c>
      <c r="E17" s="181">
        <v>14586</v>
      </c>
      <c r="F17" s="181">
        <v>54</v>
      </c>
      <c r="G17" s="170">
        <f t="shared" si="0"/>
        <v>23</v>
      </c>
    </row>
    <row r="18" spans="1:7" x14ac:dyDescent="0.2">
      <c r="A18" s="170" t="s">
        <v>11</v>
      </c>
      <c r="B18" s="181">
        <v>11541</v>
      </c>
      <c r="C18" s="181">
        <v>11673</v>
      </c>
      <c r="D18" s="181">
        <v>11713</v>
      </c>
      <c r="E18" s="181">
        <v>11728</v>
      </c>
      <c r="F18" s="181">
        <v>55</v>
      </c>
      <c r="G18" s="170">
        <f t="shared" si="0"/>
        <v>22</v>
      </c>
    </row>
    <row r="19" spans="1:7" x14ac:dyDescent="0.2">
      <c r="A19" s="170" t="s">
        <v>6</v>
      </c>
      <c r="B19" s="181">
        <v>6332</v>
      </c>
      <c r="C19" s="181">
        <v>6418</v>
      </c>
      <c r="D19" s="181">
        <v>6437</v>
      </c>
      <c r="E19" s="181">
        <v>6477</v>
      </c>
      <c r="F19" s="181">
        <v>59</v>
      </c>
      <c r="G19" s="170">
        <f t="shared" si="0"/>
        <v>21</v>
      </c>
    </row>
    <row r="20" spans="1:7" x14ac:dyDescent="0.2">
      <c r="A20" s="170" t="s">
        <v>10</v>
      </c>
      <c r="B20" s="181">
        <v>35828</v>
      </c>
      <c r="C20" s="181">
        <v>35695</v>
      </c>
      <c r="D20" s="181">
        <v>35792</v>
      </c>
      <c r="E20" s="181">
        <v>35796</v>
      </c>
      <c r="F20" s="181">
        <v>101</v>
      </c>
      <c r="G20" s="170">
        <f t="shared" si="0"/>
        <v>20</v>
      </c>
    </row>
    <row r="21" spans="1:7" x14ac:dyDescent="0.2">
      <c r="A21" s="170" t="s">
        <v>25</v>
      </c>
      <c r="B21" s="181">
        <v>23830</v>
      </c>
      <c r="C21" s="181">
        <v>23802</v>
      </c>
      <c r="D21" s="181">
        <v>23895</v>
      </c>
      <c r="E21" s="181">
        <v>23926</v>
      </c>
      <c r="F21" s="181">
        <v>124</v>
      </c>
      <c r="G21" s="170">
        <f t="shared" si="0"/>
        <v>19</v>
      </c>
    </row>
    <row r="22" spans="1:7" x14ac:dyDescent="0.2">
      <c r="A22" s="170" t="s">
        <v>13</v>
      </c>
      <c r="B22" s="181">
        <v>78102</v>
      </c>
      <c r="C22" s="181">
        <v>78074</v>
      </c>
      <c r="D22" s="181">
        <v>78475</v>
      </c>
      <c r="E22" s="181">
        <v>78213</v>
      </c>
      <c r="F22" s="181">
        <v>139</v>
      </c>
      <c r="G22" s="170">
        <f t="shared" si="0"/>
        <v>18</v>
      </c>
    </row>
    <row r="23" spans="1:7" x14ac:dyDescent="0.2">
      <c r="A23" s="170" t="s">
        <v>4</v>
      </c>
      <c r="B23" s="181">
        <v>44751</v>
      </c>
      <c r="C23" s="181">
        <v>44653</v>
      </c>
      <c r="D23" s="181">
        <v>44678</v>
      </c>
      <c r="E23" s="181">
        <v>44819</v>
      </c>
      <c r="F23" s="181">
        <v>166</v>
      </c>
      <c r="G23" s="170">
        <f t="shared" si="0"/>
        <v>17</v>
      </c>
    </row>
    <row r="24" spans="1:7" x14ac:dyDescent="0.2">
      <c r="A24" s="170" t="s">
        <v>21</v>
      </c>
      <c r="B24" s="181">
        <v>14512</v>
      </c>
      <c r="C24" s="181">
        <v>14448</v>
      </c>
      <c r="D24" s="181">
        <v>14566</v>
      </c>
      <c r="E24" s="181">
        <v>14641</v>
      </c>
      <c r="F24" s="181">
        <v>193</v>
      </c>
      <c r="G24" s="170">
        <f t="shared" si="0"/>
        <v>16</v>
      </c>
    </row>
    <row r="25" spans="1:7" x14ac:dyDescent="0.2">
      <c r="A25" s="170" t="s">
        <v>28</v>
      </c>
      <c r="B25" s="181">
        <v>11633</v>
      </c>
      <c r="C25" s="181">
        <v>11763</v>
      </c>
      <c r="D25" s="181">
        <v>11926</v>
      </c>
      <c r="E25" s="181">
        <v>11971</v>
      </c>
      <c r="F25" s="181">
        <v>208</v>
      </c>
      <c r="G25" s="170">
        <f t="shared" si="0"/>
        <v>15</v>
      </c>
    </row>
    <row r="26" spans="1:7" x14ac:dyDescent="0.2">
      <c r="A26" s="170" t="s">
        <v>26</v>
      </c>
      <c r="B26" s="181">
        <v>43261</v>
      </c>
      <c r="C26" s="181">
        <v>43507</v>
      </c>
      <c r="D26" s="181">
        <v>43660</v>
      </c>
      <c r="E26" s="181">
        <v>43721</v>
      </c>
      <c r="F26" s="181">
        <v>214</v>
      </c>
      <c r="G26" s="170">
        <f t="shared" si="0"/>
        <v>14</v>
      </c>
    </row>
    <row r="27" spans="1:7" x14ac:dyDescent="0.2">
      <c r="A27" s="170" t="s">
        <v>7</v>
      </c>
      <c r="B27" s="181">
        <v>14830</v>
      </c>
      <c r="C27" s="181">
        <v>14786</v>
      </c>
      <c r="D27" s="181">
        <v>14978</v>
      </c>
      <c r="E27" s="181">
        <v>15036</v>
      </c>
      <c r="F27" s="181">
        <v>250</v>
      </c>
      <c r="G27" s="170">
        <f t="shared" si="0"/>
        <v>13</v>
      </c>
    </row>
    <row r="28" spans="1:7" x14ac:dyDescent="0.2">
      <c r="A28" s="170" t="s">
        <v>16</v>
      </c>
      <c r="B28" s="181">
        <v>16178</v>
      </c>
      <c r="C28" s="181">
        <v>16245</v>
      </c>
      <c r="D28" s="181">
        <v>16450</v>
      </c>
      <c r="E28" s="181">
        <v>16528</v>
      </c>
      <c r="F28" s="181">
        <v>283</v>
      </c>
      <c r="G28" s="170">
        <f t="shared" si="0"/>
        <v>12</v>
      </c>
    </row>
    <row r="29" spans="1:7" x14ac:dyDescent="0.2">
      <c r="A29" s="170" t="s">
        <v>5</v>
      </c>
      <c r="B29" s="181">
        <v>14487</v>
      </c>
      <c r="C29" s="181">
        <v>14759</v>
      </c>
      <c r="D29" s="181">
        <v>15005</v>
      </c>
      <c r="E29" s="181">
        <v>15044</v>
      </c>
      <c r="F29" s="181">
        <v>285</v>
      </c>
      <c r="G29" s="170">
        <f t="shared" si="0"/>
        <v>11</v>
      </c>
    </row>
    <row r="30" spans="1:7" x14ac:dyDescent="0.2">
      <c r="A30" s="170" t="s">
        <v>32</v>
      </c>
      <c r="B30" s="181">
        <v>21273</v>
      </c>
      <c r="C30" s="181">
        <v>21443</v>
      </c>
      <c r="D30" s="181">
        <v>21671</v>
      </c>
      <c r="E30" s="181">
        <v>21766</v>
      </c>
      <c r="F30" s="181">
        <v>323</v>
      </c>
      <c r="G30" s="170">
        <f t="shared" si="0"/>
        <v>10</v>
      </c>
    </row>
    <row r="31" spans="1:7" x14ac:dyDescent="0.2">
      <c r="A31" s="170" t="s">
        <v>8</v>
      </c>
      <c r="B31" s="181">
        <v>42452</v>
      </c>
      <c r="C31" s="181">
        <v>42300</v>
      </c>
      <c r="D31" s="181">
        <v>42501</v>
      </c>
      <c r="E31" s="181">
        <v>42655</v>
      </c>
      <c r="F31" s="181">
        <v>355</v>
      </c>
      <c r="G31" s="170">
        <f t="shared" si="0"/>
        <v>9</v>
      </c>
    </row>
    <row r="32" spans="1:7" x14ac:dyDescent="0.2">
      <c r="A32" s="170" t="s">
        <v>22</v>
      </c>
      <c r="B32" s="181">
        <v>34911</v>
      </c>
      <c r="C32" s="181">
        <v>35020</v>
      </c>
      <c r="D32" s="181">
        <v>35271</v>
      </c>
      <c r="E32" s="181">
        <v>35406</v>
      </c>
      <c r="F32" s="181">
        <v>386</v>
      </c>
      <c r="G32" s="170">
        <f t="shared" si="0"/>
        <v>8</v>
      </c>
    </row>
    <row r="33" spans="1:7" x14ac:dyDescent="0.2">
      <c r="A33" s="170" t="s">
        <v>14</v>
      </c>
      <c r="B33" s="181">
        <v>49689</v>
      </c>
      <c r="C33" s="181">
        <v>49507</v>
      </c>
      <c r="D33" s="181">
        <v>49721</v>
      </c>
      <c r="E33" s="181">
        <v>49925</v>
      </c>
      <c r="F33" s="181">
        <v>418</v>
      </c>
      <c r="G33" s="170">
        <f t="shared" si="0"/>
        <v>7</v>
      </c>
    </row>
    <row r="34" spans="1:7" x14ac:dyDescent="0.2">
      <c r="A34" s="170" t="s">
        <v>23</v>
      </c>
      <c r="B34" s="181">
        <v>29302</v>
      </c>
      <c r="C34" s="181">
        <v>29588</v>
      </c>
      <c r="D34" s="181">
        <v>29901</v>
      </c>
      <c r="E34" s="181">
        <v>30029</v>
      </c>
      <c r="F34" s="181">
        <v>441</v>
      </c>
      <c r="G34" s="170">
        <f t="shared" si="0"/>
        <v>6</v>
      </c>
    </row>
    <row r="35" spans="1:7" x14ac:dyDescent="0.2">
      <c r="A35" s="170" t="s">
        <v>9</v>
      </c>
      <c r="B35" s="181">
        <v>126545</v>
      </c>
      <c r="C35" s="181">
        <v>126560</v>
      </c>
      <c r="D35" s="181">
        <v>126886</v>
      </c>
      <c r="E35" s="181">
        <v>127010</v>
      </c>
      <c r="F35" s="181">
        <v>450</v>
      </c>
      <c r="G35" s="170">
        <f t="shared" si="0"/>
        <v>5</v>
      </c>
    </row>
    <row r="36" spans="1:7" x14ac:dyDescent="0.2">
      <c r="A36" s="170" t="s">
        <v>24</v>
      </c>
      <c r="B36" s="181">
        <v>20108</v>
      </c>
      <c r="C36" s="181">
        <v>20714</v>
      </c>
      <c r="D36" s="181">
        <v>21210</v>
      </c>
      <c r="E36" s="181">
        <v>21379</v>
      </c>
      <c r="F36" s="181">
        <v>665</v>
      </c>
      <c r="G36" s="170">
        <f t="shared" si="0"/>
        <v>4</v>
      </c>
    </row>
    <row r="37" spans="1:7" x14ac:dyDescent="0.2">
      <c r="A37" s="170" t="s">
        <v>20</v>
      </c>
      <c r="B37" s="181">
        <v>75827</v>
      </c>
      <c r="C37" s="181">
        <v>76087</v>
      </c>
      <c r="D37" s="181">
        <v>76842</v>
      </c>
      <c r="E37" s="181">
        <v>76924</v>
      </c>
      <c r="F37" s="181">
        <v>837</v>
      </c>
      <c r="G37" s="170">
        <f t="shared" si="0"/>
        <v>3</v>
      </c>
    </row>
    <row r="38" spans="1:7" x14ac:dyDescent="0.2">
      <c r="A38" s="170" t="s">
        <v>0</v>
      </c>
      <c r="B38" s="181">
        <v>104918</v>
      </c>
      <c r="C38" s="181">
        <v>105675</v>
      </c>
      <c r="D38" s="181">
        <v>106693</v>
      </c>
      <c r="E38" s="181">
        <v>106987</v>
      </c>
      <c r="F38" s="181">
        <v>1312</v>
      </c>
      <c r="G38" s="170">
        <f t="shared" si="0"/>
        <v>2</v>
      </c>
    </row>
    <row r="39" spans="1:7" x14ac:dyDescent="0.2">
      <c r="A39" s="170" t="s">
        <v>1</v>
      </c>
      <c r="B39" s="181">
        <v>1064631</v>
      </c>
      <c r="C39" s="181">
        <v>1065556</v>
      </c>
      <c r="D39" s="181">
        <v>1070419</v>
      </c>
      <c r="E39" s="181">
        <v>1072231</v>
      </c>
      <c r="F39" s="181">
        <v>6675</v>
      </c>
      <c r="G39" s="170">
        <f t="shared" si="0"/>
        <v>1</v>
      </c>
    </row>
    <row r="40" spans="1:7" x14ac:dyDescent="0.2">
      <c r="F40" s="181"/>
    </row>
    <row r="41" spans="1:7" x14ac:dyDescent="0.2">
      <c r="F41" s="181"/>
    </row>
    <row r="42" spans="1:7" x14ac:dyDescent="0.2">
      <c r="F42" s="181"/>
    </row>
  </sheetData>
  <mergeCells count="1">
    <mergeCell ref="H1:I1"/>
  </mergeCells>
  <hyperlinks>
    <hyperlink ref="H1:I1" location="Index!A1" display="Regresar al Índice" xr:uid="{603605C4-293D-4F74-BFE2-25781308FC57}"/>
  </hyperlink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35E5E-3F40-4AAD-B069-39B81D4EAEC2}">
  <sheetPr codeName="Hoja4"/>
  <dimension ref="A1:R216"/>
  <sheetViews>
    <sheetView zoomScaleNormal="100" workbookViewId="0"/>
  </sheetViews>
  <sheetFormatPr baseColWidth="10" defaultColWidth="11.42578125" defaultRowHeight="12.75" x14ac:dyDescent="0.2"/>
  <cols>
    <col min="1" max="1" width="21.140625" style="382" customWidth="1"/>
    <col min="2" max="2" width="10.85546875" style="109" bestFit="1" customWidth="1"/>
    <col min="3" max="3" width="9" style="382" bestFit="1" customWidth="1"/>
    <col min="4" max="5" width="10.85546875" style="382" bestFit="1" customWidth="1"/>
    <col min="6" max="6" width="9.28515625" style="382" bestFit="1" customWidth="1"/>
    <col min="7" max="7" width="10.85546875" style="382" bestFit="1" customWidth="1"/>
    <col min="8" max="8" width="10.85546875" style="382" customWidth="1"/>
    <col min="9" max="9" width="10.140625" style="382" customWidth="1"/>
    <col min="10" max="10" width="9.140625" style="382" customWidth="1"/>
    <col min="11" max="14" width="11.42578125" style="382"/>
    <col min="15" max="15" width="54.7109375" style="382" bestFit="1" customWidth="1"/>
    <col min="16" max="16" width="10.7109375" style="382" bestFit="1" customWidth="1"/>
    <col min="17" max="17" width="7" style="382" bestFit="1" customWidth="1"/>
    <col min="18" max="18" width="12.5703125" style="382" bestFit="1" customWidth="1"/>
    <col min="19" max="16384" width="11.42578125" style="382"/>
  </cols>
  <sheetData>
    <row r="1" spans="1:16" x14ac:dyDescent="0.2">
      <c r="A1" s="31" t="s">
        <v>3339</v>
      </c>
      <c r="B1" s="114"/>
      <c r="C1" s="385"/>
      <c r="D1" s="385"/>
      <c r="E1" s="385"/>
      <c r="F1" s="385"/>
      <c r="G1" s="385"/>
      <c r="H1" s="280" t="s">
        <v>1346</v>
      </c>
      <c r="I1" s="280"/>
      <c r="J1" s="2"/>
      <c r="K1" s="2"/>
      <c r="O1" s="386"/>
      <c r="P1" s="386"/>
    </row>
    <row r="2" spans="1:16" x14ac:dyDescent="0.2">
      <c r="A2" s="382" t="s">
        <v>1284</v>
      </c>
    </row>
    <row r="4" spans="1:16" ht="16.149999999999999" customHeight="1" x14ac:dyDescent="0.2"/>
    <row r="5" spans="1:16" ht="16.149999999999999" customHeight="1" thickBot="1" x14ac:dyDescent="0.25">
      <c r="A5" s="383"/>
      <c r="B5" s="125"/>
      <c r="C5" s="383"/>
      <c r="D5" s="383"/>
      <c r="E5" s="383"/>
      <c r="F5" s="383"/>
      <c r="G5" s="383"/>
      <c r="H5" s="383"/>
      <c r="I5" s="383"/>
      <c r="J5" s="383"/>
    </row>
    <row r="6" spans="1:16" ht="12.75" customHeight="1" x14ac:dyDescent="0.2">
      <c r="A6" s="285" t="s">
        <v>276</v>
      </c>
      <c r="B6" s="285" t="s">
        <v>42</v>
      </c>
      <c r="C6" s="285"/>
      <c r="D6" s="285"/>
      <c r="E6" s="285" t="s">
        <v>43</v>
      </c>
      <c r="F6" s="285"/>
      <c r="G6" s="285"/>
      <c r="H6" s="285" t="s">
        <v>34</v>
      </c>
      <c r="I6" s="285"/>
      <c r="J6" s="285"/>
    </row>
    <row r="7" spans="1:16" ht="13.5" thickBot="1" x14ac:dyDescent="0.25">
      <c r="A7" s="285"/>
      <c r="B7" s="286">
        <v>2023</v>
      </c>
      <c r="C7" s="286"/>
      <c r="D7" s="286"/>
      <c r="E7" s="286">
        <v>2023</v>
      </c>
      <c r="F7" s="286"/>
      <c r="G7" s="286"/>
      <c r="H7" s="286"/>
      <c r="I7" s="286"/>
      <c r="J7" s="286"/>
    </row>
    <row r="8" spans="1:16" ht="13.5" thickBot="1" x14ac:dyDescent="0.25">
      <c r="A8" s="287"/>
      <c r="B8" s="130" t="s">
        <v>286</v>
      </c>
      <c r="C8" s="130" t="s">
        <v>287</v>
      </c>
      <c r="D8" s="130" t="s">
        <v>52</v>
      </c>
      <c r="E8" s="130" t="s">
        <v>286</v>
      </c>
      <c r="F8" s="130" t="s">
        <v>287</v>
      </c>
      <c r="G8" s="130" t="s">
        <v>52</v>
      </c>
      <c r="H8" s="130" t="s">
        <v>286</v>
      </c>
      <c r="I8" s="130" t="s">
        <v>287</v>
      </c>
      <c r="J8" s="130" t="s">
        <v>52</v>
      </c>
    </row>
    <row r="9" spans="1:16" ht="35.450000000000003" customHeight="1" thickBot="1" x14ac:dyDescent="0.25">
      <c r="A9" s="131" t="s">
        <v>278</v>
      </c>
      <c r="B9" s="132">
        <v>82425</v>
      </c>
      <c r="C9" s="132">
        <v>37676</v>
      </c>
      <c r="D9" s="132">
        <v>120101</v>
      </c>
      <c r="E9" s="132">
        <v>81269</v>
      </c>
      <c r="F9" s="132">
        <v>37585</v>
      </c>
      <c r="G9" s="132">
        <v>118854</v>
      </c>
      <c r="H9" s="132">
        <v>-1156</v>
      </c>
      <c r="I9" s="133">
        <v>-91</v>
      </c>
      <c r="J9" s="132">
        <v>-1247</v>
      </c>
    </row>
    <row r="10" spans="1:16" ht="13.5" thickBot="1" x14ac:dyDescent="0.25">
      <c r="A10" s="134" t="s">
        <v>279</v>
      </c>
      <c r="B10" s="135">
        <v>232578</v>
      </c>
      <c r="C10" s="135">
        <v>173383</v>
      </c>
      <c r="D10" s="135">
        <v>405961</v>
      </c>
      <c r="E10" s="135">
        <v>234049</v>
      </c>
      <c r="F10" s="135">
        <v>175148</v>
      </c>
      <c r="G10" s="135">
        <v>409197</v>
      </c>
      <c r="H10" s="135">
        <v>1471</v>
      </c>
      <c r="I10" s="135">
        <v>1765</v>
      </c>
      <c r="J10" s="135">
        <v>3236</v>
      </c>
    </row>
    <row r="11" spans="1:16" ht="13.5" thickBot="1" x14ac:dyDescent="0.25">
      <c r="A11" s="134" t="s">
        <v>280</v>
      </c>
      <c r="B11" s="135">
        <v>127212</v>
      </c>
      <c r="C11" s="135">
        <v>23940</v>
      </c>
      <c r="D11" s="135">
        <v>151152</v>
      </c>
      <c r="E11" s="135">
        <v>128441</v>
      </c>
      <c r="F11" s="135">
        <v>24408</v>
      </c>
      <c r="G11" s="135">
        <v>152849</v>
      </c>
      <c r="H11" s="135">
        <v>1229</v>
      </c>
      <c r="I11" s="136">
        <v>468</v>
      </c>
      <c r="J11" s="135">
        <v>1697</v>
      </c>
    </row>
    <row r="12" spans="1:16" ht="26.25" thickBot="1" x14ac:dyDescent="0.25">
      <c r="A12" s="131" t="s">
        <v>281</v>
      </c>
      <c r="B12" s="135">
        <v>7527</v>
      </c>
      <c r="C12" s="135">
        <v>2493</v>
      </c>
      <c r="D12" s="135">
        <v>10020</v>
      </c>
      <c r="E12" s="135">
        <v>7545</v>
      </c>
      <c r="F12" s="135">
        <v>2515</v>
      </c>
      <c r="G12" s="135">
        <v>10060</v>
      </c>
      <c r="H12" s="136">
        <v>18</v>
      </c>
      <c r="I12" s="136">
        <v>22</v>
      </c>
      <c r="J12" s="136">
        <v>40</v>
      </c>
    </row>
    <row r="13" spans="1:16" ht="26.25" thickBot="1" x14ac:dyDescent="0.25">
      <c r="A13" s="131" t="s">
        <v>282</v>
      </c>
      <c r="B13" s="135">
        <v>303361</v>
      </c>
      <c r="C13" s="135">
        <v>215987</v>
      </c>
      <c r="D13" s="135">
        <v>519348</v>
      </c>
      <c r="E13" s="135">
        <v>303764</v>
      </c>
      <c r="F13" s="135">
        <v>216442</v>
      </c>
      <c r="G13" s="135">
        <v>520206</v>
      </c>
      <c r="H13" s="136">
        <v>403</v>
      </c>
      <c r="I13" s="136">
        <v>455</v>
      </c>
      <c r="J13" s="136">
        <v>858</v>
      </c>
    </row>
    <row r="14" spans="1:16" ht="13.5" thickBot="1" x14ac:dyDescent="0.25">
      <c r="A14" s="134" t="s">
        <v>283</v>
      </c>
      <c r="B14" s="135">
        <v>2141</v>
      </c>
      <c r="C14" s="136">
        <v>397</v>
      </c>
      <c r="D14" s="135">
        <v>2538</v>
      </c>
      <c r="E14" s="135">
        <v>2186</v>
      </c>
      <c r="F14" s="136">
        <v>407</v>
      </c>
      <c r="G14" s="135">
        <v>2593</v>
      </c>
      <c r="H14" s="136">
        <v>45</v>
      </c>
      <c r="I14" s="136">
        <v>10</v>
      </c>
      <c r="J14" s="136">
        <v>55</v>
      </c>
    </row>
    <row r="15" spans="1:16" ht="13.5" thickBot="1" x14ac:dyDescent="0.25">
      <c r="A15" s="134" t="s">
        <v>284</v>
      </c>
      <c r="B15" s="135">
        <v>335178</v>
      </c>
      <c r="C15" s="135">
        <v>324515</v>
      </c>
      <c r="D15" s="135">
        <v>659693</v>
      </c>
      <c r="E15" s="135">
        <v>335199</v>
      </c>
      <c r="F15" s="135">
        <v>325429</v>
      </c>
      <c r="G15" s="135">
        <v>660628</v>
      </c>
      <c r="H15" s="136">
        <v>21</v>
      </c>
      <c r="I15" s="136">
        <v>914</v>
      </c>
      <c r="J15" s="136">
        <v>935</v>
      </c>
    </row>
    <row r="16" spans="1:16" ht="26.25" thickBot="1" x14ac:dyDescent="0.25">
      <c r="A16" s="131" t="s">
        <v>285</v>
      </c>
      <c r="B16" s="135">
        <v>78736</v>
      </c>
      <c r="C16" s="135">
        <v>27016</v>
      </c>
      <c r="D16" s="135">
        <v>105752</v>
      </c>
      <c r="E16" s="135">
        <v>79228</v>
      </c>
      <c r="F16" s="135">
        <v>27175</v>
      </c>
      <c r="G16" s="135">
        <v>106403</v>
      </c>
      <c r="H16" s="136">
        <v>492</v>
      </c>
      <c r="I16" s="136">
        <v>159</v>
      </c>
      <c r="J16" s="136">
        <v>651</v>
      </c>
    </row>
    <row r="17" spans="1:18" ht="13.5" thickBot="1" x14ac:dyDescent="0.25">
      <c r="A17" s="137" t="s">
        <v>52</v>
      </c>
      <c r="B17" s="138">
        <v>1169158</v>
      </c>
      <c r="C17" s="138">
        <v>805407</v>
      </c>
      <c r="D17" s="138">
        <v>1974565</v>
      </c>
      <c r="E17" s="138">
        <v>1171681</v>
      </c>
      <c r="F17" s="138">
        <v>809109</v>
      </c>
      <c r="G17" s="138">
        <v>1980790</v>
      </c>
      <c r="H17" s="138">
        <v>2523</v>
      </c>
      <c r="I17" s="138">
        <v>3702</v>
      </c>
      <c r="J17" s="138">
        <v>6225</v>
      </c>
    </row>
    <row r="18" spans="1:18" x14ac:dyDescent="0.2">
      <c r="B18" s="5"/>
      <c r="J18" s="387"/>
      <c r="O18" s="108"/>
      <c r="P18" s="108"/>
      <c r="Q18" s="108"/>
      <c r="R18" s="108"/>
    </row>
    <row r="19" spans="1:18" x14ac:dyDescent="0.2">
      <c r="A19" s="108"/>
      <c r="B19" s="108"/>
      <c r="C19" s="108"/>
      <c r="D19" s="108"/>
      <c r="E19" s="108"/>
      <c r="F19" s="108"/>
      <c r="G19" s="108"/>
      <c r="O19" s="108"/>
      <c r="P19" s="108"/>
      <c r="Q19" s="108"/>
      <c r="R19" s="108"/>
    </row>
    <row r="20" spans="1:18" x14ac:dyDescent="0.2">
      <c r="A20" s="108"/>
      <c r="B20" s="108"/>
      <c r="C20" s="108"/>
      <c r="D20" s="108"/>
      <c r="E20" s="108"/>
      <c r="F20" s="108"/>
      <c r="G20" s="108"/>
      <c r="O20" s="108"/>
      <c r="P20" s="108"/>
      <c r="Q20" s="108"/>
      <c r="R20" s="108"/>
    </row>
    <row r="21" spans="1:18" x14ac:dyDescent="0.2">
      <c r="A21" s="108"/>
      <c r="B21" s="108"/>
      <c r="C21" s="108"/>
      <c r="D21" s="108"/>
      <c r="E21" s="108"/>
      <c r="F21" s="108"/>
      <c r="G21" s="108"/>
      <c r="O21" s="108"/>
      <c r="P21" s="108"/>
      <c r="Q21" s="108"/>
      <c r="R21" s="108"/>
    </row>
    <row r="22" spans="1:18" x14ac:dyDescent="0.2">
      <c r="A22" s="108"/>
      <c r="B22" s="108"/>
      <c r="C22" s="108"/>
      <c r="D22" s="108"/>
      <c r="E22" s="108"/>
      <c r="F22" s="108"/>
      <c r="G22" s="108"/>
      <c r="O22" s="108"/>
      <c r="P22" s="108"/>
      <c r="Q22" s="108"/>
      <c r="R22" s="108"/>
    </row>
    <row r="23" spans="1:18" x14ac:dyDescent="0.2">
      <c r="A23" s="108"/>
      <c r="B23" s="108"/>
      <c r="C23" s="108"/>
      <c r="D23" s="108"/>
      <c r="E23" s="108"/>
      <c r="F23" s="108"/>
      <c r="G23" s="108"/>
      <c r="O23" s="108"/>
      <c r="P23" s="108"/>
      <c r="Q23" s="108"/>
      <c r="R23" s="108"/>
    </row>
    <row r="24" spans="1:18" x14ac:dyDescent="0.2">
      <c r="A24" s="108"/>
      <c r="B24" s="108"/>
      <c r="C24" s="108"/>
      <c r="D24" s="108"/>
      <c r="E24" s="108"/>
      <c r="F24" s="108"/>
      <c r="G24" s="108"/>
      <c r="O24" s="108"/>
      <c r="P24" s="108"/>
      <c r="Q24" s="108"/>
      <c r="R24" s="108"/>
    </row>
    <row r="25" spans="1:18" x14ac:dyDescent="0.2">
      <c r="A25" s="108"/>
      <c r="B25" s="108"/>
      <c r="C25" s="108"/>
      <c r="D25" s="108"/>
      <c r="E25" s="108"/>
      <c r="F25" s="108"/>
      <c r="G25" s="108"/>
      <c r="O25" s="108"/>
      <c r="P25" s="108"/>
      <c r="Q25" s="108"/>
      <c r="R25" s="108"/>
    </row>
    <row r="26" spans="1:18" x14ac:dyDescent="0.2">
      <c r="A26" s="108"/>
      <c r="B26" s="108"/>
      <c r="C26" s="108"/>
      <c r="D26" s="108"/>
      <c r="E26" s="108"/>
      <c r="F26" s="108"/>
      <c r="G26" s="108"/>
      <c r="O26" s="108"/>
      <c r="P26" s="108"/>
      <c r="Q26" s="108"/>
      <c r="R26" s="108"/>
    </row>
    <row r="27" spans="1:18" x14ac:dyDescent="0.2">
      <c r="A27" s="108"/>
      <c r="B27" s="108"/>
      <c r="C27" s="108"/>
      <c r="D27" s="108"/>
      <c r="E27" s="108"/>
      <c r="F27" s="108"/>
      <c r="G27" s="108"/>
      <c r="O27" s="108"/>
      <c r="P27" s="108"/>
      <c r="Q27" s="108"/>
      <c r="R27" s="108"/>
    </row>
    <row r="28" spans="1:18" x14ac:dyDescent="0.2">
      <c r="A28" s="108"/>
      <c r="B28" s="108"/>
      <c r="C28" s="108"/>
      <c r="D28" s="108"/>
      <c r="E28" s="108"/>
      <c r="F28" s="108"/>
      <c r="G28" s="108"/>
      <c r="O28" s="108"/>
      <c r="P28" s="108"/>
      <c r="Q28" s="108"/>
    </row>
    <row r="29" spans="1:18" x14ac:dyDescent="0.2">
      <c r="A29" s="108"/>
      <c r="B29" s="108"/>
      <c r="C29" s="108"/>
      <c r="D29" s="108"/>
      <c r="E29" s="108"/>
      <c r="F29" s="108"/>
      <c r="G29" s="108"/>
      <c r="O29" s="108"/>
      <c r="P29" s="108"/>
      <c r="Q29" s="108"/>
    </row>
    <row r="30" spans="1:18" x14ac:dyDescent="0.2">
      <c r="A30" s="108"/>
      <c r="B30" s="108"/>
      <c r="C30" s="108"/>
      <c r="D30" s="108"/>
      <c r="E30" s="108"/>
      <c r="F30" s="108"/>
      <c r="G30" s="108"/>
      <c r="O30" s="108"/>
      <c r="P30" s="108"/>
      <c r="Q30" s="108"/>
    </row>
    <row r="31" spans="1:18" x14ac:dyDescent="0.2">
      <c r="A31" s="108"/>
      <c r="B31" s="108"/>
      <c r="C31" s="108"/>
      <c r="D31" s="108"/>
      <c r="E31" s="108"/>
      <c r="F31" s="108"/>
      <c r="G31" s="108"/>
      <c r="O31" s="108"/>
      <c r="P31" s="108"/>
      <c r="Q31" s="108"/>
    </row>
    <row r="32" spans="1:18" x14ac:dyDescent="0.2">
      <c r="A32" s="108"/>
      <c r="B32" s="108"/>
      <c r="C32" s="108"/>
      <c r="D32" s="108"/>
      <c r="E32" s="108"/>
      <c r="F32" s="108"/>
      <c r="G32" s="108"/>
      <c r="O32" s="108"/>
      <c r="P32" s="108"/>
      <c r="Q32" s="108"/>
    </row>
    <row r="33" spans="1:17" x14ac:dyDescent="0.2">
      <c r="A33" s="108"/>
      <c r="B33" s="108"/>
      <c r="C33" s="108"/>
      <c r="D33" s="108"/>
      <c r="E33" s="108"/>
      <c r="F33" s="108"/>
      <c r="G33" s="108"/>
      <c r="O33" s="108"/>
      <c r="P33" s="108"/>
      <c r="Q33" s="108"/>
    </row>
    <row r="34" spans="1:17" x14ac:dyDescent="0.2">
      <c r="A34" s="108"/>
      <c r="B34" s="108"/>
      <c r="C34" s="108"/>
      <c r="D34" s="108"/>
      <c r="E34" s="108"/>
      <c r="F34" s="108"/>
      <c r="G34" s="108"/>
    </row>
    <row r="35" spans="1:17" x14ac:dyDescent="0.2">
      <c r="A35" s="108"/>
      <c r="B35" s="108"/>
      <c r="C35" s="108"/>
      <c r="D35" s="108"/>
      <c r="E35" s="108"/>
      <c r="F35" s="108"/>
      <c r="G35" s="108"/>
    </row>
    <row r="36" spans="1:17" x14ac:dyDescent="0.2">
      <c r="A36" s="108"/>
      <c r="B36" s="108"/>
      <c r="C36" s="108"/>
      <c r="D36" s="108"/>
      <c r="E36" s="108"/>
      <c r="F36" s="108"/>
      <c r="G36" s="108"/>
    </row>
    <row r="37" spans="1:17" x14ac:dyDescent="0.2">
      <c r="A37" s="108"/>
      <c r="B37" s="108"/>
      <c r="C37" s="108"/>
      <c r="D37" s="108"/>
      <c r="E37" s="108"/>
      <c r="F37" s="108"/>
      <c r="G37" s="108"/>
    </row>
    <row r="38" spans="1:17" x14ac:dyDescent="0.2">
      <c r="A38" s="108"/>
      <c r="B38" s="108"/>
      <c r="C38" s="108"/>
      <c r="D38" s="108"/>
      <c r="E38" s="108"/>
      <c r="F38" s="108"/>
      <c r="G38" s="108"/>
    </row>
    <row r="39" spans="1:17" x14ac:dyDescent="0.2">
      <c r="A39" s="108"/>
      <c r="B39" s="108"/>
      <c r="C39" s="108"/>
      <c r="D39" s="108"/>
      <c r="E39" s="108"/>
      <c r="F39" s="108"/>
      <c r="G39" s="108"/>
    </row>
    <row r="40" spans="1:17" x14ac:dyDescent="0.2">
      <c r="A40" s="108"/>
      <c r="B40" s="108"/>
      <c r="C40" s="108"/>
      <c r="D40" s="108"/>
      <c r="E40" s="108"/>
      <c r="F40" s="108"/>
      <c r="G40" s="108"/>
    </row>
    <row r="41" spans="1:17" x14ac:dyDescent="0.2">
      <c r="A41" s="108"/>
      <c r="B41" s="108"/>
      <c r="C41" s="108"/>
      <c r="D41" s="108"/>
      <c r="E41" s="108"/>
      <c r="F41" s="108"/>
      <c r="G41" s="108"/>
    </row>
    <row r="42" spans="1:17" x14ac:dyDescent="0.2">
      <c r="A42" s="108"/>
      <c r="B42" s="108"/>
      <c r="C42" s="108"/>
      <c r="D42" s="108"/>
      <c r="E42" s="108"/>
      <c r="F42" s="108"/>
      <c r="G42" s="108"/>
    </row>
    <row r="43" spans="1:17" x14ac:dyDescent="0.2">
      <c r="A43" s="108"/>
      <c r="B43" s="108"/>
      <c r="C43" s="108"/>
      <c r="D43" s="108"/>
      <c r="E43" s="108"/>
      <c r="F43" s="108"/>
      <c r="G43" s="108"/>
    </row>
    <row r="44" spans="1:17" x14ac:dyDescent="0.2">
      <c r="A44" s="108"/>
      <c r="B44" s="108"/>
      <c r="C44" s="108"/>
      <c r="D44" s="108"/>
      <c r="E44" s="108"/>
      <c r="F44" s="108"/>
      <c r="G44" s="108"/>
    </row>
    <row r="45" spans="1:17" x14ac:dyDescent="0.2">
      <c r="A45" s="108"/>
      <c r="B45" s="108"/>
      <c r="C45" s="108"/>
      <c r="D45" s="108"/>
      <c r="E45" s="108"/>
      <c r="F45" s="108"/>
      <c r="G45" s="108"/>
    </row>
    <row r="46" spans="1:17" x14ac:dyDescent="0.2">
      <c r="A46" s="108"/>
      <c r="B46" s="108"/>
      <c r="C46" s="108"/>
      <c r="D46" s="108"/>
      <c r="E46" s="108"/>
      <c r="F46" s="108"/>
      <c r="G46" s="108"/>
    </row>
    <row r="47" spans="1:17" x14ac:dyDescent="0.2">
      <c r="A47" s="108"/>
      <c r="B47" s="108"/>
      <c r="C47" s="108"/>
      <c r="D47" s="108"/>
      <c r="E47" s="108"/>
      <c r="F47" s="108"/>
      <c r="G47" s="108"/>
    </row>
    <row r="48" spans="1:17" x14ac:dyDescent="0.2">
      <c r="A48" s="108"/>
      <c r="B48" s="108"/>
      <c r="C48" s="108"/>
      <c r="D48" s="108"/>
      <c r="E48" s="108"/>
      <c r="F48" s="108"/>
      <c r="G48" s="108"/>
    </row>
    <row r="49" spans="1:7" x14ac:dyDescent="0.2">
      <c r="A49" s="108"/>
      <c r="B49" s="108"/>
      <c r="C49" s="108"/>
      <c r="D49" s="108"/>
      <c r="E49" s="108"/>
      <c r="F49" s="108"/>
      <c r="G49" s="108"/>
    </row>
    <row r="50" spans="1:7" x14ac:dyDescent="0.2">
      <c r="A50" s="108"/>
      <c r="B50" s="108"/>
      <c r="C50" s="108"/>
      <c r="D50" s="108"/>
      <c r="E50" s="108"/>
      <c r="F50" s="108"/>
      <c r="G50" s="108"/>
    </row>
    <row r="51" spans="1:7" x14ac:dyDescent="0.2">
      <c r="A51" s="108"/>
      <c r="B51" s="108"/>
      <c r="C51" s="108"/>
      <c r="D51" s="108"/>
      <c r="E51" s="108"/>
      <c r="F51" s="108"/>
      <c r="G51" s="108"/>
    </row>
    <row r="52" spans="1:7" x14ac:dyDescent="0.2">
      <c r="A52" s="108"/>
      <c r="B52" s="108"/>
      <c r="C52" s="108"/>
      <c r="D52" s="108"/>
      <c r="E52" s="108"/>
      <c r="F52" s="108"/>
      <c r="G52" s="108"/>
    </row>
    <row r="53" spans="1:7" x14ac:dyDescent="0.2">
      <c r="A53" s="108"/>
      <c r="B53" s="108"/>
      <c r="C53" s="108"/>
      <c r="D53" s="108"/>
      <c r="E53" s="108"/>
      <c r="F53" s="108"/>
      <c r="G53" s="108"/>
    </row>
    <row r="54" spans="1:7" x14ac:dyDescent="0.2">
      <c r="A54" s="108"/>
      <c r="B54" s="108"/>
      <c r="C54" s="108"/>
      <c r="D54" s="108"/>
      <c r="E54" s="108"/>
      <c r="F54" s="108"/>
      <c r="G54" s="108"/>
    </row>
    <row r="55" spans="1:7" x14ac:dyDescent="0.2">
      <c r="A55" s="108"/>
      <c r="B55" s="108"/>
      <c r="C55" s="108"/>
      <c r="D55" s="108"/>
      <c r="E55" s="108"/>
      <c r="F55" s="108"/>
      <c r="G55" s="108"/>
    </row>
    <row r="56" spans="1:7" x14ac:dyDescent="0.2">
      <c r="A56" s="108"/>
      <c r="B56" s="108"/>
      <c r="C56" s="108"/>
      <c r="D56" s="108"/>
      <c r="E56" s="108"/>
      <c r="F56" s="108"/>
      <c r="G56" s="108"/>
    </row>
    <row r="57" spans="1:7" x14ac:dyDescent="0.2">
      <c r="A57" s="108"/>
      <c r="B57" s="108"/>
      <c r="C57" s="108"/>
      <c r="D57" s="108"/>
      <c r="E57" s="108"/>
      <c r="F57" s="108"/>
      <c r="G57" s="108"/>
    </row>
    <row r="58" spans="1:7" x14ac:dyDescent="0.2">
      <c r="A58" s="108"/>
      <c r="B58" s="108"/>
      <c r="C58" s="108"/>
      <c r="D58" s="108"/>
      <c r="E58" s="108"/>
      <c r="F58" s="108"/>
      <c r="G58" s="108"/>
    </row>
    <row r="59" spans="1:7" x14ac:dyDescent="0.2">
      <c r="A59" s="108"/>
      <c r="B59" s="108"/>
      <c r="C59" s="108"/>
      <c r="D59" s="108"/>
      <c r="E59" s="108"/>
      <c r="F59" s="108"/>
      <c r="G59" s="108"/>
    </row>
    <row r="60" spans="1:7" x14ac:dyDescent="0.2">
      <c r="A60" s="108"/>
      <c r="B60" s="108"/>
      <c r="C60" s="108"/>
      <c r="D60" s="108"/>
      <c r="E60" s="108"/>
      <c r="F60" s="108"/>
      <c r="G60" s="108"/>
    </row>
    <row r="61" spans="1:7" x14ac:dyDescent="0.2">
      <c r="A61" s="108"/>
      <c r="B61" s="108"/>
      <c r="C61" s="108"/>
      <c r="D61" s="108"/>
      <c r="E61" s="108"/>
      <c r="F61" s="108"/>
      <c r="G61" s="108"/>
    </row>
    <row r="62" spans="1:7" x14ac:dyDescent="0.2">
      <c r="A62" s="108"/>
      <c r="B62" s="108"/>
      <c r="C62" s="108"/>
      <c r="D62" s="108"/>
      <c r="E62" s="108"/>
      <c r="F62" s="108"/>
      <c r="G62" s="108"/>
    </row>
    <row r="63" spans="1:7" x14ac:dyDescent="0.2">
      <c r="A63" s="108"/>
      <c r="B63" s="108"/>
      <c r="C63" s="108"/>
      <c r="D63" s="108"/>
      <c r="E63" s="108"/>
      <c r="F63" s="108"/>
      <c r="G63" s="108"/>
    </row>
    <row r="64" spans="1:7" x14ac:dyDescent="0.2">
      <c r="A64" s="108"/>
      <c r="B64" s="108"/>
      <c r="C64" s="108"/>
      <c r="D64" s="108"/>
      <c r="E64" s="108"/>
      <c r="F64" s="108"/>
      <c r="G64" s="108"/>
    </row>
    <row r="65" spans="1:7" x14ac:dyDescent="0.2">
      <c r="A65" s="108"/>
      <c r="B65" s="108"/>
      <c r="C65" s="108"/>
      <c r="D65" s="108"/>
      <c r="E65" s="108"/>
      <c r="F65" s="108"/>
      <c r="G65" s="108"/>
    </row>
    <row r="66" spans="1:7" x14ac:dyDescent="0.2">
      <c r="A66" s="108"/>
      <c r="B66" s="108"/>
      <c r="C66" s="108"/>
      <c r="D66" s="108"/>
      <c r="E66" s="108"/>
      <c r="F66" s="108"/>
      <c r="G66" s="108"/>
    </row>
    <row r="67" spans="1:7" x14ac:dyDescent="0.2">
      <c r="A67" s="108"/>
      <c r="B67" s="108"/>
      <c r="C67" s="108"/>
      <c r="D67" s="108"/>
      <c r="E67" s="108"/>
      <c r="F67" s="108"/>
      <c r="G67" s="108"/>
    </row>
    <row r="68" spans="1:7" x14ac:dyDescent="0.2">
      <c r="A68" s="108"/>
      <c r="B68" s="108"/>
      <c r="C68" s="108"/>
      <c r="D68" s="108"/>
      <c r="E68" s="108"/>
      <c r="F68" s="108"/>
      <c r="G68" s="108"/>
    </row>
    <row r="69" spans="1:7" x14ac:dyDescent="0.2">
      <c r="A69" s="108"/>
      <c r="B69" s="108"/>
      <c r="C69" s="108"/>
      <c r="D69" s="108"/>
      <c r="E69" s="108"/>
      <c r="F69" s="108"/>
      <c r="G69" s="108"/>
    </row>
    <row r="70" spans="1:7" x14ac:dyDescent="0.2">
      <c r="A70" s="108"/>
      <c r="B70" s="108"/>
      <c r="C70" s="108"/>
      <c r="D70" s="108"/>
      <c r="E70" s="108"/>
      <c r="F70" s="108"/>
      <c r="G70" s="108"/>
    </row>
    <row r="71" spans="1:7" x14ac:dyDescent="0.2">
      <c r="A71" s="108"/>
      <c r="B71" s="108"/>
      <c r="C71" s="108"/>
      <c r="D71" s="108"/>
      <c r="E71" s="108"/>
      <c r="F71" s="108"/>
      <c r="G71" s="108"/>
    </row>
    <row r="72" spans="1:7" x14ac:dyDescent="0.2">
      <c r="A72" s="108"/>
      <c r="B72" s="108"/>
      <c r="C72" s="108"/>
      <c r="D72" s="108"/>
      <c r="E72" s="108"/>
      <c r="F72" s="108"/>
      <c r="G72" s="108"/>
    </row>
    <row r="73" spans="1:7" x14ac:dyDescent="0.2">
      <c r="A73" s="108"/>
      <c r="B73" s="108"/>
      <c r="C73" s="108"/>
      <c r="D73" s="108"/>
      <c r="E73" s="108"/>
      <c r="F73" s="108"/>
      <c r="G73" s="108"/>
    </row>
    <row r="74" spans="1:7" x14ac:dyDescent="0.2">
      <c r="A74" s="108"/>
      <c r="B74" s="108"/>
      <c r="C74" s="108"/>
      <c r="D74" s="108"/>
      <c r="E74" s="108"/>
      <c r="F74" s="108"/>
      <c r="G74" s="108"/>
    </row>
    <row r="75" spans="1:7" x14ac:dyDescent="0.2">
      <c r="A75" s="108"/>
      <c r="B75" s="108"/>
      <c r="C75" s="108"/>
      <c r="D75" s="108"/>
      <c r="E75" s="108"/>
      <c r="F75" s="108"/>
      <c r="G75" s="108"/>
    </row>
    <row r="76" spans="1:7" x14ac:dyDescent="0.2">
      <c r="A76" s="108"/>
      <c r="B76" s="108"/>
      <c r="C76" s="108"/>
      <c r="D76" s="108"/>
      <c r="E76" s="108"/>
      <c r="F76" s="108"/>
      <c r="G76" s="108"/>
    </row>
    <row r="77" spans="1:7" x14ac:dyDescent="0.2">
      <c r="A77" s="108"/>
      <c r="B77" s="108"/>
      <c r="C77" s="108"/>
      <c r="D77" s="108"/>
      <c r="E77" s="108"/>
      <c r="F77" s="108"/>
      <c r="G77" s="108"/>
    </row>
    <row r="78" spans="1:7" x14ac:dyDescent="0.2">
      <c r="A78" s="108"/>
      <c r="B78" s="108"/>
      <c r="C78" s="108"/>
      <c r="D78" s="108"/>
      <c r="E78" s="108"/>
      <c r="F78" s="108"/>
      <c r="G78" s="108"/>
    </row>
    <row r="79" spans="1:7" x14ac:dyDescent="0.2">
      <c r="A79" s="108"/>
      <c r="B79" s="108"/>
      <c r="C79" s="108"/>
      <c r="D79" s="108"/>
      <c r="E79" s="108"/>
      <c r="F79" s="108"/>
      <c r="G79" s="108"/>
    </row>
    <row r="80" spans="1:7" x14ac:dyDescent="0.2">
      <c r="A80" s="108"/>
      <c r="B80" s="108"/>
      <c r="C80" s="108"/>
      <c r="D80" s="108"/>
      <c r="E80" s="108"/>
      <c r="F80" s="108"/>
      <c r="G80" s="108"/>
    </row>
    <row r="81" spans="1:7" x14ac:dyDescent="0.2">
      <c r="A81" s="108"/>
      <c r="B81" s="108"/>
      <c r="C81" s="108"/>
      <c r="D81" s="108"/>
      <c r="E81" s="108"/>
      <c r="F81" s="108"/>
      <c r="G81" s="108"/>
    </row>
    <row r="82" spans="1:7" x14ac:dyDescent="0.2">
      <c r="A82" s="108"/>
      <c r="B82" s="108"/>
      <c r="C82" s="108"/>
      <c r="D82" s="108"/>
      <c r="E82" s="108"/>
      <c r="F82" s="108"/>
      <c r="G82" s="108"/>
    </row>
    <row r="83" spans="1:7" x14ac:dyDescent="0.2">
      <c r="A83" s="108"/>
      <c r="B83" s="108"/>
      <c r="C83" s="108"/>
      <c r="D83" s="108"/>
      <c r="E83" s="108"/>
      <c r="F83" s="108"/>
      <c r="G83" s="108"/>
    </row>
    <row r="84" spans="1:7" x14ac:dyDescent="0.2">
      <c r="A84" s="108"/>
      <c r="B84" s="108"/>
      <c r="C84" s="108"/>
      <c r="D84" s="108"/>
      <c r="E84" s="108"/>
      <c r="F84" s="108"/>
      <c r="G84" s="108"/>
    </row>
    <row r="85" spans="1:7" x14ac:dyDescent="0.2">
      <c r="A85" s="108"/>
      <c r="B85" s="108"/>
      <c r="C85" s="108"/>
      <c r="D85" s="108"/>
      <c r="E85" s="108"/>
      <c r="F85" s="108"/>
      <c r="G85" s="108"/>
    </row>
    <row r="86" spans="1:7" x14ac:dyDescent="0.2">
      <c r="A86" s="108"/>
      <c r="B86" s="108"/>
      <c r="C86" s="108"/>
      <c r="D86" s="108"/>
      <c r="E86" s="108"/>
      <c r="F86" s="108"/>
      <c r="G86" s="108"/>
    </row>
    <row r="87" spans="1:7" x14ac:dyDescent="0.2">
      <c r="A87" s="108"/>
      <c r="B87" s="108"/>
      <c r="C87" s="108"/>
      <c r="D87" s="108"/>
      <c r="E87" s="108"/>
      <c r="F87" s="108"/>
      <c r="G87" s="108"/>
    </row>
    <row r="88" spans="1:7" x14ac:dyDescent="0.2">
      <c r="A88" s="108"/>
      <c r="B88" s="108"/>
      <c r="C88" s="108"/>
      <c r="D88" s="108"/>
      <c r="E88" s="108"/>
      <c r="F88" s="108"/>
      <c r="G88" s="108"/>
    </row>
    <row r="89" spans="1:7" x14ac:dyDescent="0.2">
      <c r="A89" s="108"/>
      <c r="B89" s="108"/>
      <c r="C89" s="108"/>
      <c r="D89" s="108"/>
      <c r="E89" s="108"/>
      <c r="F89" s="108"/>
      <c r="G89" s="108"/>
    </row>
    <row r="90" spans="1:7" x14ac:dyDescent="0.2">
      <c r="A90" s="108"/>
      <c r="B90" s="108"/>
      <c r="C90" s="108"/>
      <c r="D90" s="108"/>
      <c r="E90" s="108"/>
      <c r="F90" s="108"/>
      <c r="G90" s="108"/>
    </row>
    <row r="91" spans="1:7" x14ac:dyDescent="0.2">
      <c r="A91" s="108"/>
      <c r="B91" s="108"/>
      <c r="C91" s="108"/>
      <c r="D91" s="108"/>
      <c r="E91" s="108"/>
      <c r="F91" s="108"/>
      <c r="G91" s="108"/>
    </row>
    <row r="92" spans="1:7" x14ac:dyDescent="0.2">
      <c r="A92" s="108"/>
      <c r="B92" s="108"/>
      <c r="C92" s="108"/>
      <c r="D92" s="108"/>
      <c r="E92" s="108"/>
      <c r="F92" s="108"/>
      <c r="G92" s="108"/>
    </row>
    <row r="93" spans="1:7" x14ac:dyDescent="0.2">
      <c r="A93" s="108"/>
      <c r="B93" s="108"/>
      <c r="C93" s="108"/>
      <c r="D93" s="108"/>
      <c r="E93" s="108"/>
      <c r="F93" s="108"/>
      <c r="G93" s="108"/>
    </row>
    <row r="94" spans="1:7" x14ac:dyDescent="0.2">
      <c r="A94" s="108"/>
      <c r="B94" s="108"/>
      <c r="C94" s="108"/>
      <c r="D94" s="108"/>
      <c r="E94" s="108"/>
      <c r="F94" s="108"/>
      <c r="G94" s="108"/>
    </row>
    <row r="95" spans="1:7" x14ac:dyDescent="0.2">
      <c r="A95" s="108"/>
      <c r="B95" s="108"/>
      <c r="C95" s="108"/>
      <c r="D95" s="108"/>
      <c r="E95" s="108"/>
      <c r="F95" s="108"/>
      <c r="G95" s="108"/>
    </row>
    <row r="96" spans="1:7" x14ac:dyDescent="0.2">
      <c r="A96" s="108"/>
      <c r="B96" s="108"/>
      <c r="C96" s="108"/>
      <c r="D96" s="108"/>
      <c r="E96" s="108"/>
      <c r="F96" s="108"/>
      <c r="G96" s="108"/>
    </row>
    <row r="97" spans="1:7" x14ac:dyDescent="0.2">
      <c r="A97" s="108"/>
      <c r="B97" s="108"/>
      <c r="C97" s="108"/>
      <c r="D97" s="108"/>
      <c r="E97" s="108"/>
      <c r="F97" s="108"/>
      <c r="G97" s="108"/>
    </row>
    <row r="98" spans="1:7" x14ac:dyDescent="0.2">
      <c r="A98" s="108"/>
      <c r="B98" s="108"/>
      <c r="C98" s="108"/>
      <c r="D98" s="108"/>
      <c r="E98" s="108"/>
      <c r="F98" s="108"/>
      <c r="G98" s="108"/>
    </row>
    <row r="99" spans="1:7" x14ac:dyDescent="0.2">
      <c r="A99" s="108"/>
      <c r="B99" s="108"/>
      <c r="C99" s="108"/>
      <c r="D99" s="108"/>
      <c r="E99" s="108"/>
      <c r="F99" s="108"/>
      <c r="G99" s="108"/>
    </row>
    <row r="100" spans="1:7" x14ac:dyDescent="0.2">
      <c r="A100" s="108"/>
      <c r="B100" s="108"/>
      <c r="C100" s="108"/>
      <c r="D100" s="108"/>
      <c r="E100" s="108"/>
      <c r="F100" s="108"/>
      <c r="G100" s="108"/>
    </row>
    <row r="101" spans="1:7" x14ac:dyDescent="0.2">
      <c r="A101" s="108"/>
      <c r="B101" s="108"/>
      <c r="C101" s="108"/>
      <c r="D101" s="108"/>
      <c r="E101" s="108"/>
      <c r="F101" s="108"/>
      <c r="G101" s="108"/>
    </row>
    <row r="102" spans="1:7" x14ac:dyDescent="0.2">
      <c r="A102" s="108"/>
      <c r="B102" s="108"/>
      <c r="C102" s="108"/>
      <c r="D102" s="108"/>
      <c r="E102" s="108"/>
      <c r="F102" s="108"/>
      <c r="G102" s="108"/>
    </row>
    <row r="103" spans="1:7" x14ac:dyDescent="0.2">
      <c r="A103" s="108"/>
      <c r="B103" s="108"/>
      <c r="C103" s="108"/>
      <c r="D103" s="108"/>
      <c r="E103" s="108"/>
      <c r="F103" s="108"/>
      <c r="G103" s="108"/>
    </row>
    <row r="104" spans="1:7" x14ac:dyDescent="0.2">
      <c r="A104" s="108"/>
      <c r="B104" s="108"/>
      <c r="C104" s="108"/>
      <c r="D104" s="108"/>
      <c r="E104" s="108"/>
      <c r="F104" s="108"/>
      <c r="G104" s="108"/>
    </row>
    <row r="105" spans="1:7" x14ac:dyDescent="0.2">
      <c r="B105" s="5"/>
    </row>
    <row r="106" spans="1:7" x14ac:dyDescent="0.2">
      <c r="B106" s="5"/>
    </row>
    <row r="107" spans="1:7" x14ac:dyDescent="0.2">
      <c r="B107" s="5"/>
    </row>
    <row r="108" spans="1:7" x14ac:dyDescent="0.2">
      <c r="B108" s="5"/>
    </row>
    <row r="109" spans="1:7" x14ac:dyDescent="0.2">
      <c r="B109" s="5"/>
    </row>
    <row r="110" spans="1:7" x14ac:dyDescent="0.2">
      <c r="B110" s="5"/>
    </row>
    <row r="111" spans="1:7" x14ac:dyDescent="0.2">
      <c r="B111" s="5"/>
    </row>
    <row r="112" spans="1:7"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8">
    <mergeCell ref="H6:J7"/>
    <mergeCell ref="H1:I1"/>
    <mergeCell ref="O1:P1"/>
    <mergeCell ref="A6:A8"/>
    <mergeCell ref="B6:D6"/>
    <mergeCell ref="B7:D7"/>
    <mergeCell ref="E6:G6"/>
    <mergeCell ref="E7:G7"/>
  </mergeCells>
  <hyperlinks>
    <hyperlink ref="H1:I1" location="Index!A1" display="Regresar al Índice" xr:uid="{62B9A459-D432-4C26-833C-B941BE00A35D}"/>
  </hyperlinks>
  <pageMargins left="0.7" right="0.7" top="0.75" bottom="0.75" header="0.3" footer="0.3"/>
  <pageSetup orientation="portrait" horizontalDpi="4294967295" verticalDpi="4294967295"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93DC5-0B5D-48D2-B723-715FE658A1BC}">
  <sheetPr codeName="Hoja130"/>
  <dimension ref="A1:I39"/>
  <sheetViews>
    <sheetView topLeftCell="B1" workbookViewId="0"/>
  </sheetViews>
  <sheetFormatPr baseColWidth="10" defaultRowHeight="12.75" x14ac:dyDescent="0.2"/>
  <cols>
    <col min="1" max="1" width="40.7109375" style="170" customWidth="1"/>
    <col min="2" max="5" width="10.7109375" style="170" customWidth="1"/>
    <col min="6" max="6" width="11.7109375" style="170" customWidth="1"/>
    <col min="7" max="8" width="3.7109375" style="170" customWidth="1"/>
    <col min="9" max="11" width="9.140625" style="170" customWidth="1"/>
    <col min="12" max="16384" width="11.42578125" style="170"/>
  </cols>
  <sheetData>
    <row r="1" spans="1:9" x14ac:dyDescent="0.2">
      <c r="A1" s="31" t="s">
        <v>3440</v>
      </c>
      <c r="B1" s="170" t="s">
        <v>53</v>
      </c>
      <c r="C1" s="170" t="s">
        <v>53</v>
      </c>
      <c r="D1" s="170" t="s">
        <v>53</v>
      </c>
      <c r="E1" s="170" t="s">
        <v>53</v>
      </c>
      <c r="F1" s="170" t="s">
        <v>53</v>
      </c>
      <c r="G1" s="170" t="s">
        <v>53</v>
      </c>
      <c r="H1" s="280" t="s">
        <v>1346</v>
      </c>
      <c r="I1" s="280"/>
    </row>
    <row r="2" spans="1:9" x14ac:dyDescent="0.2">
      <c r="A2" s="170" t="s">
        <v>150</v>
      </c>
      <c r="B2" s="170" t="s">
        <v>53</v>
      </c>
      <c r="C2" s="170" t="s">
        <v>53</v>
      </c>
      <c r="D2" s="170" t="s">
        <v>53</v>
      </c>
      <c r="E2" s="170" t="s">
        <v>53</v>
      </c>
      <c r="F2" s="170" t="s">
        <v>53</v>
      </c>
      <c r="G2" s="170" t="s">
        <v>53</v>
      </c>
      <c r="H2" s="170" t="s">
        <v>53</v>
      </c>
    </row>
    <row r="6" spans="1:9" x14ac:dyDescent="0.2">
      <c r="A6" s="170" t="s">
        <v>409</v>
      </c>
      <c r="B6" s="170" t="s">
        <v>1206</v>
      </c>
      <c r="C6" s="170" t="s">
        <v>1128</v>
      </c>
      <c r="D6" s="170" t="s">
        <v>1338</v>
      </c>
      <c r="E6" s="170" t="s">
        <v>2499</v>
      </c>
      <c r="F6" s="170" t="s">
        <v>1157</v>
      </c>
    </row>
    <row r="7" spans="1:9" x14ac:dyDescent="0.2">
      <c r="A7" s="170" t="s">
        <v>15</v>
      </c>
      <c r="B7" s="181">
        <v>13679</v>
      </c>
      <c r="C7" s="181">
        <v>13719</v>
      </c>
      <c r="D7" s="181">
        <v>13600</v>
      </c>
      <c r="E7" s="181">
        <v>13538</v>
      </c>
      <c r="F7" s="183">
        <v>-1.3193381441796E-2</v>
      </c>
      <c r="G7" s="170">
        <f>_xlfn.RANK.EQ(F7,$F$7:$F$39,0)</f>
        <v>33</v>
      </c>
    </row>
    <row r="8" spans="1:9" x14ac:dyDescent="0.2">
      <c r="A8" s="170" t="s">
        <v>30</v>
      </c>
      <c r="B8" s="181">
        <v>5467</v>
      </c>
      <c r="C8" s="181">
        <v>5549</v>
      </c>
      <c r="D8" s="181">
        <v>5480</v>
      </c>
      <c r="E8" s="181">
        <v>5506</v>
      </c>
      <c r="F8" s="183">
        <v>-7.7491439899081103E-3</v>
      </c>
      <c r="G8" s="170">
        <f t="shared" ref="G8:G39" si="0">_xlfn.RANK.EQ(F8,$F$7:$F$39,0)</f>
        <v>32</v>
      </c>
    </row>
    <row r="9" spans="1:9" x14ac:dyDescent="0.2">
      <c r="A9" s="170" t="s">
        <v>33</v>
      </c>
      <c r="B9" s="181">
        <v>12040</v>
      </c>
      <c r="C9" s="181">
        <v>11966</v>
      </c>
      <c r="D9" s="181">
        <v>11929</v>
      </c>
      <c r="E9" s="181">
        <v>11897</v>
      </c>
      <c r="F9" s="183">
        <v>-5.7663379575463303E-3</v>
      </c>
      <c r="G9" s="170">
        <f t="shared" si="0"/>
        <v>31</v>
      </c>
    </row>
    <row r="10" spans="1:9" x14ac:dyDescent="0.2">
      <c r="A10" s="170" t="s">
        <v>27</v>
      </c>
      <c r="B10" s="181">
        <v>39151</v>
      </c>
      <c r="C10" s="181">
        <v>39024</v>
      </c>
      <c r="D10" s="181">
        <v>38839</v>
      </c>
      <c r="E10" s="181">
        <v>38878</v>
      </c>
      <c r="F10" s="183">
        <v>-3.74128741287416E-3</v>
      </c>
      <c r="G10" s="170">
        <f t="shared" si="0"/>
        <v>30</v>
      </c>
    </row>
    <row r="11" spans="1:9" x14ac:dyDescent="0.2">
      <c r="A11" s="170" t="s">
        <v>17</v>
      </c>
      <c r="B11" s="181">
        <v>37244</v>
      </c>
      <c r="C11" s="181">
        <v>37170</v>
      </c>
      <c r="D11" s="181">
        <v>37048</v>
      </c>
      <c r="E11" s="181">
        <v>37043</v>
      </c>
      <c r="F11" s="183">
        <v>-3.4167339252084701E-3</v>
      </c>
      <c r="G11" s="170">
        <f t="shared" si="0"/>
        <v>29</v>
      </c>
    </row>
    <row r="12" spans="1:9" x14ac:dyDescent="0.2">
      <c r="A12" s="170" t="s">
        <v>29</v>
      </c>
      <c r="B12" s="181">
        <v>34725</v>
      </c>
      <c r="C12" s="181">
        <v>34174</v>
      </c>
      <c r="D12" s="181">
        <v>34118</v>
      </c>
      <c r="E12" s="181">
        <v>34071</v>
      </c>
      <c r="F12" s="183">
        <v>-3.0139872417627202E-3</v>
      </c>
      <c r="G12" s="170">
        <f t="shared" si="0"/>
        <v>28</v>
      </c>
    </row>
    <row r="13" spans="1:9" x14ac:dyDescent="0.2">
      <c r="A13" s="170" t="s">
        <v>3</v>
      </c>
      <c r="B13" s="181">
        <v>16756</v>
      </c>
      <c r="C13" s="181">
        <v>16707</v>
      </c>
      <c r="D13" s="181">
        <v>16673</v>
      </c>
      <c r="E13" s="181">
        <v>16699</v>
      </c>
      <c r="F13" s="183">
        <v>-4.7884120428565201E-4</v>
      </c>
      <c r="G13" s="170">
        <f t="shared" si="0"/>
        <v>27</v>
      </c>
    </row>
    <row r="14" spans="1:9" x14ac:dyDescent="0.2">
      <c r="A14" s="170" t="s">
        <v>18</v>
      </c>
      <c r="B14" s="181">
        <v>12630</v>
      </c>
      <c r="C14" s="181">
        <v>12596</v>
      </c>
      <c r="D14" s="181">
        <v>12565</v>
      </c>
      <c r="E14" s="181">
        <v>12593</v>
      </c>
      <c r="F14" s="183">
        <v>-2.3817084788824199E-4</v>
      </c>
      <c r="G14" s="170">
        <f t="shared" si="0"/>
        <v>26</v>
      </c>
    </row>
    <row r="15" spans="1:9" x14ac:dyDescent="0.2">
      <c r="A15" s="170" t="s">
        <v>31</v>
      </c>
      <c r="B15" s="181">
        <v>44276</v>
      </c>
      <c r="C15" s="181">
        <v>43533</v>
      </c>
      <c r="D15" s="181">
        <v>43484</v>
      </c>
      <c r="E15" s="181">
        <v>43548</v>
      </c>
      <c r="F15" s="183">
        <v>3.44566191165407E-4</v>
      </c>
      <c r="G15" s="170">
        <f t="shared" si="0"/>
        <v>25</v>
      </c>
    </row>
    <row r="16" spans="1:9" x14ac:dyDescent="0.2">
      <c r="A16" s="170" t="s">
        <v>19</v>
      </c>
      <c r="B16" s="181">
        <v>13677</v>
      </c>
      <c r="C16" s="181">
        <v>13869</v>
      </c>
      <c r="D16" s="181">
        <v>13871</v>
      </c>
      <c r="E16" s="181">
        <v>13891</v>
      </c>
      <c r="F16" s="183">
        <v>1.58627154084656E-3</v>
      </c>
      <c r="G16" s="170">
        <f t="shared" si="0"/>
        <v>24</v>
      </c>
    </row>
    <row r="17" spans="1:7" x14ac:dyDescent="0.2">
      <c r="A17" s="170" t="s">
        <v>13</v>
      </c>
      <c r="B17" s="181">
        <v>78102</v>
      </c>
      <c r="C17" s="181">
        <v>78074</v>
      </c>
      <c r="D17" s="181">
        <v>78475</v>
      </c>
      <c r="E17" s="181">
        <v>78213</v>
      </c>
      <c r="F17" s="183">
        <v>1.78036222045752E-3</v>
      </c>
      <c r="G17" s="170">
        <f t="shared" si="0"/>
        <v>23</v>
      </c>
    </row>
    <row r="18" spans="1:7" x14ac:dyDescent="0.2">
      <c r="A18" s="170" t="s">
        <v>10</v>
      </c>
      <c r="B18" s="181">
        <v>35828</v>
      </c>
      <c r="C18" s="181">
        <v>35695</v>
      </c>
      <c r="D18" s="181">
        <v>35792</v>
      </c>
      <c r="E18" s="181">
        <v>35796</v>
      </c>
      <c r="F18" s="183">
        <v>2.82952794509028E-3</v>
      </c>
      <c r="G18" s="170">
        <f t="shared" si="0"/>
        <v>22</v>
      </c>
    </row>
    <row r="19" spans="1:7" x14ac:dyDescent="0.2">
      <c r="A19" s="170" t="s">
        <v>9</v>
      </c>
      <c r="B19" s="181">
        <v>126545</v>
      </c>
      <c r="C19" s="181">
        <v>126560</v>
      </c>
      <c r="D19" s="181">
        <v>126886</v>
      </c>
      <c r="E19" s="181">
        <v>127010</v>
      </c>
      <c r="F19" s="183">
        <v>3.5556257901390199E-3</v>
      </c>
      <c r="G19" s="170">
        <f t="shared" si="0"/>
        <v>21</v>
      </c>
    </row>
    <row r="20" spans="1:7" x14ac:dyDescent="0.2">
      <c r="A20" s="170" t="s">
        <v>12</v>
      </c>
      <c r="B20" s="181">
        <v>14676</v>
      </c>
      <c r="C20" s="181">
        <v>14532</v>
      </c>
      <c r="D20" s="181">
        <v>14541</v>
      </c>
      <c r="E20" s="181">
        <v>14586</v>
      </c>
      <c r="F20" s="183">
        <v>3.7159372419488502E-3</v>
      </c>
      <c r="G20" s="170">
        <f t="shared" si="0"/>
        <v>20</v>
      </c>
    </row>
    <row r="21" spans="1:7" x14ac:dyDescent="0.2">
      <c r="A21" s="170" t="s">
        <v>4</v>
      </c>
      <c r="B21" s="181">
        <v>44751</v>
      </c>
      <c r="C21" s="181">
        <v>44653</v>
      </c>
      <c r="D21" s="181">
        <v>44678</v>
      </c>
      <c r="E21" s="181">
        <v>44819</v>
      </c>
      <c r="F21" s="183">
        <v>3.7175553714197101E-3</v>
      </c>
      <c r="G21" s="170">
        <f t="shared" si="0"/>
        <v>19</v>
      </c>
    </row>
    <row r="22" spans="1:7" x14ac:dyDescent="0.2">
      <c r="A22" s="170" t="s">
        <v>11</v>
      </c>
      <c r="B22" s="181">
        <v>11541</v>
      </c>
      <c r="C22" s="181">
        <v>11673</v>
      </c>
      <c r="D22" s="181">
        <v>11713</v>
      </c>
      <c r="E22" s="181">
        <v>11728</v>
      </c>
      <c r="F22" s="183">
        <v>4.71172791912955E-3</v>
      </c>
      <c r="G22" s="170">
        <f t="shared" si="0"/>
        <v>18</v>
      </c>
    </row>
    <row r="23" spans="1:7" x14ac:dyDescent="0.2">
      <c r="A23" s="170" t="s">
        <v>26</v>
      </c>
      <c r="B23" s="181">
        <v>43261</v>
      </c>
      <c r="C23" s="181">
        <v>43507</v>
      </c>
      <c r="D23" s="181">
        <v>43660</v>
      </c>
      <c r="E23" s="181">
        <v>43721</v>
      </c>
      <c r="F23" s="183">
        <v>4.9187487071045101E-3</v>
      </c>
      <c r="G23" s="170">
        <f t="shared" si="0"/>
        <v>17</v>
      </c>
    </row>
    <row r="24" spans="1:7" x14ac:dyDescent="0.2">
      <c r="A24" s="170" t="s">
        <v>25</v>
      </c>
      <c r="B24" s="181">
        <v>23830</v>
      </c>
      <c r="C24" s="181">
        <v>23802</v>
      </c>
      <c r="D24" s="181">
        <v>23895</v>
      </c>
      <c r="E24" s="181">
        <v>23926</v>
      </c>
      <c r="F24" s="183">
        <v>5.2096462482145202E-3</v>
      </c>
      <c r="G24" s="170">
        <f t="shared" si="0"/>
        <v>16</v>
      </c>
    </row>
    <row r="25" spans="1:7" x14ac:dyDescent="0.2">
      <c r="A25" s="170" t="s">
        <v>1</v>
      </c>
      <c r="B25" s="181">
        <v>1064631</v>
      </c>
      <c r="C25" s="181">
        <v>1065556</v>
      </c>
      <c r="D25" s="181">
        <v>1070419</v>
      </c>
      <c r="E25" s="181">
        <v>1072231</v>
      </c>
      <c r="F25" s="183">
        <v>6.26433523906766E-3</v>
      </c>
      <c r="G25" s="170">
        <f t="shared" si="0"/>
        <v>15</v>
      </c>
    </row>
    <row r="26" spans="1:7" x14ac:dyDescent="0.2">
      <c r="A26" s="170" t="s">
        <v>8</v>
      </c>
      <c r="B26" s="181">
        <v>42452</v>
      </c>
      <c r="C26" s="181">
        <v>42300</v>
      </c>
      <c r="D26" s="181">
        <v>42501</v>
      </c>
      <c r="E26" s="181">
        <v>42655</v>
      </c>
      <c r="F26" s="183">
        <v>8.3924349881796499E-3</v>
      </c>
      <c r="G26" s="170">
        <f t="shared" si="0"/>
        <v>14</v>
      </c>
    </row>
    <row r="27" spans="1:7" x14ac:dyDescent="0.2">
      <c r="A27" s="170" t="s">
        <v>14</v>
      </c>
      <c r="B27" s="181">
        <v>49689</v>
      </c>
      <c r="C27" s="181">
        <v>49507</v>
      </c>
      <c r="D27" s="181">
        <v>49721</v>
      </c>
      <c r="E27" s="181">
        <v>49925</v>
      </c>
      <c r="F27" s="183">
        <v>8.4432504494313908E-3</v>
      </c>
      <c r="G27" s="170">
        <f t="shared" si="0"/>
        <v>13</v>
      </c>
    </row>
    <row r="28" spans="1:7" x14ac:dyDescent="0.2">
      <c r="A28" s="170" t="s">
        <v>6</v>
      </c>
      <c r="B28" s="181">
        <v>6332</v>
      </c>
      <c r="C28" s="181">
        <v>6418</v>
      </c>
      <c r="D28" s="181">
        <v>6437</v>
      </c>
      <c r="E28" s="181">
        <v>6477</v>
      </c>
      <c r="F28" s="183">
        <v>9.1928949828607998E-3</v>
      </c>
      <c r="G28" s="170">
        <f t="shared" si="0"/>
        <v>12</v>
      </c>
    </row>
    <row r="29" spans="1:7" x14ac:dyDescent="0.2">
      <c r="A29" s="170" t="s">
        <v>20</v>
      </c>
      <c r="B29" s="181">
        <v>75827</v>
      </c>
      <c r="C29" s="181">
        <v>76087</v>
      </c>
      <c r="D29" s="181">
        <v>76842</v>
      </c>
      <c r="E29" s="181">
        <v>76924</v>
      </c>
      <c r="F29" s="183">
        <v>1.10005651425342E-2</v>
      </c>
      <c r="G29" s="170">
        <f t="shared" si="0"/>
        <v>11</v>
      </c>
    </row>
    <row r="30" spans="1:7" x14ac:dyDescent="0.2">
      <c r="A30" s="170" t="s">
        <v>22</v>
      </c>
      <c r="B30" s="181">
        <v>34911</v>
      </c>
      <c r="C30" s="181">
        <v>35020</v>
      </c>
      <c r="D30" s="181">
        <v>35271</v>
      </c>
      <c r="E30" s="181">
        <v>35406</v>
      </c>
      <c r="F30" s="183">
        <v>1.10222729868648E-2</v>
      </c>
      <c r="G30" s="170">
        <f t="shared" si="0"/>
        <v>10</v>
      </c>
    </row>
    <row r="31" spans="1:7" x14ac:dyDescent="0.2">
      <c r="A31" s="170" t="s">
        <v>0</v>
      </c>
      <c r="B31" s="181">
        <v>104918</v>
      </c>
      <c r="C31" s="181">
        <v>105675</v>
      </c>
      <c r="D31" s="181">
        <v>106693</v>
      </c>
      <c r="E31" s="181">
        <v>106987</v>
      </c>
      <c r="F31" s="183">
        <v>1.24154246510528E-2</v>
      </c>
      <c r="G31" s="170">
        <f t="shared" si="0"/>
        <v>9</v>
      </c>
    </row>
    <row r="32" spans="1:7" x14ac:dyDescent="0.2">
      <c r="A32" s="170" t="s">
        <v>21</v>
      </c>
      <c r="B32" s="181">
        <v>14512</v>
      </c>
      <c r="C32" s="181">
        <v>14448</v>
      </c>
      <c r="D32" s="181">
        <v>14566</v>
      </c>
      <c r="E32" s="181">
        <v>14641</v>
      </c>
      <c r="F32" s="183">
        <v>1.3358250276854999E-2</v>
      </c>
      <c r="G32" s="170">
        <f t="shared" si="0"/>
        <v>8</v>
      </c>
    </row>
    <row r="33" spans="1:7" x14ac:dyDescent="0.2">
      <c r="A33" s="170" t="s">
        <v>23</v>
      </c>
      <c r="B33" s="181">
        <v>29302</v>
      </c>
      <c r="C33" s="181">
        <v>29588</v>
      </c>
      <c r="D33" s="181">
        <v>29901</v>
      </c>
      <c r="E33" s="181">
        <v>30029</v>
      </c>
      <c r="F33" s="183">
        <v>1.4904691090982899E-2</v>
      </c>
      <c r="G33" s="170">
        <f t="shared" si="0"/>
        <v>7</v>
      </c>
    </row>
    <row r="34" spans="1:7" x14ac:dyDescent="0.2">
      <c r="A34" s="170" t="s">
        <v>32</v>
      </c>
      <c r="B34" s="181">
        <v>21273</v>
      </c>
      <c r="C34" s="181">
        <v>21443</v>
      </c>
      <c r="D34" s="181">
        <v>21671</v>
      </c>
      <c r="E34" s="181">
        <v>21766</v>
      </c>
      <c r="F34" s="183">
        <v>1.50631907848715E-2</v>
      </c>
      <c r="G34" s="170">
        <f t="shared" si="0"/>
        <v>6</v>
      </c>
    </row>
    <row r="35" spans="1:7" x14ac:dyDescent="0.2">
      <c r="A35" s="170" t="s">
        <v>7</v>
      </c>
      <c r="B35" s="181">
        <v>14830</v>
      </c>
      <c r="C35" s="181">
        <v>14786</v>
      </c>
      <c r="D35" s="181">
        <v>14978</v>
      </c>
      <c r="E35" s="181">
        <v>15036</v>
      </c>
      <c r="F35" s="183">
        <v>1.69078858379548E-2</v>
      </c>
      <c r="G35" s="170">
        <f t="shared" si="0"/>
        <v>5</v>
      </c>
    </row>
    <row r="36" spans="1:7" x14ac:dyDescent="0.2">
      <c r="A36" s="170" t="s">
        <v>16</v>
      </c>
      <c r="B36" s="181">
        <v>16178</v>
      </c>
      <c r="C36" s="181">
        <v>16245</v>
      </c>
      <c r="D36" s="181">
        <v>16450</v>
      </c>
      <c r="E36" s="181">
        <v>16528</v>
      </c>
      <c r="F36" s="183">
        <v>1.7420744844567598E-2</v>
      </c>
      <c r="G36" s="170">
        <f t="shared" si="0"/>
        <v>4</v>
      </c>
    </row>
    <row r="37" spans="1:7" x14ac:dyDescent="0.2">
      <c r="A37" s="170" t="s">
        <v>28</v>
      </c>
      <c r="B37" s="181">
        <v>11633</v>
      </c>
      <c r="C37" s="181">
        <v>11763</v>
      </c>
      <c r="D37" s="181">
        <v>11926</v>
      </c>
      <c r="E37" s="181">
        <v>11971</v>
      </c>
      <c r="F37" s="183">
        <v>1.7682563971775901E-2</v>
      </c>
      <c r="G37" s="170">
        <f t="shared" si="0"/>
        <v>3</v>
      </c>
    </row>
    <row r="38" spans="1:7" x14ac:dyDescent="0.2">
      <c r="A38" s="170" t="s">
        <v>5</v>
      </c>
      <c r="B38" s="181">
        <v>14487</v>
      </c>
      <c r="C38" s="181">
        <v>14759</v>
      </c>
      <c r="D38" s="181">
        <v>15005</v>
      </c>
      <c r="E38" s="181">
        <v>15044</v>
      </c>
      <c r="F38" s="183">
        <v>1.9310251372044202E-2</v>
      </c>
      <c r="G38" s="170">
        <f t="shared" si="0"/>
        <v>2</v>
      </c>
    </row>
    <row r="39" spans="1:7" x14ac:dyDescent="0.2">
      <c r="A39" s="170" t="s">
        <v>24</v>
      </c>
      <c r="B39" s="181">
        <v>20108</v>
      </c>
      <c r="C39" s="181">
        <v>20714</v>
      </c>
      <c r="D39" s="181">
        <v>21210</v>
      </c>
      <c r="E39" s="181">
        <v>21379</v>
      </c>
      <c r="F39" s="183">
        <v>3.2103891088153001E-2</v>
      </c>
      <c r="G39" s="170">
        <f t="shared" si="0"/>
        <v>1</v>
      </c>
    </row>
  </sheetData>
  <mergeCells count="1">
    <mergeCell ref="H1:I1"/>
  </mergeCells>
  <hyperlinks>
    <hyperlink ref="H1:I1" location="Index!A1" display="Regresar al Índice" xr:uid="{5B564752-1D6C-4B5E-8D65-C7704AF8CDAD}"/>
  </hyperlink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2E513-F9B9-4571-BFCA-E443F10684D5}">
  <sheetPr codeName="Hoja131"/>
  <dimension ref="A1:I128"/>
  <sheetViews>
    <sheetView workbookViewId="0"/>
  </sheetViews>
  <sheetFormatPr baseColWidth="10" defaultRowHeight="12.75" x14ac:dyDescent="0.2"/>
  <cols>
    <col min="1" max="16384" width="11.42578125" style="170"/>
  </cols>
  <sheetData>
    <row r="1" spans="1:9" x14ac:dyDescent="0.2">
      <c r="A1" s="31" t="s">
        <v>3441</v>
      </c>
      <c r="H1" s="280" t="s">
        <v>1346</v>
      </c>
      <c r="I1" s="280"/>
    </row>
    <row r="2" spans="1:9" x14ac:dyDescent="0.2">
      <c r="A2" s="170" t="s">
        <v>1307</v>
      </c>
    </row>
    <row r="5" spans="1:9" x14ac:dyDescent="0.2">
      <c r="A5" s="170" t="s">
        <v>296</v>
      </c>
      <c r="B5" s="170" t="s">
        <v>340</v>
      </c>
      <c r="C5" s="170" t="s">
        <v>51</v>
      </c>
      <c r="D5" s="170" t="s">
        <v>341</v>
      </c>
    </row>
    <row r="6" spans="1:9" x14ac:dyDescent="0.2">
      <c r="A6" s="170" t="s">
        <v>59</v>
      </c>
      <c r="B6" s="170" t="s">
        <v>138</v>
      </c>
      <c r="C6" s="180">
        <v>1.028516611421</v>
      </c>
      <c r="D6" s="180">
        <v>3.9266172870278302</v>
      </c>
    </row>
    <row r="7" spans="1:9" x14ac:dyDescent="0.2">
      <c r="A7" s="170" t="s">
        <v>53</v>
      </c>
      <c r="B7" s="170" t="s">
        <v>139</v>
      </c>
      <c r="C7" s="180">
        <v>2.7223853702020002</v>
      </c>
      <c r="D7" s="180">
        <v>3.6952595159506698</v>
      </c>
    </row>
    <row r="8" spans="1:9" x14ac:dyDescent="0.2">
      <c r="A8" s="170" t="s">
        <v>53</v>
      </c>
      <c r="B8" s="170" t="s">
        <v>140</v>
      </c>
      <c r="C8" s="180">
        <v>-4.0247020714439996</v>
      </c>
      <c r="D8" s="180">
        <v>2.6846772551570801</v>
      </c>
    </row>
    <row r="9" spans="1:9" x14ac:dyDescent="0.2">
      <c r="A9" s="170" t="s">
        <v>53</v>
      </c>
      <c r="B9" s="170" t="s">
        <v>141</v>
      </c>
      <c r="C9" s="180">
        <v>7.9403875686159999</v>
      </c>
      <c r="D9" s="180">
        <v>3.30650285224183</v>
      </c>
    </row>
    <row r="10" spans="1:9" x14ac:dyDescent="0.2">
      <c r="A10" s="170" t="s">
        <v>53</v>
      </c>
      <c r="B10" s="170" t="s">
        <v>142</v>
      </c>
      <c r="C10" s="180">
        <v>0.94793275797599996</v>
      </c>
      <c r="D10" s="180">
        <v>2.8096732693587501</v>
      </c>
    </row>
    <row r="11" spans="1:9" x14ac:dyDescent="0.2">
      <c r="A11" s="170" t="s">
        <v>53</v>
      </c>
      <c r="B11" s="170" t="s">
        <v>143</v>
      </c>
      <c r="C11" s="180">
        <v>6.1511301672000002E-2</v>
      </c>
      <c r="D11" s="180">
        <v>2.4367208100768298</v>
      </c>
    </row>
    <row r="12" spans="1:9" x14ac:dyDescent="0.2">
      <c r="A12" s="170" t="s">
        <v>53</v>
      </c>
      <c r="B12" s="170" t="s">
        <v>144</v>
      </c>
      <c r="C12" s="180">
        <v>1.8397750191169999</v>
      </c>
      <c r="D12" s="180">
        <v>1.874143483656</v>
      </c>
    </row>
    <row r="13" spans="1:9" x14ac:dyDescent="0.2">
      <c r="A13" s="170" t="s">
        <v>53</v>
      </c>
      <c r="B13" s="170" t="s">
        <v>145</v>
      </c>
      <c r="C13" s="180">
        <v>5.0786299946520002</v>
      </c>
      <c r="D13" s="180">
        <v>1.89660738192667</v>
      </c>
    </row>
    <row r="14" spans="1:9" x14ac:dyDescent="0.2">
      <c r="A14" s="170" t="s">
        <v>53</v>
      </c>
      <c r="B14" s="170" t="s">
        <v>146</v>
      </c>
      <c r="C14" s="180">
        <v>3.6738036597689998</v>
      </c>
      <c r="D14" s="180">
        <v>1.9973166048379201</v>
      </c>
    </row>
    <row r="15" spans="1:9" x14ac:dyDescent="0.2">
      <c r="A15" s="170" t="s">
        <v>53</v>
      </c>
      <c r="B15" s="170" t="s">
        <v>147</v>
      </c>
      <c r="C15" s="180">
        <v>8.0135524177280004</v>
      </c>
      <c r="D15" s="180">
        <v>2.43019202634675</v>
      </c>
    </row>
    <row r="16" spans="1:9" x14ac:dyDescent="0.2">
      <c r="A16" s="170" t="s">
        <v>53</v>
      </c>
      <c r="B16" s="170" t="s">
        <v>148</v>
      </c>
      <c r="C16" s="180">
        <v>4.6293981151379997</v>
      </c>
      <c r="D16" s="180">
        <v>2.7817478817526702</v>
      </c>
    </row>
    <row r="17" spans="1:4" x14ac:dyDescent="0.2">
      <c r="A17" s="170" t="s">
        <v>53</v>
      </c>
      <c r="B17" s="170" t="s">
        <v>149</v>
      </c>
      <c r="C17" s="180">
        <v>5.1315295410530002</v>
      </c>
      <c r="D17" s="180">
        <v>3.0868933571583299</v>
      </c>
    </row>
    <row r="18" spans="1:4" x14ac:dyDescent="0.2">
      <c r="A18" s="170" t="s">
        <v>72</v>
      </c>
      <c r="B18" s="170" t="s">
        <v>138</v>
      </c>
      <c r="C18" s="180">
        <v>5.8808797911450004</v>
      </c>
      <c r="D18" s="180">
        <v>3.4912569554686699</v>
      </c>
    </row>
    <row r="19" spans="1:4" x14ac:dyDescent="0.2">
      <c r="A19" s="170" t="s">
        <v>53</v>
      </c>
      <c r="B19" s="170" t="s">
        <v>139</v>
      </c>
      <c r="C19" s="180">
        <v>3.4970992871959998</v>
      </c>
      <c r="D19" s="180">
        <v>3.5558164485515</v>
      </c>
    </row>
    <row r="20" spans="1:4" x14ac:dyDescent="0.2">
      <c r="A20" s="170" t="s">
        <v>53</v>
      </c>
      <c r="B20" s="170" t="s">
        <v>140</v>
      </c>
      <c r="C20" s="180">
        <v>12.292803274672</v>
      </c>
      <c r="D20" s="180">
        <v>4.9156085607278301</v>
      </c>
    </row>
    <row r="21" spans="1:4" x14ac:dyDescent="0.2">
      <c r="A21" s="170" t="s">
        <v>53</v>
      </c>
      <c r="B21" s="170" t="s">
        <v>141</v>
      </c>
      <c r="C21" s="180">
        <v>6.8374107022599997</v>
      </c>
      <c r="D21" s="180">
        <v>4.82369382186483</v>
      </c>
    </row>
    <row r="22" spans="1:4" x14ac:dyDescent="0.2">
      <c r="A22" s="170" t="s">
        <v>53</v>
      </c>
      <c r="B22" s="170" t="s">
        <v>142</v>
      </c>
      <c r="C22" s="180">
        <v>13.353399467541999</v>
      </c>
      <c r="D22" s="180">
        <v>5.8574827143286701</v>
      </c>
    </row>
    <row r="23" spans="1:4" x14ac:dyDescent="0.2">
      <c r="A23" s="170" t="s">
        <v>53</v>
      </c>
      <c r="B23" s="170" t="s">
        <v>143</v>
      </c>
      <c r="C23" s="180">
        <v>12.409707795508</v>
      </c>
      <c r="D23" s="180">
        <v>6.8864990888150004</v>
      </c>
    </row>
    <row r="24" spans="1:4" x14ac:dyDescent="0.2">
      <c r="A24" s="170" t="s">
        <v>53</v>
      </c>
      <c r="B24" s="170" t="s">
        <v>144</v>
      </c>
      <c r="C24" s="180">
        <v>7.4083633096000003</v>
      </c>
      <c r="D24" s="180">
        <v>7.3505481130219197</v>
      </c>
    </row>
    <row r="25" spans="1:4" x14ac:dyDescent="0.2">
      <c r="A25" s="170" t="s">
        <v>53</v>
      </c>
      <c r="B25" s="170" t="s">
        <v>145</v>
      </c>
      <c r="C25" s="180">
        <v>4.5745215481120001</v>
      </c>
      <c r="D25" s="180">
        <v>7.3085390758102502</v>
      </c>
    </row>
    <row r="26" spans="1:4" x14ac:dyDescent="0.2">
      <c r="A26" s="170" t="s">
        <v>53</v>
      </c>
      <c r="B26" s="170" t="s">
        <v>146</v>
      </c>
      <c r="C26" s="180">
        <v>9.2810602554389998</v>
      </c>
      <c r="D26" s="180">
        <v>7.7758104587827503</v>
      </c>
    </row>
    <row r="27" spans="1:4" x14ac:dyDescent="0.2">
      <c r="A27" s="170" t="s">
        <v>53</v>
      </c>
      <c r="B27" s="170" t="s">
        <v>147</v>
      </c>
      <c r="C27" s="180">
        <v>6.3788486479389999</v>
      </c>
      <c r="D27" s="180">
        <v>7.6395851446336698</v>
      </c>
    </row>
    <row r="28" spans="1:4" x14ac:dyDescent="0.2">
      <c r="A28" s="170" t="s">
        <v>53</v>
      </c>
      <c r="B28" s="170" t="s">
        <v>148</v>
      </c>
      <c r="C28" s="180">
        <v>6.946346732256</v>
      </c>
      <c r="D28" s="180">
        <v>7.8326641960601702</v>
      </c>
    </row>
    <row r="29" spans="1:4" x14ac:dyDescent="0.2">
      <c r="A29" s="170" t="s">
        <v>53</v>
      </c>
      <c r="B29" s="170" t="s">
        <v>149</v>
      </c>
      <c r="C29" s="180">
        <v>10.880566730177</v>
      </c>
      <c r="D29" s="180">
        <v>8.3117506284871698</v>
      </c>
    </row>
    <row r="30" spans="1:4" x14ac:dyDescent="0.2">
      <c r="A30" s="170" t="s">
        <v>73</v>
      </c>
      <c r="B30" s="170" t="s">
        <v>138</v>
      </c>
      <c r="C30" s="180">
        <v>10.519380859549001</v>
      </c>
      <c r="D30" s="180">
        <v>8.6982923841874999</v>
      </c>
    </row>
    <row r="31" spans="1:4" x14ac:dyDescent="0.2">
      <c r="A31" s="170" t="s">
        <v>53</v>
      </c>
      <c r="B31" s="170" t="s">
        <v>139</v>
      </c>
      <c r="C31" s="180">
        <v>6.8258966035790003</v>
      </c>
      <c r="D31" s="180">
        <v>8.9756921605527502</v>
      </c>
    </row>
    <row r="32" spans="1:4" x14ac:dyDescent="0.2">
      <c r="A32" s="170" t="s">
        <v>53</v>
      </c>
      <c r="B32" s="170" t="s">
        <v>140</v>
      </c>
      <c r="C32" s="180">
        <v>2.2918218800860002</v>
      </c>
      <c r="D32" s="180">
        <v>8.1422770443372503</v>
      </c>
    </row>
    <row r="33" spans="1:4" x14ac:dyDescent="0.2">
      <c r="A33" s="170" t="s">
        <v>53</v>
      </c>
      <c r="B33" s="170" t="s">
        <v>141</v>
      </c>
      <c r="C33" s="180">
        <v>2.2066811887509998</v>
      </c>
      <c r="D33" s="180">
        <v>7.7563829182115001</v>
      </c>
    </row>
    <row r="34" spans="1:4" x14ac:dyDescent="0.2">
      <c r="A34" s="170" t="s">
        <v>53</v>
      </c>
      <c r="B34" s="170" t="s">
        <v>142</v>
      </c>
      <c r="C34" s="180">
        <v>1.0785350631220001</v>
      </c>
      <c r="D34" s="180">
        <v>6.7334775511764997</v>
      </c>
    </row>
    <row r="35" spans="1:4" x14ac:dyDescent="0.2">
      <c r="A35" s="170" t="s">
        <v>53</v>
      </c>
      <c r="B35" s="170" t="s">
        <v>143</v>
      </c>
      <c r="C35" s="180">
        <v>4.4837892354419999</v>
      </c>
      <c r="D35" s="180">
        <v>6.0729843378376698</v>
      </c>
    </row>
    <row r="36" spans="1:4" x14ac:dyDescent="0.2">
      <c r="A36" s="170" t="s">
        <v>53</v>
      </c>
      <c r="B36" s="170" t="s">
        <v>144</v>
      </c>
      <c r="C36" s="180">
        <v>9.3543172687999991</v>
      </c>
      <c r="D36" s="180">
        <v>6.2351471677710002</v>
      </c>
    </row>
    <row r="37" spans="1:4" x14ac:dyDescent="0.2">
      <c r="A37" s="170" t="s">
        <v>53</v>
      </c>
      <c r="B37" s="170" t="s">
        <v>145</v>
      </c>
      <c r="C37" s="180">
        <v>8.4389178097389994</v>
      </c>
      <c r="D37" s="180">
        <v>6.5571801895732502</v>
      </c>
    </row>
    <row r="38" spans="1:4" x14ac:dyDescent="0.2">
      <c r="A38" s="170" t="s">
        <v>53</v>
      </c>
      <c r="B38" s="170" t="s">
        <v>146</v>
      </c>
      <c r="C38" s="180">
        <v>15.371479110318001</v>
      </c>
      <c r="D38" s="180">
        <v>7.0647150941465</v>
      </c>
    </row>
    <row r="39" spans="1:4" x14ac:dyDescent="0.2">
      <c r="A39" s="170" t="s">
        <v>53</v>
      </c>
      <c r="B39" s="170" t="s">
        <v>147</v>
      </c>
      <c r="C39" s="180">
        <v>1.5679061853559999</v>
      </c>
      <c r="D39" s="180">
        <v>6.6638032222645798</v>
      </c>
    </row>
    <row r="40" spans="1:4" x14ac:dyDescent="0.2">
      <c r="A40" s="170" t="s">
        <v>53</v>
      </c>
      <c r="B40" s="170" t="s">
        <v>148</v>
      </c>
      <c r="C40" s="180">
        <v>2.5240866475399999</v>
      </c>
      <c r="D40" s="180">
        <v>6.2952815485382496</v>
      </c>
    </row>
    <row r="41" spans="1:4" x14ac:dyDescent="0.2">
      <c r="A41" s="170" t="s">
        <v>53</v>
      </c>
      <c r="B41" s="170" t="s">
        <v>149</v>
      </c>
      <c r="C41" s="180">
        <v>4.1403678553049996</v>
      </c>
      <c r="D41" s="180">
        <v>5.73359830896558</v>
      </c>
    </row>
    <row r="42" spans="1:4" x14ac:dyDescent="0.2">
      <c r="A42" s="170" t="s">
        <v>74</v>
      </c>
      <c r="B42" s="170" t="s">
        <v>138</v>
      </c>
      <c r="C42" s="180">
        <v>3.0276293934340002</v>
      </c>
      <c r="D42" s="180">
        <v>5.1092856867893301</v>
      </c>
    </row>
    <row r="43" spans="1:4" x14ac:dyDescent="0.2">
      <c r="A43" s="170" t="s">
        <v>53</v>
      </c>
      <c r="B43" s="170" t="s">
        <v>139</v>
      </c>
      <c r="C43" s="180">
        <v>6.0916194941609998</v>
      </c>
      <c r="D43" s="180">
        <v>5.0480959276711701</v>
      </c>
    </row>
    <row r="44" spans="1:4" x14ac:dyDescent="0.2">
      <c r="A44" s="170" t="s">
        <v>53</v>
      </c>
      <c r="B44" s="170" t="s">
        <v>140</v>
      </c>
      <c r="C44" s="180">
        <v>3.4086199190530002</v>
      </c>
      <c r="D44" s="180">
        <v>5.1411624309184196</v>
      </c>
    </row>
    <row r="45" spans="1:4" x14ac:dyDescent="0.2">
      <c r="A45" s="170" t="s">
        <v>53</v>
      </c>
      <c r="B45" s="170" t="s">
        <v>141</v>
      </c>
      <c r="C45" s="180">
        <v>6.6957351106859999</v>
      </c>
      <c r="D45" s="180">
        <v>5.51525025774633</v>
      </c>
    </row>
    <row r="46" spans="1:4" x14ac:dyDescent="0.2">
      <c r="A46" s="170" t="s">
        <v>53</v>
      </c>
      <c r="B46" s="170" t="s">
        <v>142</v>
      </c>
      <c r="C46" s="180">
        <v>2.5315946954399999</v>
      </c>
      <c r="D46" s="180">
        <v>5.6363385604395004</v>
      </c>
    </row>
    <row r="47" spans="1:4" x14ac:dyDescent="0.2">
      <c r="A47" s="170" t="s">
        <v>53</v>
      </c>
      <c r="B47" s="170" t="s">
        <v>143</v>
      </c>
      <c r="C47" s="180">
        <v>2.1406137836719998</v>
      </c>
      <c r="D47" s="180">
        <v>5.4410739394586702</v>
      </c>
    </row>
    <row r="48" spans="1:4" x14ac:dyDescent="0.2">
      <c r="A48" s="170" t="s">
        <v>53</v>
      </c>
      <c r="B48" s="170" t="s">
        <v>144</v>
      </c>
      <c r="C48" s="180">
        <v>-5.7895154197530001</v>
      </c>
      <c r="D48" s="180">
        <v>4.1790878820792496</v>
      </c>
    </row>
    <row r="49" spans="1:4" x14ac:dyDescent="0.2">
      <c r="A49" s="170" t="s">
        <v>53</v>
      </c>
      <c r="B49" s="170" t="s">
        <v>145</v>
      </c>
      <c r="C49" s="180">
        <v>-2.12920429992</v>
      </c>
      <c r="D49" s="180">
        <v>3.2984110396076698</v>
      </c>
    </row>
    <row r="50" spans="1:4" x14ac:dyDescent="0.2">
      <c r="A50" s="170" t="s">
        <v>53</v>
      </c>
      <c r="B50" s="170" t="s">
        <v>146</v>
      </c>
      <c r="C50" s="180">
        <v>-7.4893132143849996</v>
      </c>
      <c r="D50" s="180">
        <v>1.3933450125490801</v>
      </c>
    </row>
    <row r="51" spans="1:4" x14ac:dyDescent="0.2">
      <c r="A51" s="170" t="s">
        <v>53</v>
      </c>
      <c r="B51" s="170" t="s">
        <v>147</v>
      </c>
      <c r="C51" s="180">
        <v>-2.950858795956</v>
      </c>
      <c r="D51" s="180">
        <v>1.01678126410642</v>
      </c>
    </row>
    <row r="52" spans="1:4" x14ac:dyDescent="0.2">
      <c r="A52" s="170" t="s">
        <v>53</v>
      </c>
      <c r="B52" s="170" t="s">
        <v>148</v>
      </c>
      <c r="C52" s="180">
        <v>1.103904021036</v>
      </c>
      <c r="D52" s="180">
        <v>0.89843271189774998</v>
      </c>
    </row>
    <row r="53" spans="1:4" x14ac:dyDescent="0.2">
      <c r="A53" s="170" t="s">
        <v>53</v>
      </c>
      <c r="B53" s="170" t="s">
        <v>149</v>
      </c>
      <c r="C53" s="180">
        <v>-1.855429471391</v>
      </c>
      <c r="D53" s="180">
        <v>0.39878293467308301</v>
      </c>
    </row>
    <row r="54" spans="1:4" x14ac:dyDescent="0.2">
      <c r="A54" s="170" t="s">
        <v>75</v>
      </c>
      <c r="B54" s="170" t="s">
        <v>138</v>
      </c>
      <c r="C54" s="180">
        <v>-0.82153181308400003</v>
      </c>
      <c r="D54" s="180">
        <v>7.8019500796583305E-2</v>
      </c>
    </row>
    <row r="55" spans="1:4" x14ac:dyDescent="0.2">
      <c r="A55" s="170" t="s">
        <v>53</v>
      </c>
      <c r="B55" s="170" t="s">
        <v>139</v>
      </c>
      <c r="C55" s="180">
        <v>0.51821442652600003</v>
      </c>
      <c r="D55" s="180">
        <v>-0.38643092150633301</v>
      </c>
    </row>
    <row r="56" spans="1:4" x14ac:dyDescent="0.2">
      <c r="A56" s="170" t="s">
        <v>53</v>
      </c>
      <c r="B56" s="170" t="s">
        <v>140</v>
      </c>
      <c r="C56" s="180">
        <v>7.3527799054020004</v>
      </c>
      <c r="D56" s="180">
        <v>-5.7750922643916597E-2</v>
      </c>
    </row>
    <row r="57" spans="1:4" x14ac:dyDescent="0.2">
      <c r="A57" s="170" t="s">
        <v>53</v>
      </c>
      <c r="B57" s="170" t="s">
        <v>141</v>
      </c>
      <c r="C57" s="180">
        <v>-4.9407184969699998</v>
      </c>
      <c r="D57" s="180">
        <v>-1.0274553899485801</v>
      </c>
    </row>
    <row r="58" spans="1:4" x14ac:dyDescent="0.2">
      <c r="A58" s="170" t="s">
        <v>53</v>
      </c>
      <c r="B58" s="170" t="s">
        <v>142</v>
      </c>
      <c r="C58" s="180">
        <v>1.418899391911</v>
      </c>
      <c r="D58" s="180">
        <v>-1.1201799985759999</v>
      </c>
    </row>
    <row r="59" spans="1:4" x14ac:dyDescent="0.2">
      <c r="A59" s="170" t="s">
        <v>53</v>
      </c>
      <c r="B59" s="170" t="s">
        <v>143</v>
      </c>
      <c r="C59" s="180">
        <v>3.5925275910779999</v>
      </c>
      <c r="D59" s="180">
        <v>-0.99918718129216699</v>
      </c>
    </row>
    <row r="60" spans="1:4" x14ac:dyDescent="0.2">
      <c r="A60" s="170" t="s">
        <v>53</v>
      </c>
      <c r="B60" s="170" t="s">
        <v>144</v>
      </c>
      <c r="C60" s="180">
        <v>2.1895295028319999</v>
      </c>
      <c r="D60" s="180">
        <v>-0.33426677107675001</v>
      </c>
    </row>
    <row r="61" spans="1:4" x14ac:dyDescent="0.2">
      <c r="A61" s="170" t="s">
        <v>53</v>
      </c>
      <c r="B61" s="170" t="s">
        <v>145</v>
      </c>
      <c r="C61" s="180">
        <v>2.9687039871310001</v>
      </c>
      <c r="D61" s="180">
        <v>9.0558919510833405E-2</v>
      </c>
    </row>
    <row r="62" spans="1:4" x14ac:dyDescent="0.2">
      <c r="A62" s="170" t="s">
        <v>53</v>
      </c>
      <c r="B62" s="170" t="s">
        <v>146</v>
      </c>
      <c r="C62" s="180">
        <v>3.1350339690340001</v>
      </c>
      <c r="D62" s="180">
        <v>0.97592118479574996</v>
      </c>
    </row>
    <row r="63" spans="1:4" x14ac:dyDescent="0.2">
      <c r="A63" s="170" t="s">
        <v>53</v>
      </c>
      <c r="B63" s="170" t="s">
        <v>147</v>
      </c>
      <c r="C63" s="180">
        <v>1.1595984186329999</v>
      </c>
      <c r="D63" s="180">
        <v>1.3184592860115001</v>
      </c>
    </row>
    <row r="64" spans="1:4" x14ac:dyDescent="0.2">
      <c r="A64" s="170" t="s">
        <v>53</v>
      </c>
      <c r="B64" s="170" t="s">
        <v>148</v>
      </c>
      <c r="C64" s="180">
        <v>0.452282405916</v>
      </c>
      <c r="D64" s="180">
        <v>1.2641574847515</v>
      </c>
    </row>
    <row r="65" spans="1:4" x14ac:dyDescent="0.2">
      <c r="A65" s="170" t="s">
        <v>53</v>
      </c>
      <c r="B65" s="170" t="s">
        <v>149</v>
      </c>
      <c r="C65" s="180">
        <v>4.5213311018990003</v>
      </c>
      <c r="D65" s="180">
        <v>1.7955541991923301</v>
      </c>
    </row>
    <row r="66" spans="1:4" x14ac:dyDescent="0.2">
      <c r="A66" s="170" t="s">
        <v>76</v>
      </c>
      <c r="B66" s="170" t="s">
        <v>138</v>
      </c>
      <c r="C66" s="180">
        <v>4.4057442812999996</v>
      </c>
      <c r="D66" s="180">
        <v>2.231160540391</v>
      </c>
    </row>
    <row r="67" spans="1:4" x14ac:dyDescent="0.2">
      <c r="A67" s="170" t="s">
        <v>53</v>
      </c>
      <c r="B67" s="170" t="s">
        <v>139</v>
      </c>
      <c r="C67" s="180">
        <v>1.2972119168780001</v>
      </c>
      <c r="D67" s="180">
        <v>2.2960769979203302</v>
      </c>
    </row>
    <row r="68" spans="1:4" x14ac:dyDescent="0.2">
      <c r="A68" s="170" t="s">
        <v>53</v>
      </c>
      <c r="B68" s="170" t="s">
        <v>140</v>
      </c>
      <c r="C68" s="180">
        <v>-2.9025132851289999</v>
      </c>
      <c r="D68" s="180">
        <v>1.44146923204275</v>
      </c>
    </row>
    <row r="69" spans="1:4" x14ac:dyDescent="0.2">
      <c r="A69" s="170" t="s">
        <v>53</v>
      </c>
      <c r="B69" s="170" t="s">
        <v>141</v>
      </c>
      <c r="C69" s="180">
        <v>5.2903006489060003</v>
      </c>
      <c r="D69" s="180">
        <v>2.2940541608657501</v>
      </c>
    </row>
    <row r="70" spans="1:4" x14ac:dyDescent="0.2">
      <c r="A70" s="170" t="s">
        <v>53</v>
      </c>
      <c r="B70" s="170" t="s">
        <v>142</v>
      </c>
      <c r="C70" s="180">
        <v>0.56805564453199997</v>
      </c>
      <c r="D70" s="180">
        <v>2.22315051525083</v>
      </c>
    </row>
    <row r="71" spans="1:4" x14ac:dyDescent="0.2">
      <c r="A71" s="170" t="s">
        <v>53</v>
      </c>
      <c r="B71" s="170" t="s">
        <v>143</v>
      </c>
      <c r="C71" s="180">
        <v>-2.5010798104599998</v>
      </c>
      <c r="D71" s="180">
        <v>1.7153498984560001</v>
      </c>
    </row>
    <row r="72" spans="1:4" x14ac:dyDescent="0.2">
      <c r="A72" s="170" t="s">
        <v>53</v>
      </c>
      <c r="B72" s="170" t="s">
        <v>144</v>
      </c>
      <c r="C72" s="180">
        <v>2.6769517732220001</v>
      </c>
      <c r="D72" s="180">
        <v>1.7559684209885</v>
      </c>
    </row>
    <row r="73" spans="1:4" x14ac:dyDescent="0.2">
      <c r="A73" s="170" t="s">
        <v>53</v>
      </c>
      <c r="B73" s="170" t="s">
        <v>145</v>
      </c>
      <c r="C73" s="180">
        <v>2.2333686092199998</v>
      </c>
      <c r="D73" s="180">
        <v>1.69469047282925</v>
      </c>
    </row>
    <row r="74" spans="1:4" x14ac:dyDescent="0.2">
      <c r="A74" s="170" t="s">
        <v>53</v>
      </c>
      <c r="B74" s="170" t="s">
        <v>146</v>
      </c>
      <c r="C74" s="180">
        <v>-2.8118232973069999</v>
      </c>
      <c r="D74" s="180">
        <v>1.1991190339675</v>
      </c>
    </row>
    <row r="75" spans="1:4" x14ac:dyDescent="0.2">
      <c r="A75" s="170" t="s">
        <v>53</v>
      </c>
      <c r="B75" s="170" t="s">
        <v>147</v>
      </c>
      <c r="C75" s="180">
        <v>4.0318693218170001</v>
      </c>
      <c r="D75" s="180">
        <v>1.43847494256617</v>
      </c>
    </row>
    <row r="76" spans="1:4" x14ac:dyDescent="0.2">
      <c r="A76" s="170" t="s">
        <v>53</v>
      </c>
      <c r="B76" s="170" t="s">
        <v>148</v>
      </c>
      <c r="C76" s="180">
        <v>-2.069634573563</v>
      </c>
      <c r="D76" s="180">
        <v>1.22831519427625</v>
      </c>
    </row>
    <row r="77" spans="1:4" x14ac:dyDescent="0.2">
      <c r="A77" s="170" t="s">
        <v>53</v>
      </c>
      <c r="B77" s="170" t="s">
        <v>149</v>
      </c>
      <c r="C77" s="180">
        <v>-5.1222443348219997</v>
      </c>
      <c r="D77" s="180">
        <v>0.424683907882833</v>
      </c>
    </row>
    <row r="78" spans="1:4" x14ac:dyDescent="0.2">
      <c r="A78" s="170" t="s">
        <v>77</v>
      </c>
      <c r="B78" s="170" t="s">
        <v>138</v>
      </c>
      <c r="C78" s="180">
        <v>-1.1668419785299999</v>
      </c>
      <c r="D78" s="180">
        <v>-3.9698280436333201E-2</v>
      </c>
    </row>
    <row r="79" spans="1:4" x14ac:dyDescent="0.2">
      <c r="A79" s="170" t="s">
        <v>53</v>
      </c>
      <c r="B79" s="170" t="s">
        <v>139</v>
      </c>
      <c r="C79" s="180">
        <v>1.9568226115939999</v>
      </c>
      <c r="D79" s="180">
        <v>1.52692774566667E-2</v>
      </c>
    </row>
    <row r="80" spans="1:4" x14ac:dyDescent="0.2">
      <c r="A80" s="170" t="s">
        <v>53</v>
      </c>
      <c r="B80" s="170" t="s">
        <v>140</v>
      </c>
      <c r="C80" s="180">
        <v>4.0673908531540004</v>
      </c>
      <c r="D80" s="180">
        <v>0.59609462231358301</v>
      </c>
    </row>
    <row r="81" spans="1:4" x14ac:dyDescent="0.2">
      <c r="A81" s="170" t="s">
        <v>53</v>
      </c>
      <c r="B81" s="170" t="s">
        <v>141</v>
      </c>
      <c r="C81" s="180">
        <v>2.0254569702629999</v>
      </c>
      <c r="D81" s="180">
        <v>0.32402431576000001</v>
      </c>
    </row>
    <row r="82" spans="1:4" x14ac:dyDescent="0.2">
      <c r="A82" s="170" t="s">
        <v>53</v>
      </c>
      <c r="B82" s="170" t="s">
        <v>142</v>
      </c>
      <c r="C82" s="180">
        <v>0.52496861039300002</v>
      </c>
      <c r="D82" s="180">
        <v>0.32043372958174998</v>
      </c>
    </row>
    <row r="83" spans="1:4" x14ac:dyDescent="0.2">
      <c r="A83" s="170" t="s">
        <v>53</v>
      </c>
      <c r="B83" s="170" t="s">
        <v>143</v>
      </c>
      <c r="C83" s="180">
        <v>-0.49878849874999998</v>
      </c>
      <c r="D83" s="180">
        <v>0.48729133889091703</v>
      </c>
    </row>
    <row r="84" spans="1:4" x14ac:dyDescent="0.2">
      <c r="A84" s="170" t="s">
        <v>53</v>
      </c>
      <c r="B84" s="170" t="s">
        <v>144</v>
      </c>
      <c r="C84" s="180">
        <v>0.42337580282600001</v>
      </c>
      <c r="D84" s="180">
        <v>0.299493341357917</v>
      </c>
    </row>
    <row r="85" spans="1:4" x14ac:dyDescent="0.2">
      <c r="A85" s="170" t="s">
        <v>53</v>
      </c>
      <c r="B85" s="170" t="s">
        <v>145</v>
      </c>
      <c r="C85" s="180">
        <v>-0.58158546090200003</v>
      </c>
      <c r="D85" s="180">
        <v>6.4913835514416707E-2</v>
      </c>
    </row>
    <row r="86" spans="1:4" x14ac:dyDescent="0.2">
      <c r="A86" s="170" t="s">
        <v>53</v>
      </c>
      <c r="B86" s="170" t="s">
        <v>146</v>
      </c>
      <c r="C86" s="180">
        <v>-1.1652068851940001</v>
      </c>
      <c r="D86" s="180">
        <v>0.202131869857167</v>
      </c>
    </row>
    <row r="87" spans="1:4" x14ac:dyDescent="0.2">
      <c r="A87" s="170" t="s">
        <v>53</v>
      </c>
      <c r="B87" s="170" t="s">
        <v>147</v>
      </c>
      <c r="C87" s="180">
        <v>-3.4323661013739999</v>
      </c>
      <c r="D87" s="180">
        <v>-0.41988774874208301</v>
      </c>
    </row>
    <row r="88" spans="1:4" x14ac:dyDescent="0.2">
      <c r="A88" s="170" t="s">
        <v>53</v>
      </c>
      <c r="B88" s="170" t="s">
        <v>148</v>
      </c>
      <c r="C88" s="180">
        <v>8.3238936245000006E-2</v>
      </c>
      <c r="D88" s="180">
        <v>-0.24048162292475</v>
      </c>
    </row>
    <row r="89" spans="1:4" x14ac:dyDescent="0.2">
      <c r="A89" s="170" t="s">
        <v>53</v>
      </c>
      <c r="B89" s="170" t="s">
        <v>149</v>
      </c>
      <c r="C89" s="180">
        <v>-0.74668742702400004</v>
      </c>
      <c r="D89" s="180">
        <v>0.12414811939174999</v>
      </c>
    </row>
    <row r="90" spans="1:4" x14ac:dyDescent="0.2">
      <c r="A90" s="170" t="s">
        <v>78</v>
      </c>
      <c r="B90" s="170" t="s">
        <v>138</v>
      </c>
      <c r="C90" s="180">
        <v>0.69320169272200005</v>
      </c>
      <c r="D90" s="180">
        <v>0.27915175866274999</v>
      </c>
    </row>
    <row r="91" spans="1:4" x14ac:dyDescent="0.2">
      <c r="A91" s="170" t="s">
        <v>53</v>
      </c>
      <c r="B91" s="170" t="s">
        <v>139</v>
      </c>
      <c r="C91" s="180">
        <v>-2.6663690256249999</v>
      </c>
      <c r="D91" s="180">
        <v>-0.1061142111055</v>
      </c>
    </row>
    <row r="92" spans="1:4" x14ac:dyDescent="0.2">
      <c r="A92" s="170" t="s">
        <v>53</v>
      </c>
      <c r="B92" s="170" t="s">
        <v>140</v>
      </c>
      <c r="C92" s="180">
        <v>-5.6498805691319998</v>
      </c>
      <c r="D92" s="180">
        <v>-0.91588682962933299</v>
      </c>
    </row>
    <row r="93" spans="1:4" x14ac:dyDescent="0.2">
      <c r="A93" s="170" t="s">
        <v>53</v>
      </c>
      <c r="B93" s="170" t="s">
        <v>141</v>
      </c>
      <c r="C93" s="180">
        <v>-28.184281603513</v>
      </c>
      <c r="D93" s="180">
        <v>-3.43336504411067</v>
      </c>
    </row>
    <row r="94" spans="1:4" x14ac:dyDescent="0.2">
      <c r="A94" s="170" t="s">
        <v>53</v>
      </c>
      <c r="B94" s="170" t="s">
        <v>142</v>
      </c>
      <c r="C94" s="180">
        <v>-27.315981041941001</v>
      </c>
      <c r="D94" s="180">
        <v>-5.75344418180517</v>
      </c>
    </row>
    <row r="95" spans="1:4" x14ac:dyDescent="0.2">
      <c r="A95" s="170" t="s">
        <v>53</v>
      </c>
      <c r="B95" s="170" t="s">
        <v>143</v>
      </c>
      <c r="C95" s="180">
        <v>-15.663530626974</v>
      </c>
      <c r="D95" s="180">
        <v>-7.0171726924905</v>
      </c>
    </row>
    <row r="96" spans="1:4" x14ac:dyDescent="0.2">
      <c r="A96" s="170" t="s">
        <v>53</v>
      </c>
      <c r="B96" s="170" t="s">
        <v>144</v>
      </c>
      <c r="C96" s="180">
        <v>-12.854398971503</v>
      </c>
      <c r="D96" s="180">
        <v>-8.1236539236845804</v>
      </c>
    </row>
    <row r="97" spans="1:4" x14ac:dyDescent="0.2">
      <c r="A97" s="170" t="s">
        <v>53</v>
      </c>
      <c r="B97" s="170" t="s">
        <v>145</v>
      </c>
      <c r="C97" s="180">
        <v>-11.620656624873</v>
      </c>
      <c r="D97" s="180">
        <v>-9.0435765206821692</v>
      </c>
    </row>
    <row r="98" spans="1:4" x14ac:dyDescent="0.2">
      <c r="A98" s="170" t="s">
        <v>53</v>
      </c>
      <c r="B98" s="170" t="s">
        <v>146</v>
      </c>
      <c r="C98" s="180">
        <v>-4.9806685493370004</v>
      </c>
      <c r="D98" s="180">
        <v>-9.3615316593607503</v>
      </c>
    </row>
    <row r="99" spans="1:4" x14ac:dyDescent="0.2">
      <c r="A99" s="170" t="s">
        <v>53</v>
      </c>
      <c r="B99" s="170" t="s">
        <v>147</v>
      </c>
      <c r="C99" s="180">
        <v>-5.6885674299859996</v>
      </c>
      <c r="D99" s="180">
        <v>-9.5495484367450807</v>
      </c>
    </row>
    <row r="100" spans="1:4" x14ac:dyDescent="0.2">
      <c r="A100" s="170" t="s">
        <v>53</v>
      </c>
      <c r="B100" s="170" t="s">
        <v>148</v>
      </c>
      <c r="C100" s="180">
        <v>-2.787287958077</v>
      </c>
      <c r="D100" s="180">
        <v>-9.7887590112719192</v>
      </c>
    </row>
    <row r="101" spans="1:4" x14ac:dyDescent="0.2">
      <c r="A101" s="170" t="s">
        <v>53</v>
      </c>
      <c r="B101" s="170" t="s">
        <v>149</v>
      </c>
      <c r="C101" s="180">
        <v>2.022340470169</v>
      </c>
      <c r="D101" s="180">
        <v>-9.5580066865058306</v>
      </c>
    </row>
    <row r="102" spans="1:4" x14ac:dyDescent="0.2">
      <c r="A102" s="170" t="s">
        <v>431</v>
      </c>
      <c r="B102" s="170" t="s">
        <v>138</v>
      </c>
      <c r="C102" s="180">
        <v>-6.0777847175490001</v>
      </c>
      <c r="D102" s="180">
        <v>-10.122255554028399</v>
      </c>
    </row>
    <row r="103" spans="1:4" x14ac:dyDescent="0.2">
      <c r="A103" s="170" t="s">
        <v>53</v>
      </c>
      <c r="B103" s="170" t="s">
        <v>139</v>
      </c>
      <c r="C103" s="180">
        <v>-1.811964933806</v>
      </c>
      <c r="D103" s="180">
        <v>-10.051055213043499</v>
      </c>
    </row>
    <row r="104" spans="1:4" x14ac:dyDescent="0.2">
      <c r="A104" s="170" t="s">
        <v>53</v>
      </c>
      <c r="B104" s="170" t="s">
        <v>140</v>
      </c>
      <c r="C104" s="180">
        <v>0.27155810250599999</v>
      </c>
      <c r="D104" s="180">
        <v>-9.5576019904070009</v>
      </c>
    </row>
    <row r="105" spans="1:4" x14ac:dyDescent="0.2">
      <c r="A105" s="170" t="s">
        <v>53</v>
      </c>
      <c r="B105" s="170" t="s">
        <v>141</v>
      </c>
      <c r="C105" s="180">
        <v>28.223588889308999</v>
      </c>
      <c r="D105" s="180">
        <v>-4.8569461160051697</v>
      </c>
    </row>
    <row r="106" spans="1:4" x14ac:dyDescent="0.2">
      <c r="A106" s="170" t="s">
        <v>53</v>
      </c>
      <c r="B106" s="170" t="s">
        <v>142</v>
      </c>
      <c r="C106" s="180">
        <v>25.608993262609999</v>
      </c>
      <c r="D106" s="180">
        <v>-0.44653159062591702</v>
      </c>
    </row>
    <row r="107" spans="1:4" x14ac:dyDescent="0.2">
      <c r="A107" s="170" t="s">
        <v>53</v>
      </c>
      <c r="B107" s="170" t="s">
        <v>143</v>
      </c>
      <c r="C107" s="180">
        <v>8.6962252812749998</v>
      </c>
      <c r="D107" s="180">
        <v>1.58344806839483</v>
      </c>
    </row>
    <row r="108" spans="1:4" x14ac:dyDescent="0.2">
      <c r="A108" s="170" t="s">
        <v>53</v>
      </c>
      <c r="B108" s="170" t="s">
        <v>144</v>
      </c>
      <c r="C108" s="180">
        <v>9.5989268643069998</v>
      </c>
      <c r="D108" s="180">
        <v>3.4545585547123299</v>
      </c>
    </row>
    <row r="109" spans="1:4" x14ac:dyDescent="0.2">
      <c r="A109" s="170" t="s">
        <v>53</v>
      </c>
      <c r="B109" s="170" t="s">
        <v>145</v>
      </c>
      <c r="C109" s="180">
        <v>6.3027375655059998</v>
      </c>
      <c r="D109" s="180">
        <v>4.94817473724392</v>
      </c>
    </row>
    <row r="110" spans="1:4" x14ac:dyDescent="0.2">
      <c r="A110" s="170" t="s">
        <v>53</v>
      </c>
      <c r="B110" s="170" t="s">
        <v>146</v>
      </c>
      <c r="C110" s="180">
        <v>-0.26676298425299999</v>
      </c>
      <c r="D110" s="180">
        <v>5.3410002010009201</v>
      </c>
    </row>
    <row r="111" spans="1:4" x14ac:dyDescent="0.2">
      <c r="A111" s="170" t="s">
        <v>53</v>
      </c>
      <c r="B111" s="170" t="s">
        <v>147</v>
      </c>
      <c r="C111" s="180">
        <v>0.38901492092899997</v>
      </c>
      <c r="D111" s="180">
        <v>5.8474653969104997</v>
      </c>
    </row>
    <row r="112" spans="1:4" x14ac:dyDescent="0.2">
      <c r="A112" s="170" t="s">
        <v>53</v>
      </c>
      <c r="B112" s="170" t="s">
        <v>148</v>
      </c>
      <c r="C112" s="180">
        <v>0.53234254424299998</v>
      </c>
      <c r="D112" s="180">
        <v>6.1241012721038297</v>
      </c>
    </row>
    <row r="113" spans="1:4" x14ac:dyDescent="0.2">
      <c r="A113" s="170" t="s">
        <v>53</v>
      </c>
      <c r="B113" s="170" t="s">
        <v>149</v>
      </c>
      <c r="C113" s="180">
        <v>-1.82573260789</v>
      </c>
      <c r="D113" s="180">
        <v>5.8034285155989203</v>
      </c>
    </row>
    <row r="114" spans="1:4" x14ac:dyDescent="0.2">
      <c r="A114" s="170" t="s">
        <v>730</v>
      </c>
      <c r="B114" s="170" t="s">
        <v>138</v>
      </c>
      <c r="C114" s="180">
        <v>3.0706958599040002</v>
      </c>
      <c r="D114" s="180">
        <v>6.5658018970533298</v>
      </c>
    </row>
    <row r="115" spans="1:4" x14ac:dyDescent="0.2">
      <c r="A115" s="170" t="s">
        <v>53</v>
      </c>
      <c r="B115" s="170" t="s">
        <v>139</v>
      </c>
      <c r="C115" s="180">
        <v>3.8075113523119999</v>
      </c>
      <c r="D115" s="180">
        <v>7.0340915875631698</v>
      </c>
    </row>
    <row r="116" spans="1:4" x14ac:dyDescent="0.2">
      <c r="A116" s="170" t="s">
        <v>53</v>
      </c>
      <c r="B116" s="170" t="s">
        <v>140</v>
      </c>
      <c r="C116" s="180">
        <v>7.2671890339420004</v>
      </c>
      <c r="D116" s="180">
        <v>7.6170608318494999</v>
      </c>
    </row>
    <row r="117" spans="1:4" x14ac:dyDescent="0.2">
      <c r="A117" s="170" t="s">
        <v>53</v>
      </c>
      <c r="B117" s="170" t="s">
        <v>141</v>
      </c>
      <c r="C117" s="180">
        <v>9.4422591050389997</v>
      </c>
      <c r="D117" s="180">
        <v>6.0519500164936701</v>
      </c>
    </row>
    <row r="118" spans="1:4" x14ac:dyDescent="0.2">
      <c r="A118" s="170" t="s">
        <v>53</v>
      </c>
      <c r="B118" s="170" t="s">
        <v>142</v>
      </c>
      <c r="C118" s="180">
        <v>12.556836219992</v>
      </c>
      <c r="D118" s="180">
        <v>4.9642702629421702</v>
      </c>
    </row>
    <row r="119" spans="1:4" x14ac:dyDescent="0.2">
      <c r="A119" s="170" t="s">
        <v>53</v>
      </c>
      <c r="B119" s="170" t="s">
        <v>143</v>
      </c>
      <c r="C119" s="180">
        <v>11.973439323267</v>
      </c>
      <c r="D119" s="180">
        <v>5.2373714331081702</v>
      </c>
    </row>
    <row r="120" spans="1:4" x14ac:dyDescent="0.2">
      <c r="A120" s="170" t="s">
        <v>53</v>
      </c>
      <c r="B120" s="170" t="s">
        <v>144</v>
      </c>
      <c r="C120" s="180">
        <v>7.4488110020739997</v>
      </c>
      <c r="D120" s="180">
        <v>5.0581951112554204</v>
      </c>
    </row>
    <row r="121" spans="1:4" x14ac:dyDescent="0.2">
      <c r="A121" s="170" t="s">
        <v>53</v>
      </c>
      <c r="B121" s="170" t="s">
        <v>145</v>
      </c>
      <c r="C121" s="180">
        <v>7.3051472850110004</v>
      </c>
      <c r="D121" s="180">
        <v>5.1417292545475002</v>
      </c>
    </row>
    <row r="122" spans="1:4" x14ac:dyDescent="0.2">
      <c r="A122" s="170" t="s">
        <v>53</v>
      </c>
      <c r="B122" s="170" t="s">
        <v>146</v>
      </c>
      <c r="C122" s="180">
        <v>11.553958750672001</v>
      </c>
      <c r="D122" s="180">
        <v>6.1267893991245801</v>
      </c>
    </row>
    <row r="123" spans="1:4" x14ac:dyDescent="0.2">
      <c r="A123" s="170" t="s">
        <v>53</v>
      </c>
      <c r="B123" s="170" t="s">
        <v>147</v>
      </c>
      <c r="C123" s="180">
        <v>8.0966772416369999</v>
      </c>
      <c r="D123" s="180">
        <v>6.7690945925169199</v>
      </c>
    </row>
    <row r="124" spans="1:4" x14ac:dyDescent="0.2">
      <c r="A124" s="170" t="s">
        <v>53</v>
      </c>
      <c r="B124" s="170" t="s">
        <v>148</v>
      </c>
      <c r="C124" s="180">
        <v>3.4842987642000001</v>
      </c>
      <c r="D124" s="180">
        <v>7.0150909441799998</v>
      </c>
    </row>
    <row r="125" spans="1:4" x14ac:dyDescent="0.2">
      <c r="A125" s="170" t="s">
        <v>53</v>
      </c>
      <c r="B125" s="170" t="s">
        <v>149</v>
      </c>
      <c r="C125" s="180">
        <v>9.4673133330549994</v>
      </c>
      <c r="D125" s="180">
        <v>7.95617810592542</v>
      </c>
    </row>
    <row r="126" spans="1:4" x14ac:dyDescent="0.2">
      <c r="A126" s="170" t="s">
        <v>1139</v>
      </c>
      <c r="B126" s="170" t="s">
        <v>138</v>
      </c>
      <c r="C126" s="180">
        <v>3.427677808416</v>
      </c>
      <c r="D126" s="180">
        <v>7.9859266016347501</v>
      </c>
    </row>
    <row r="127" spans="1:4" x14ac:dyDescent="0.2">
      <c r="A127" s="170" t="s">
        <v>53</v>
      </c>
      <c r="B127" s="170" t="s">
        <v>139</v>
      </c>
      <c r="C127" s="180">
        <v>-2.0453866203179998</v>
      </c>
      <c r="D127" s="180">
        <v>7.4981851039155796</v>
      </c>
    </row>
    <row r="128" spans="1:4" x14ac:dyDescent="0.2">
      <c r="A128" s="170" t="s">
        <v>53</v>
      </c>
      <c r="B128" s="170" t="s">
        <v>140</v>
      </c>
      <c r="C128" s="180">
        <v>0.105610200993</v>
      </c>
      <c r="D128" s="180">
        <v>6.9013868678365</v>
      </c>
    </row>
  </sheetData>
  <mergeCells count="1">
    <mergeCell ref="H1:I1"/>
  </mergeCells>
  <hyperlinks>
    <hyperlink ref="H1:I1" location="Index!A1" display="Regresar al Índice" xr:uid="{C8D1CF4F-738F-4B01-8103-0E38E1FA8728}"/>
  </hyperlink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540E5-CC3E-44F3-9557-16418CF48419}">
  <sheetPr codeName="Hoja132"/>
  <dimension ref="A1:I38"/>
  <sheetViews>
    <sheetView workbookViewId="0"/>
  </sheetViews>
  <sheetFormatPr baseColWidth="10" defaultRowHeight="12.75" x14ac:dyDescent="0.2"/>
  <cols>
    <col min="1" max="16384" width="11.42578125" style="170"/>
  </cols>
  <sheetData>
    <row r="1" spans="1:9" x14ac:dyDescent="0.2">
      <c r="A1" s="31" t="s">
        <v>3442</v>
      </c>
      <c r="H1" s="280" t="s">
        <v>1346</v>
      </c>
      <c r="I1" s="280"/>
    </row>
    <row r="2" spans="1:9" x14ac:dyDescent="0.2">
      <c r="A2" s="170" t="s">
        <v>1307</v>
      </c>
    </row>
    <row r="5" spans="1:9" x14ac:dyDescent="0.2">
      <c r="A5" s="170" t="s">
        <v>2</v>
      </c>
      <c r="B5" s="170" t="s">
        <v>51</v>
      </c>
    </row>
    <row r="6" spans="1:9" x14ac:dyDescent="0.2">
      <c r="A6" s="170" t="s">
        <v>18</v>
      </c>
      <c r="B6" s="180">
        <v>-9.6234649046200005</v>
      </c>
    </row>
    <row r="7" spans="1:9" x14ac:dyDescent="0.2">
      <c r="A7" s="170" t="s">
        <v>15</v>
      </c>
      <c r="B7" s="180">
        <v>-9.5552182222919999</v>
      </c>
    </row>
    <row r="8" spans="1:9" x14ac:dyDescent="0.2">
      <c r="A8" s="170" t="s">
        <v>29</v>
      </c>
      <c r="B8" s="180">
        <v>-6.5974061732509997</v>
      </c>
    </row>
    <row r="9" spans="1:9" x14ac:dyDescent="0.2">
      <c r="A9" s="170" t="s">
        <v>13</v>
      </c>
      <c r="B9" s="180">
        <v>-6.3662728569320004</v>
      </c>
    </row>
    <row r="10" spans="1:9" x14ac:dyDescent="0.2">
      <c r="A10" s="170" t="s">
        <v>22</v>
      </c>
      <c r="B10" s="180">
        <v>-1.9206713245910001</v>
      </c>
    </row>
    <row r="11" spans="1:9" x14ac:dyDescent="0.2">
      <c r="A11" s="170" t="s">
        <v>6</v>
      </c>
      <c r="B11" s="180">
        <v>-1.3647870979900001</v>
      </c>
    </row>
    <row r="12" spans="1:9" x14ac:dyDescent="0.2">
      <c r="A12" s="170" t="s">
        <v>20</v>
      </c>
      <c r="B12" s="180">
        <v>-0.24208058595500001</v>
      </c>
    </row>
    <row r="13" spans="1:9" x14ac:dyDescent="0.2">
      <c r="A13" s="170" t="s">
        <v>11</v>
      </c>
      <c r="B13" s="180">
        <v>-0.23178296655799999</v>
      </c>
    </row>
    <row r="14" spans="1:9" x14ac:dyDescent="0.2">
      <c r="A14" s="170" t="s">
        <v>0</v>
      </c>
      <c r="B14" s="180">
        <v>0.105610200993</v>
      </c>
    </row>
    <row r="15" spans="1:9" x14ac:dyDescent="0.2">
      <c r="A15" s="170" t="s">
        <v>31</v>
      </c>
      <c r="B15" s="180">
        <v>0.34498877074700002</v>
      </c>
    </row>
    <row r="16" spans="1:9" x14ac:dyDescent="0.2">
      <c r="A16" s="170" t="s">
        <v>10</v>
      </c>
      <c r="B16" s="180">
        <v>0.56671659086799997</v>
      </c>
    </row>
    <row r="17" spans="1:2" x14ac:dyDescent="0.2">
      <c r="A17" s="170" t="s">
        <v>26</v>
      </c>
      <c r="B17" s="180">
        <v>0.56785603072199997</v>
      </c>
    </row>
    <row r="18" spans="1:2" x14ac:dyDescent="0.2">
      <c r="A18" s="170" t="s">
        <v>4</v>
      </c>
      <c r="B18" s="180">
        <v>0.78387194218</v>
      </c>
    </row>
    <row r="19" spans="1:2" x14ac:dyDescent="0.2">
      <c r="A19" s="170" t="s">
        <v>14</v>
      </c>
      <c r="B19" s="180">
        <v>1.1175212790089999</v>
      </c>
    </row>
    <row r="20" spans="1:2" x14ac:dyDescent="0.2">
      <c r="A20" s="170" t="s">
        <v>1</v>
      </c>
      <c r="B20" s="180">
        <v>1.542878541136</v>
      </c>
    </row>
    <row r="21" spans="1:2" x14ac:dyDescent="0.2">
      <c r="A21" s="170" t="s">
        <v>12</v>
      </c>
      <c r="B21" s="180">
        <v>1.682781631031</v>
      </c>
    </row>
    <row r="22" spans="1:2" x14ac:dyDescent="0.2">
      <c r="A22" s="170" t="s">
        <v>7</v>
      </c>
      <c r="B22" s="180">
        <v>1.982345435479</v>
      </c>
    </row>
    <row r="23" spans="1:2" x14ac:dyDescent="0.2">
      <c r="A23" s="170" t="s">
        <v>17</v>
      </c>
      <c r="B23" s="180">
        <v>2.047824380022</v>
      </c>
    </row>
    <row r="24" spans="1:2" x14ac:dyDescent="0.2">
      <c r="A24" s="170" t="s">
        <v>33</v>
      </c>
      <c r="B24" s="180">
        <v>2.1671969666909998</v>
      </c>
    </row>
    <row r="25" spans="1:2" x14ac:dyDescent="0.2">
      <c r="A25" s="170" t="s">
        <v>8</v>
      </c>
      <c r="B25" s="180">
        <v>2.540015959147</v>
      </c>
    </row>
    <row r="26" spans="1:2" x14ac:dyDescent="0.2">
      <c r="A26" s="170" t="s">
        <v>16</v>
      </c>
      <c r="B26" s="180">
        <v>4.1864543336080002</v>
      </c>
    </row>
    <row r="27" spans="1:2" x14ac:dyDescent="0.2">
      <c r="A27" s="170" t="s">
        <v>19</v>
      </c>
      <c r="B27" s="180">
        <v>4.4210131757019999</v>
      </c>
    </row>
    <row r="28" spans="1:2" x14ac:dyDescent="0.2">
      <c r="A28" s="170" t="s">
        <v>28</v>
      </c>
      <c r="B28" s="180">
        <v>5.7069171620550003</v>
      </c>
    </row>
    <row r="29" spans="1:2" x14ac:dyDescent="0.2">
      <c r="A29" s="170" t="s">
        <v>27</v>
      </c>
      <c r="B29" s="180">
        <v>6.3273851074909997</v>
      </c>
    </row>
    <row r="30" spans="1:2" x14ac:dyDescent="0.2">
      <c r="A30" s="170" t="s">
        <v>9</v>
      </c>
      <c r="B30" s="180">
        <v>6.3877940264399999</v>
      </c>
    </row>
    <row r="31" spans="1:2" x14ac:dyDescent="0.2">
      <c r="A31" s="170" t="s">
        <v>23</v>
      </c>
      <c r="B31" s="180">
        <v>7.2281851219620004</v>
      </c>
    </row>
    <row r="32" spans="1:2" x14ac:dyDescent="0.2">
      <c r="A32" s="170" t="s">
        <v>25</v>
      </c>
      <c r="B32" s="180">
        <v>7.3635781318960003</v>
      </c>
    </row>
    <row r="33" spans="1:2" x14ac:dyDescent="0.2">
      <c r="A33" s="170" t="s">
        <v>32</v>
      </c>
      <c r="B33" s="180">
        <v>7.7087008052770001</v>
      </c>
    </row>
    <row r="34" spans="1:2" x14ac:dyDescent="0.2">
      <c r="A34" s="170" t="s">
        <v>3</v>
      </c>
      <c r="B34" s="180">
        <v>7.7613794872639996</v>
      </c>
    </row>
    <row r="35" spans="1:2" x14ac:dyDescent="0.2">
      <c r="A35" s="170" t="s">
        <v>30</v>
      </c>
      <c r="B35" s="180">
        <v>9.1298338807660002</v>
      </c>
    </row>
    <row r="36" spans="1:2" x14ac:dyDescent="0.2">
      <c r="A36" s="170" t="s">
        <v>21</v>
      </c>
      <c r="B36" s="180">
        <v>14.597002877857999</v>
      </c>
    </row>
    <row r="37" spans="1:2" x14ac:dyDescent="0.2">
      <c r="A37" s="170" t="s">
        <v>5</v>
      </c>
      <c r="B37" s="180">
        <v>18.050908024838002</v>
      </c>
    </row>
    <row r="38" spans="1:2" x14ac:dyDescent="0.2">
      <c r="A38" s="170" t="s">
        <v>24</v>
      </c>
      <c r="B38" s="180">
        <v>35.939891696684001</v>
      </c>
    </row>
  </sheetData>
  <mergeCells count="1">
    <mergeCell ref="H1:I1"/>
  </mergeCells>
  <hyperlinks>
    <hyperlink ref="H1:I1" location="Index!A1" display="Regresar al Índice" xr:uid="{DE3D7D11-7A53-4D8E-AA6F-2B376DB1D663}"/>
  </hyperlink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AE1BA-D888-4E26-ACFB-403C4767ADD4}">
  <sheetPr codeName="Hoja133"/>
  <dimension ref="A1:I128"/>
  <sheetViews>
    <sheetView workbookViewId="0"/>
  </sheetViews>
  <sheetFormatPr baseColWidth="10" defaultRowHeight="12.75" x14ac:dyDescent="0.2"/>
  <cols>
    <col min="1" max="16384" width="11.42578125" style="170"/>
  </cols>
  <sheetData>
    <row r="1" spans="1:9" x14ac:dyDescent="0.2">
      <c r="A1" s="31" t="s">
        <v>3443</v>
      </c>
      <c r="H1" s="280" t="s">
        <v>1346</v>
      </c>
      <c r="I1" s="280"/>
    </row>
    <row r="2" spans="1:9" x14ac:dyDescent="0.2">
      <c r="A2" s="170" t="s">
        <v>1307</v>
      </c>
    </row>
    <row r="5" spans="1:9" x14ac:dyDescent="0.2">
      <c r="A5" s="170" t="s">
        <v>296</v>
      </c>
      <c r="B5" s="170" t="s">
        <v>340</v>
      </c>
      <c r="C5" s="170" t="s">
        <v>632</v>
      </c>
      <c r="D5" s="170" t="s">
        <v>633</v>
      </c>
    </row>
    <row r="6" spans="1:9" x14ac:dyDescent="0.2">
      <c r="A6" s="170" t="s">
        <v>59</v>
      </c>
      <c r="B6" s="170" t="s">
        <v>138</v>
      </c>
      <c r="C6" s="180">
        <v>94.873043596431998</v>
      </c>
      <c r="D6" s="180">
        <v>98.005913453998005</v>
      </c>
    </row>
    <row r="7" spans="1:9" x14ac:dyDescent="0.2">
      <c r="A7" s="170" t="s">
        <v>53</v>
      </c>
      <c r="B7" s="170" t="s">
        <v>139</v>
      </c>
      <c r="C7" s="180">
        <v>99.363614796386997</v>
      </c>
      <c r="D7" s="180">
        <v>97.919171289220003</v>
      </c>
    </row>
    <row r="8" spans="1:9" x14ac:dyDescent="0.2">
      <c r="A8" s="170" t="s">
        <v>53</v>
      </c>
      <c r="B8" s="170" t="s">
        <v>140</v>
      </c>
      <c r="C8" s="180">
        <v>97.437166663065</v>
      </c>
      <c r="D8" s="180">
        <v>97.808253210451994</v>
      </c>
    </row>
    <row r="9" spans="1:9" x14ac:dyDescent="0.2">
      <c r="A9" s="170" t="s">
        <v>53</v>
      </c>
      <c r="B9" s="170" t="s">
        <v>141</v>
      </c>
      <c r="C9" s="180">
        <v>98.044883381993998</v>
      </c>
      <c r="D9" s="180">
        <v>97.853524845717004</v>
      </c>
    </row>
    <row r="10" spans="1:9" x14ac:dyDescent="0.2">
      <c r="A10" s="170" t="s">
        <v>53</v>
      </c>
      <c r="B10" s="170" t="s">
        <v>142</v>
      </c>
      <c r="C10" s="180">
        <v>96.996123530427994</v>
      </c>
      <c r="D10" s="180">
        <v>98.222318224237995</v>
      </c>
    </row>
    <row r="11" spans="1:9" x14ac:dyDescent="0.2">
      <c r="A11" s="170" t="s">
        <v>53</v>
      </c>
      <c r="B11" s="170" t="s">
        <v>143</v>
      </c>
      <c r="C11" s="180">
        <v>98.299841633476007</v>
      </c>
      <c r="D11" s="180">
        <v>98.974451014704997</v>
      </c>
    </row>
    <row r="12" spans="1:9" x14ac:dyDescent="0.2">
      <c r="A12" s="170" t="s">
        <v>53</v>
      </c>
      <c r="B12" s="170" t="s">
        <v>144</v>
      </c>
      <c r="C12" s="180">
        <v>100.110373662776</v>
      </c>
      <c r="D12" s="180">
        <v>99.967415547016003</v>
      </c>
    </row>
    <row r="13" spans="1:9" x14ac:dyDescent="0.2">
      <c r="A13" s="170" t="s">
        <v>53</v>
      </c>
      <c r="B13" s="170" t="s">
        <v>145</v>
      </c>
      <c r="C13" s="180">
        <v>102.668908667617</v>
      </c>
      <c r="D13" s="180">
        <v>101.00926388227499</v>
      </c>
    </row>
    <row r="14" spans="1:9" x14ac:dyDescent="0.2">
      <c r="A14" s="170" t="s">
        <v>53</v>
      </c>
      <c r="B14" s="170" t="s">
        <v>146</v>
      </c>
      <c r="C14" s="180">
        <v>101.054077026928</v>
      </c>
      <c r="D14" s="180">
        <v>101.82378743071401</v>
      </c>
    </row>
    <row r="15" spans="1:9" x14ac:dyDescent="0.2">
      <c r="A15" s="170" t="s">
        <v>53</v>
      </c>
      <c r="B15" s="170" t="s">
        <v>147</v>
      </c>
      <c r="C15" s="180">
        <v>104.983089375701</v>
      </c>
      <c r="D15" s="180">
        <v>102.263453486527</v>
      </c>
    </row>
    <row r="16" spans="1:9" x14ac:dyDescent="0.2">
      <c r="A16" s="170" t="s">
        <v>53</v>
      </c>
      <c r="B16" s="170" t="s">
        <v>148</v>
      </c>
      <c r="C16" s="180">
        <v>102.33546690633899</v>
      </c>
      <c r="D16" s="180">
        <v>102.47313004714</v>
      </c>
    </row>
    <row r="17" spans="1:4" x14ac:dyDescent="0.2">
      <c r="A17" s="170" t="s">
        <v>53</v>
      </c>
      <c r="B17" s="170" t="s">
        <v>149</v>
      </c>
      <c r="C17" s="180">
        <v>102.48644880798</v>
      </c>
      <c r="D17" s="180">
        <v>102.77285951707699</v>
      </c>
    </row>
    <row r="18" spans="1:4" x14ac:dyDescent="0.2">
      <c r="A18" s="170" t="s">
        <v>72</v>
      </c>
      <c r="B18" s="170" t="s">
        <v>138</v>
      </c>
      <c r="C18" s="180">
        <v>100.36042498078</v>
      </c>
      <c r="D18" s="180">
        <v>103.547438329638</v>
      </c>
    </row>
    <row r="19" spans="1:4" x14ac:dyDescent="0.2">
      <c r="A19" s="170" t="s">
        <v>53</v>
      </c>
      <c r="B19" s="170" t="s">
        <v>139</v>
      </c>
      <c r="C19" s="180">
        <v>102.85627510130401</v>
      </c>
      <c r="D19" s="180">
        <v>104.850659505278</v>
      </c>
    </row>
    <row r="20" spans="1:4" x14ac:dyDescent="0.2">
      <c r="A20" s="170" t="s">
        <v>53</v>
      </c>
      <c r="B20" s="170" t="s">
        <v>140</v>
      </c>
      <c r="C20" s="180">
        <v>106.62733587660701</v>
      </c>
      <c r="D20" s="180">
        <v>106.416608531826</v>
      </c>
    </row>
    <row r="21" spans="1:4" x14ac:dyDescent="0.2">
      <c r="A21" s="170" t="s">
        <v>53</v>
      </c>
      <c r="B21" s="170" t="s">
        <v>141</v>
      </c>
      <c r="C21" s="180">
        <v>108.289934982402</v>
      </c>
      <c r="D21" s="180">
        <v>107.77499702978101</v>
      </c>
    </row>
    <row r="22" spans="1:4" x14ac:dyDescent="0.2">
      <c r="A22" s="170" t="s">
        <v>53</v>
      </c>
      <c r="B22" s="170" t="s">
        <v>142</v>
      </c>
      <c r="C22" s="180">
        <v>110.61477624747801</v>
      </c>
      <c r="D22" s="180">
        <v>108.663675991201</v>
      </c>
    </row>
    <row r="23" spans="1:4" x14ac:dyDescent="0.2">
      <c r="A23" s="170" t="s">
        <v>53</v>
      </c>
      <c r="B23" s="170" t="s">
        <v>143</v>
      </c>
      <c r="C23" s="180">
        <v>110.20041463480401</v>
      </c>
      <c r="D23" s="180">
        <v>109.037009767282</v>
      </c>
    </row>
    <row r="24" spans="1:4" x14ac:dyDescent="0.2">
      <c r="A24" s="170" t="s">
        <v>53</v>
      </c>
      <c r="B24" s="170" t="s">
        <v>144</v>
      </c>
      <c r="C24" s="180">
        <v>107.73864114544099</v>
      </c>
      <c r="D24" s="180">
        <v>109.129937632747</v>
      </c>
    </row>
    <row r="25" spans="1:4" x14ac:dyDescent="0.2">
      <c r="A25" s="170" t="s">
        <v>53</v>
      </c>
      <c r="B25" s="170" t="s">
        <v>145</v>
      </c>
      <c r="C25" s="180">
        <v>107.89187844846801</v>
      </c>
      <c r="D25" s="180">
        <v>109.28593673854699</v>
      </c>
    </row>
    <row r="26" spans="1:4" x14ac:dyDescent="0.2">
      <c r="A26" s="170" t="s">
        <v>53</v>
      </c>
      <c r="B26" s="170" t="s">
        <v>146</v>
      </c>
      <c r="C26" s="180">
        <v>108.20388925422201</v>
      </c>
      <c r="D26" s="180">
        <v>109.717413008085</v>
      </c>
    </row>
    <row r="27" spans="1:4" x14ac:dyDescent="0.2">
      <c r="A27" s="170" t="s">
        <v>53</v>
      </c>
      <c r="B27" s="170" t="s">
        <v>147</v>
      </c>
      <c r="C27" s="180">
        <v>111.915744967053</v>
      </c>
      <c r="D27" s="180">
        <v>110.386957563639</v>
      </c>
    </row>
    <row r="28" spans="1:4" x14ac:dyDescent="0.2">
      <c r="A28" s="170" t="s">
        <v>53</v>
      </c>
      <c r="B28" s="170" t="s">
        <v>148</v>
      </c>
      <c r="C28" s="180">
        <v>111.999321147628</v>
      </c>
      <c r="D28" s="180">
        <v>110.970570104714</v>
      </c>
    </row>
    <row r="29" spans="1:4" x14ac:dyDescent="0.2">
      <c r="A29" s="170" t="s">
        <v>53</v>
      </c>
      <c r="B29" s="170" t="s">
        <v>149</v>
      </c>
      <c r="C29" s="180">
        <v>111.437904280092</v>
      </c>
      <c r="D29" s="180">
        <v>111.214383853415</v>
      </c>
    </row>
    <row r="30" spans="1:4" x14ac:dyDescent="0.2">
      <c r="A30" s="170" t="s">
        <v>73</v>
      </c>
      <c r="B30" s="170" t="s">
        <v>138</v>
      </c>
      <c r="C30" s="180">
        <v>111.784572097783</v>
      </c>
      <c r="D30" s="180">
        <v>110.988948284034</v>
      </c>
    </row>
    <row r="31" spans="1:4" x14ac:dyDescent="0.2">
      <c r="A31" s="170" t="s">
        <v>53</v>
      </c>
      <c r="B31" s="170" t="s">
        <v>139</v>
      </c>
      <c r="C31" s="180">
        <v>109.790774216233</v>
      </c>
      <c r="D31" s="180">
        <v>110.591795723918</v>
      </c>
    </row>
    <row r="32" spans="1:4" x14ac:dyDescent="0.2">
      <c r="A32" s="170" t="s">
        <v>53</v>
      </c>
      <c r="B32" s="170" t="s">
        <v>140</v>
      </c>
      <c r="C32" s="180">
        <v>109.87633323684</v>
      </c>
      <c r="D32" s="180">
        <v>110.544124205746</v>
      </c>
    </row>
    <row r="33" spans="1:4" x14ac:dyDescent="0.2">
      <c r="A33" s="170" t="s">
        <v>53</v>
      </c>
      <c r="B33" s="170" t="s">
        <v>141</v>
      </c>
      <c r="C33" s="180">
        <v>110.356634188903</v>
      </c>
      <c r="D33" s="180">
        <v>111.218717699911</v>
      </c>
    </row>
    <row r="34" spans="1:4" x14ac:dyDescent="0.2">
      <c r="A34" s="170" t="s">
        <v>53</v>
      </c>
      <c r="B34" s="170" t="s">
        <v>142</v>
      </c>
      <c r="C34" s="180">
        <v>112.480548445723</v>
      </c>
      <c r="D34" s="180">
        <v>112.577439844091</v>
      </c>
    </row>
    <row r="35" spans="1:4" x14ac:dyDescent="0.2">
      <c r="A35" s="170" t="s">
        <v>53</v>
      </c>
      <c r="B35" s="170" t="s">
        <v>143</v>
      </c>
      <c r="C35" s="180">
        <v>112.975442377485</v>
      </c>
      <c r="D35" s="180">
        <v>114.185520405632</v>
      </c>
    </row>
    <row r="36" spans="1:4" x14ac:dyDescent="0.2">
      <c r="A36" s="170" t="s">
        <v>53</v>
      </c>
      <c r="B36" s="170" t="s">
        <v>144</v>
      </c>
      <c r="C36" s="180">
        <v>117.62818172520601</v>
      </c>
      <c r="D36" s="180">
        <v>115.609473831828</v>
      </c>
    </row>
    <row r="37" spans="1:4" x14ac:dyDescent="0.2">
      <c r="A37" s="170" t="s">
        <v>53</v>
      </c>
      <c r="B37" s="170" t="s">
        <v>145</v>
      </c>
      <c r="C37" s="180">
        <v>117.75670589198999</v>
      </c>
      <c r="D37" s="180">
        <v>116.515232051046</v>
      </c>
    </row>
    <row r="38" spans="1:4" x14ac:dyDescent="0.2">
      <c r="A38" s="170" t="s">
        <v>53</v>
      </c>
      <c r="B38" s="170" t="s">
        <v>146</v>
      </c>
      <c r="C38" s="180">
        <v>123.407767148329</v>
      </c>
      <c r="D38" s="180">
        <v>116.840087704383</v>
      </c>
    </row>
    <row r="39" spans="1:4" x14ac:dyDescent="0.2">
      <c r="A39" s="170" t="s">
        <v>53</v>
      </c>
      <c r="B39" s="170" t="s">
        <v>147</v>
      </c>
      <c r="C39" s="180">
        <v>115.20683755135499</v>
      </c>
      <c r="D39" s="180">
        <v>116.710741058548</v>
      </c>
    </row>
    <row r="40" spans="1:4" x14ac:dyDescent="0.2">
      <c r="A40" s="170" t="s">
        <v>53</v>
      </c>
      <c r="B40" s="170" t="s">
        <v>148</v>
      </c>
      <c r="C40" s="180">
        <v>115.593160408258</v>
      </c>
      <c r="D40" s="180">
        <v>116.313631481446</v>
      </c>
    </row>
    <row r="41" spans="1:4" x14ac:dyDescent="0.2">
      <c r="A41" s="170" t="s">
        <v>53</v>
      </c>
      <c r="B41" s="170" t="s">
        <v>149</v>
      </c>
      <c r="C41" s="180">
        <v>116.47157741668801</v>
      </c>
      <c r="D41" s="180">
        <v>115.87381196122701</v>
      </c>
    </row>
    <row r="42" spans="1:4" x14ac:dyDescent="0.2">
      <c r="A42" s="170" t="s">
        <v>74</v>
      </c>
      <c r="B42" s="170" t="s">
        <v>138</v>
      </c>
      <c r="C42" s="180">
        <v>115.890735694631</v>
      </c>
      <c r="D42" s="180">
        <v>115.599954232421</v>
      </c>
    </row>
    <row r="43" spans="1:4" x14ac:dyDescent="0.2">
      <c r="A43" s="170" t="s">
        <v>53</v>
      </c>
      <c r="B43" s="170" t="s">
        <v>139</v>
      </c>
      <c r="C43" s="180">
        <v>116.10710324699301</v>
      </c>
      <c r="D43" s="180">
        <v>115.510468456559</v>
      </c>
    </row>
    <row r="44" spans="1:4" x14ac:dyDescent="0.2">
      <c r="A44" s="170" t="s">
        <v>53</v>
      </c>
      <c r="B44" s="170" t="s">
        <v>140</v>
      </c>
      <c r="C44" s="180">
        <v>113.652716264671</v>
      </c>
      <c r="D44" s="180">
        <v>115.346735119634</v>
      </c>
    </row>
    <row r="45" spans="1:4" x14ac:dyDescent="0.2">
      <c r="A45" s="170" t="s">
        <v>53</v>
      </c>
      <c r="B45" s="170" t="s">
        <v>141</v>
      </c>
      <c r="C45" s="180">
        <v>115.0265321695</v>
      </c>
      <c r="D45" s="180">
        <v>115.031373543619</v>
      </c>
    </row>
    <row r="46" spans="1:4" x14ac:dyDescent="0.2">
      <c r="A46" s="170" t="s">
        <v>53</v>
      </c>
      <c r="B46" s="170" t="s">
        <v>142</v>
      </c>
      <c r="C46" s="180">
        <v>115.678868731508</v>
      </c>
      <c r="D46" s="180">
        <v>114.611270243416</v>
      </c>
    </row>
    <row r="47" spans="1:4" x14ac:dyDescent="0.2">
      <c r="A47" s="170" t="s">
        <v>53</v>
      </c>
      <c r="B47" s="170" t="s">
        <v>143</v>
      </c>
      <c r="C47" s="180">
        <v>115.53076066889</v>
      </c>
      <c r="D47" s="180">
        <v>114.219653149873</v>
      </c>
    </row>
    <row r="48" spans="1:4" x14ac:dyDescent="0.2">
      <c r="A48" s="170" t="s">
        <v>53</v>
      </c>
      <c r="B48" s="170" t="s">
        <v>144</v>
      </c>
      <c r="C48" s="180">
        <v>112.55200536243601</v>
      </c>
      <c r="D48" s="180">
        <v>113.94608777457201</v>
      </c>
    </row>
    <row r="49" spans="1:4" x14ac:dyDescent="0.2">
      <c r="A49" s="170" t="s">
        <v>53</v>
      </c>
      <c r="B49" s="170" t="s">
        <v>145</v>
      </c>
      <c r="C49" s="180">
        <v>112.296971956473</v>
      </c>
      <c r="D49" s="180">
        <v>113.826825164315</v>
      </c>
    </row>
    <row r="50" spans="1:4" x14ac:dyDescent="0.2">
      <c r="A50" s="170" t="s">
        <v>53</v>
      </c>
      <c r="B50" s="170" t="s">
        <v>146</v>
      </c>
      <c r="C50" s="180">
        <v>114.960180144251</v>
      </c>
      <c r="D50" s="180">
        <v>113.885416604887</v>
      </c>
    </row>
    <row r="51" spans="1:4" x14ac:dyDescent="0.2">
      <c r="A51" s="170" t="s">
        <v>53</v>
      </c>
      <c r="B51" s="170" t="s">
        <v>147</v>
      </c>
      <c r="C51" s="180">
        <v>114.26982557483799</v>
      </c>
      <c r="D51" s="180">
        <v>114.17855226751099</v>
      </c>
    </row>
    <row r="52" spans="1:4" x14ac:dyDescent="0.2">
      <c r="A52" s="170" t="s">
        <v>53</v>
      </c>
      <c r="B52" s="170" t="s">
        <v>148</v>
      </c>
      <c r="C52" s="180">
        <v>114.94233677936801</v>
      </c>
      <c r="D52" s="180">
        <v>114.678702976509</v>
      </c>
    </row>
    <row r="53" spans="1:4" x14ac:dyDescent="0.2">
      <c r="A53" s="170" t="s">
        <v>53</v>
      </c>
      <c r="B53" s="170" t="s">
        <v>149</v>
      </c>
      <c r="C53" s="180">
        <v>115.111290495283</v>
      </c>
      <c r="D53" s="180">
        <v>115.170076122708</v>
      </c>
    </row>
    <row r="54" spans="1:4" x14ac:dyDescent="0.2">
      <c r="A54" s="170" t="s">
        <v>75</v>
      </c>
      <c r="B54" s="170" t="s">
        <v>138</v>
      </c>
      <c r="C54" s="180">
        <v>114.873769000205</v>
      </c>
      <c r="D54" s="180">
        <v>115.49947044329799</v>
      </c>
    </row>
    <row r="55" spans="1:4" x14ac:dyDescent="0.2">
      <c r="A55" s="170" t="s">
        <v>53</v>
      </c>
      <c r="B55" s="170" t="s">
        <v>139</v>
      </c>
      <c r="C55" s="180">
        <v>115.90570271770601</v>
      </c>
      <c r="D55" s="180">
        <v>115.654756755321</v>
      </c>
    </row>
    <row r="56" spans="1:4" x14ac:dyDescent="0.2">
      <c r="A56" s="170" t="s">
        <v>53</v>
      </c>
      <c r="B56" s="170" t="s">
        <v>140</v>
      </c>
      <c r="C56" s="180">
        <v>117.014232592776</v>
      </c>
      <c r="D56" s="180">
        <v>115.70286461598</v>
      </c>
    </row>
    <row r="57" spans="1:4" x14ac:dyDescent="0.2">
      <c r="A57" s="170" t="s">
        <v>53</v>
      </c>
      <c r="B57" s="170" t="s">
        <v>141</v>
      </c>
      <c r="C57" s="180">
        <v>114.959509999392</v>
      </c>
      <c r="D57" s="180">
        <v>115.749055295419</v>
      </c>
    </row>
    <row r="58" spans="1:4" x14ac:dyDescent="0.2">
      <c r="A58" s="170" t="s">
        <v>53</v>
      </c>
      <c r="B58" s="170" t="s">
        <v>142</v>
      </c>
      <c r="C58" s="180">
        <v>115.301267129332</v>
      </c>
      <c r="D58" s="180">
        <v>115.804622211804</v>
      </c>
    </row>
    <row r="59" spans="1:4" x14ac:dyDescent="0.2">
      <c r="A59" s="170" t="s">
        <v>53</v>
      </c>
      <c r="B59" s="170" t="s">
        <v>143</v>
      </c>
      <c r="C59" s="180">
        <v>119.791911078371</v>
      </c>
      <c r="D59" s="180">
        <v>115.928222412975</v>
      </c>
    </row>
    <row r="60" spans="1:4" x14ac:dyDescent="0.2">
      <c r="A60" s="170" t="s">
        <v>53</v>
      </c>
      <c r="B60" s="170" t="s">
        <v>144</v>
      </c>
      <c r="C60" s="180">
        <v>115.885443513173</v>
      </c>
      <c r="D60" s="180">
        <v>116.129144144867</v>
      </c>
    </row>
    <row r="61" spans="1:4" x14ac:dyDescent="0.2">
      <c r="A61" s="170" t="s">
        <v>53</v>
      </c>
      <c r="B61" s="170" t="s">
        <v>145</v>
      </c>
      <c r="C61" s="180">
        <v>116.16071506617899</v>
      </c>
      <c r="D61" s="180">
        <v>116.42219852714599</v>
      </c>
    </row>
    <row r="62" spans="1:4" x14ac:dyDescent="0.2">
      <c r="A62" s="170" t="s">
        <v>53</v>
      </c>
      <c r="B62" s="170" t="s">
        <v>146</v>
      </c>
      <c r="C62" s="180">
        <v>118.21650762884001</v>
      </c>
      <c r="D62" s="180">
        <v>116.728996626144</v>
      </c>
    </row>
    <row r="63" spans="1:4" x14ac:dyDescent="0.2">
      <c r="A63" s="170" t="s">
        <v>53</v>
      </c>
      <c r="B63" s="170" t="s">
        <v>147</v>
      </c>
      <c r="C63" s="180">
        <v>115.719623048283</v>
      </c>
      <c r="D63" s="180">
        <v>116.96706128290499</v>
      </c>
    </row>
    <row r="64" spans="1:4" x14ac:dyDescent="0.2">
      <c r="A64" s="170" t="s">
        <v>53</v>
      </c>
      <c r="B64" s="170" t="s">
        <v>148</v>
      </c>
      <c r="C64" s="180">
        <v>117.20519644776699</v>
      </c>
      <c r="D64" s="180">
        <v>117.098434651275</v>
      </c>
    </row>
    <row r="65" spans="1:4" x14ac:dyDescent="0.2">
      <c r="A65" s="170" t="s">
        <v>53</v>
      </c>
      <c r="B65" s="170" t="s">
        <v>149</v>
      </c>
      <c r="C65" s="180">
        <v>121.215940606861</v>
      </c>
      <c r="D65" s="180">
        <v>117.16915689899599</v>
      </c>
    </row>
    <row r="66" spans="1:4" x14ac:dyDescent="0.2">
      <c r="A66" s="170" t="s">
        <v>76</v>
      </c>
      <c r="B66" s="170" t="s">
        <v>138</v>
      </c>
      <c r="C66" s="180">
        <v>117.541400532789</v>
      </c>
      <c r="D66" s="180">
        <v>117.148027096441</v>
      </c>
    </row>
    <row r="67" spans="1:4" x14ac:dyDescent="0.2">
      <c r="A67" s="170" t="s">
        <v>53</v>
      </c>
      <c r="B67" s="170" t="s">
        <v>139</v>
      </c>
      <c r="C67" s="180">
        <v>116.47175233437601</v>
      </c>
      <c r="D67" s="180">
        <v>117.047655686984</v>
      </c>
    </row>
    <row r="68" spans="1:4" x14ac:dyDescent="0.2">
      <c r="A68" s="170" t="s">
        <v>53</v>
      </c>
      <c r="B68" s="170" t="s">
        <v>140</v>
      </c>
      <c r="C68" s="180">
        <v>117.711625808283</v>
      </c>
      <c r="D68" s="180">
        <v>116.972523217684</v>
      </c>
    </row>
    <row r="69" spans="1:4" x14ac:dyDescent="0.2">
      <c r="A69" s="170" t="s">
        <v>53</v>
      </c>
      <c r="B69" s="170" t="s">
        <v>141</v>
      </c>
      <c r="C69" s="180">
        <v>116.541794300541</v>
      </c>
      <c r="D69" s="180">
        <v>116.958622535141</v>
      </c>
    </row>
    <row r="70" spans="1:4" x14ac:dyDescent="0.2">
      <c r="A70" s="170" t="s">
        <v>53</v>
      </c>
      <c r="B70" s="170" t="s">
        <v>142</v>
      </c>
      <c r="C70" s="180">
        <v>116.77887699224701</v>
      </c>
      <c r="D70" s="180">
        <v>117.10082952300699</v>
      </c>
    </row>
    <row r="71" spans="1:4" x14ac:dyDescent="0.2">
      <c r="A71" s="170" t="s">
        <v>53</v>
      </c>
      <c r="B71" s="170" t="s">
        <v>143</v>
      </c>
      <c r="C71" s="180">
        <v>116.705394969263</v>
      </c>
      <c r="D71" s="180">
        <v>117.42258952240999</v>
      </c>
    </row>
    <row r="72" spans="1:4" x14ac:dyDescent="0.2">
      <c r="A72" s="170" t="s">
        <v>53</v>
      </c>
      <c r="B72" s="170" t="s">
        <v>144</v>
      </c>
      <c r="C72" s="180">
        <v>118.19899086082501</v>
      </c>
      <c r="D72" s="180">
        <v>117.72672552860099</v>
      </c>
    </row>
    <row r="73" spans="1:4" x14ac:dyDescent="0.2">
      <c r="A73" s="170" t="s">
        <v>53</v>
      </c>
      <c r="B73" s="170" t="s">
        <v>145</v>
      </c>
      <c r="C73" s="180">
        <v>118.526391888633</v>
      </c>
      <c r="D73" s="180">
        <v>117.807096289684</v>
      </c>
    </row>
    <row r="74" spans="1:4" x14ac:dyDescent="0.2">
      <c r="A74" s="170" t="s">
        <v>53</v>
      </c>
      <c r="B74" s="170" t="s">
        <v>146</v>
      </c>
      <c r="C74" s="180">
        <v>117.457451342921</v>
      </c>
      <c r="D74" s="180">
        <v>117.589565970305</v>
      </c>
    </row>
    <row r="75" spans="1:4" x14ac:dyDescent="0.2">
      <c r="A75" s="170" t="s">
        <v>53</v>
      </c>
      <c r="B75" s="170" t="s">
        <v>147</v>
      </c>
      <c r="C75" s="180">
        <v>118.837458628313</v>
      </c>
      <c r="D75" s="180">
        <v>117.15297288077301</v>
      </c>
    </row>
    <row r="76" spans="1:4" x14ac:dyDescent="0.2">
      <c r="A76" s="170" t="s">
        <v>53</v>
      </c>
      <c r="B76" s="170" t="s">
        <v>148</v>
      </c>
      <c r="C76" s="180">
        <v>115.246250152329</v>
      </c>
      <c r="D76" s="180">
        <v>116.772959277163</v>
      </c>
    </row>
    <row r="77" spans="1:4" x14ac:dyDescent="0.2">
      <c r="A77" s="170" t="s">
        <v>53</v>
      </c>
      <c r="B77" s="170" t="s">
        <v>149</v>
      </c>
      <c r="C77" s="180">
        <v>115.801090481015</v>
      </c>
      <c r="D77" s="180">
        <v>116.69699747702801</v>
      </c>
    </row>
    <row r="78" spans="1:4" x14ac:dyDescent="0.2">
      <c r="A78" s="170" t="s">
        <v>77</v>
      </c>
      <c r="B78" s="170" t="s">
        <v>138</v>
      </c>
      <c r="C78" s="180">
        <v>116.375775696652</v>
      </c>
      <c r="D78" s="180">
        <v>117.041737082559</v>
      </c>
    </row>
    <row r="79" spans="1:4" x14ac:dyDescent="0.2">
      <c r="A79" s="170" t="s">
        <v>53</v>
      </c>
      <c r="B79" s="170" t="s">
        <v>139</v>
      </c>
      <c r="C79" s="180">
        <v>118.041827221478</v>
      </c>
      <c r="D79" s="180">
        <v>117.62654410896801</v>
      </c>
    </row>
    <row r="80" spans="1:4" x14ac:dyDescent="0.2">
      <c r="A80" s="170" t="s">
        <v>53</v>
      </c>
      <c r="B80" s="170" t="s">
        <v>140</v>
      </c>
      <c r="C80" s="180">
        <v>118.635839634736</v>
      </c>
      <c r="D80" s="180">
        <v>118.205124806141</v>
      </c>
    </row>
    <row r="81" spans="1:4" x14ac:dyDescent="0.2">
      <c r="A81" s="170" t="s">
        <v>53</v>
      </c>
      <c r="B81" s="170" t="s">
        <v>141</v>
      </c>
      <c r="C81" s="180">
        <v>120.59848963778499</v>
      </c>
      <c r="D81" s="180">
        <v>118.583741397088</v>
      </c>
    </row>
    <row r="82" spans="1:4" x14ac:dyDescent="0.2">
      <c r="A82" s="170" t="s">
        <v>53</v>
      </c>
      <c r="B82" s="170" t="s">
        <v>142</v>
      </c>
      <c r="C82" s="180">
        <v>117.233409531573</v>
      </c>
      <c r="D82" s="180">
        <v>118.638378267915</v>
      </c>
    </row>
    <row r="83" spans="1:4" x14ac:dyDescent="0.2">
      <c r="A83" s="170" t="s">
        <v>53</v>
      </c>
      <c r="B83" s="170" t="s">
        <v>143</v>
      </c>
      <c r="C83" s="180">
        <v>118.688480174258</v>
      </c>
      <c r="D83" s="180">
        <v>118.35422213539999</v>
      </c>
    </row>
    <row r="84" spans="1:4" x14ac:dyDescent="0.2">
      <c r="A84" s="170" t="s">
        <v>53</v>
      </c>
      <c r="B84" s="170" t="s">
        <v>144</v>
      </c>
      <c r="C84" s="180">
        <v>116.330284793121</v>
      </c>
      <c r="D84" s="180">
        <v>117.85015076444</v>
      </c>
    </row>
    <row r="85" spans="1:4" x14ac:dyDescent="0.2">
      <c r="A85" s="170" t="s">
        <v>53</v>
      </c>
      <c r="B85" s="170" t="s">
        <v>145</v>
      </c>
      <c r="C85" s="180">
        <v>119.081309191553</v>
      </c>
      <c r="D85" s="180">
        <v>117.227138931346</v>
      </c>
    </row>
    <row r="86" spans="1:4" x14ac:dyDescent="0.2">
      <c r="A86" s="170" t="s">
        <v>53</v>
      </c>
      <c r="B86" s="170" t="s">
        <v>146</v>
      </c>
      <c r="C86" s="180">
        <v>116.70090165959699</v>
      </c>
      <c r="D86" s="180">
        <v>116.63587110795601</v>
      </c>
    </row>
    <row r="87" spans="1:4" x14ac:dyDescent="0.2">
      <c r="A87" s="170" t="s">
        <v>53</v>
      </c>
      <c r="B87" s="170" t="s">
        <v>147</v>
      </c>
      <c r="C87" s="180">
        <v>115.46398168546899</v>
      </c>
      <c r="D87" s="180">
        <v>116.083596685885</v>
      </c>
    </row>
    <row r="88" spans="1:4" x14ac:dyDescent="0.2">
      <c r="A88" s="170" t="s">
        <v>53</v>
      </c>
      <c r="B88" s="170" t="s">
        <v>148</v>
      </c>
      <c r="C88" s="180">
        <v>115.11426816866501</v>
      </c>
      <c r="D88" s="180">
        <v>115.526742755885</v>
      </c>
    </row>
    <row r="89" spans="1:4" x14ac:dyDescent="0.2">
      <c r="A89" s="170" t="s">
        <v>53</v>
      </c>
      <c r="B89" s="170" t="s">
        <v>149</v>
      </c>
      <c r="C89" s="180">
        <v>114.14310294473999</v>
      </c>
      <c r="D89" s="180">
        <v>114.931958907918</v>
      </c>
    </row>
    <row r="90" spans="1:4" x14ac:dyDescent="0.2">
      <c r="A90" s="170" t="s">
        <v>78</v>
      </c>
      <c r="B90" s="170" t="s">
        <v>138</v>
      </c>
      <c r="C90" s="180">
        <v>116.77742283745199</v>
      </c>
      <c r="D90" s="180">
        <v>114.325708369784</v>
      </c>
    </row>
    <row r="91" spans="1:4" x14ac:dyDescent="0.2">
      <c r="A91" s="170" t="s">
        <v>53</v>
      </c>
      <c r="B91" s="170" t="s">
        <v>139</v>
      </c>
      <c r="C91" s="180">
        <v>114.637749533179</v>
      </c>
      <c r="D91" s="180">
        <v>113.65935379341001</v>
      </c>
    </row>
    <row r="92" spans="1:4" x14ac:dyDescent="0.2">
      <c r="A92" s="170" t="s">
        <v>53</v>
      </c>
      <c r="B92" s="170" t="s">
        <v>140</v>
      </c>
      <c r="C92" s="180">
        <v>111.614441542468</v>
      </c>
      <c r="D92" s="180">
        <v>112.875712365185</v>
      </c>
    </row>
    <row r="93" spans="1:4" x14ac:dyDescent="0.2">
      <c r="A93" s="170" t="s">
        <v>53</v>
      </c>
      <c r="B93" s="170" t="s">
        <v>141</v>
      </c>
      <c r="C93" s="180">
        <v>86.555794162547002</v>
      </c>
      <c r="D93" s="180">
        <v>111.878263820702</v>
      </c>
    </row>
    <row r="94" spans="1:4" x14ac:dyDescent="0.2">
      <c r="A94" s="170" t="s">
        <v>53</v>
      </c>
      <c r="B94" s="170" t="s">
        <v>142</v>
      </c>
      <c r="C94" s="180">
        <v>86.494157237232997</v>
      </c>
      <c r="D94" s="180">
        <v>110.762513739857</v>
      </c>
    </row>
    <row r="95" spans="1:4" x14ac:dyDescent="0.2">
      <c r="A95" s="170" t="s">
        <v>53</v>
      </c>
      <c r="B95" s="170" t="s">
        <v>143</v>
      </c>
      <c r="C95" s="180">
        <v>98.822784789739003</v>
      </c>
      <c r="D95" s="180">
        <v>109.726128994742</v>
      </c>
    </row>
    <row r="96" spans="1:4" x14ac:dyDescent="0.2">
      <c r="A96" s="170" t="s">
        <v>53</v>
      </c>
      <c r="B96" s="170" t="s">
        <v>144</v>
      </c>
      <c r="C96" s="180">
        <v>101.34158762950599</v>
      </c>
      <c r="D96" s="180">
        <v>109.10433931305199</v>
      </c>
    </row>
    <row r="97" spans="1:4" x14ac:dyDescent="0.2">
      <c r="A97" s="170" t="s">
        <v>53</v>
      </c>
      <c r="B97" s="170" t="s">
        <v>145</v>
      </c>
      <c r="C97" s="180">
        <v>107.038427791289</v>
      </c>
      <c r="D97" s="180">
        <v>109.05705717055901</v>
      </c>
    </row>
    <row r="98" spans="1:4" x14ac:dyDescent="0.2">
      <c r="A98" s="170" t="s">
        <v>53</v>
      </c>
      <c r="B98" s="170" t="s">
        <v>146</v>
      </c>
      <c r="C98" s="180">
        <v>108.721161253548</v>
      </c>
      <c r="D98" s="180">
        <v>109.529997942086</v>
      </c>
    </row>
    <row r="99" spans="1:4" x14ac:dyDescent="0.2">
      <c r="A99" s="170" t="s">
        <v>53</v>
      </c>
      <c r="B99" s="170" t="s">
        <v>147</v>
      </c>
      <c r="C99" s="180">
        <v>109.751256250887</v>
      </c>
      <c r="D99" s="180">
        <v>110.425993918443</v>
      </c>
    </row>
    <row r="100" spans="1:4" x14ac:dyDescent="0.2">
      <c r="A100" s="170" t="s">
        <v>53</v>
      </c>
      <c r="B100" s="170" t="s">
        <v>148</v>
      </c>
      <c r="C100" s="180">
        <v>114.14417861357001</v>
      </c>
      <c r="D100" s="180">
        <v>111.454371647778</v>
      </c>
    </row>
    <row r="101" spans="1:4" x14ac:dyDescent="0.2">
      <c r="A101" s="170" t="s">
        <v>53</v>
      </c>
      <c r="B101" s="170" t="s">
        <v>149</v>
      </c>
      <c r="C101" s="180">
        <v>114.478069790907</v>
      </c>
      <c r="D101" s="180">
        <v>112.170851411822</v>
      </c>
    </row>
    <row r="102" spans="1:4" x14ac:dyDescent="0.2">
      <c r="A102" s="170" t="s">
        <v>431</v>
      </c>
      <c r="B102" s="170" t="s">
        <v>138</v>
      </c>
      <c r="C102" s="180">
        <v>111.052628505293</v>
      </c>
      <c r="D102" s="180">
        <v>112.253827407203</v>
      </c>
    </row>
    <row r="103" spans="1:4" x14ac:dyDescent="0.2">
      <c r="A103" s="170" t="s">
        <v>53</v>
      </c>
      <c r="B103" s="170" t="s">
        <v>139</v>
      </c>
      <c r="C103" s="180">
        <v>112.395541501681</v>
      </c>
      <c r="D103" s="180">
        <v>111.72538691928401</v>
      </c>
    </row>
    <row r="104" spans="1:4" x14ac:dyDescent="0.2">
      <c r="A104" s="170" t="s">
        <v>53</v>
      </c>
      <c r="B104" s="170" t="s">
        <v>140</v>
      </c>
      <c r="C104" s="180">
        <v>111.805454732901</v>
      </c>
      <c r="D104" s="180">
        <v>110.935582342161</v>
      </c>
    </row>
    <row r="105" spans="1:4" x14ac:dyDescent="0.2">
      <c r="A105" s="170" t="s">
        <v>53</v>
      </c>
      <c r="B105" s="170" t="s">
        <v>141</v>
      </c>
      <c r="C105" s="180">
        <v>108.74592829713499</v>
      </c>
      <c r="D105" s="180">
        <v>110.275536028505</v>
      </c>
    </row>
    <row r="106" spans="1:4" x14ac:dyDescent="0.2">
      <c r="A106" s="170" t="s">
        <v>53</v>
      </c>
      <c r="B106" s="170" t="s">
        <v>142</v>
      </c>
      <c r="C106" s="180">
        <v>109.11047950181801</v>
      </c>
      <c r="D106" s="180">
        <v>109.930012489323</v>
      </c>
    </row>
    <row r="107" spans="1:4" x14ac:dyDescent="0.2">
      <c r="A107" s="170" t="s">
        <v>53</v>
      </c>
      <c r="B107" s="170" t="s">
        <v>143</v>
      </c>
      <c r="C107" s="180">
        <v>106.93612486838801</v>
      </c>
      <c r="D107" s="180">
        <v>109.96080587253</v>
      </c>
    </row>
    <row r="108" spans="1:4" x14ac:dyDescent="0.2">
      <c r="A108" s="170" t="s">
        <v>53</v>
      </c>
      <c r="B108" s="170" t="s">
        <v>144</v>
      </c>
      <c r="C108" s="180">
        <v>111.727070564657</v>
      </c>
      <c r="D108" s="180">
        <v>110.196535578084</v>
      </c>
    </row>
    <row r="109" spans="1:4" x14ac:dyDescent="0.2">
      <c r="A109" s="170" t="s">
        <v>53</v>
      </c>
      <c r="B109" s="170" t="s">
        <v>145</v>
      </c>
      <c r="C109" s="180">
        <v>113.667931889877</v>
      </c>
      <c r="D109" s="180">
        <v>110.50466945558099</v>
      </c>
    </row>
    <row r="110" spans="1:4" x14ac:dyDescent="0.2">
      <c r="A110" s="170" t="s">
        <v>53</v>
      </c>
      <c r="B110" s="170" t="s">
        <v>146</v>
      </c>
      <c r="C110" s="180">
        <v>109.686686401759</v>
      </c>
      <c r="D110" s="180">
        <v>110.906157917481</v>
      </c>
    </row>
    <row r="111" spans="1:4" x14ac:dyDescent="0.2">
      <c r="A111" s="170" t="s">
        <v>53</v>
      </c>
      <c r="B111" s="170" t="s">
        <v>147</v>
      </c>
      <c r="C111" s="180">
        <v>111.058574478311</v>
      </c>
      <c r="D111" s="180">
        <v>111.37494570911301</v>
      </c>
    </row>
    <row r="112" spans="1:4" x14ac:dyDescent="0.2">
      <c r="A112" s="170" t="s">
        <v>53</v>
      </c>
      <c r="B112" s="170" t="s">
        <v>148</v>
      </c>
      <c r="C112" s="180">
        <v>112.95165087831499</v>
      </c>
      <c r="D112" s="180">
        <v>112.070697852713</v>
      </c>
    </row>
    <row r="113" spans="1:4" x14ac:dyDescent="0.2">
      <c r="A113" s="170" t="s">
        <v>53</v>
      </c>
      <c r="B113" s="170" t="s">
        <v>149</v>
      </c>
      <c r="C113" s="180">
        <v>111.822404183446</v>
      </c>
      <c r="D113" s="180">
        <v>113.230064987356</v>
      </c>
    </row>
    <row r="114" spans="1:4" x14ac:dyDescent="0.2">
      <c r="A114" s="170" t="s">
        <v>730</v>
      </c>
      <c r="B114" s="170" t="s">
        <v>138</v>
      </c>
      <c r="C114" s="180">
        <v>115.106530792893</v>
      </c>
      <c r="D114" s="180">
        <v>114.85951014587501</v>
      </c>
    </row>
    <row r="115" spans="1:4" x14ac:dyDescent="0.2">
      <c r="A115" s="170" t="s">
        <v>53</v>
      </c>
      <c r="B115" s="170" t="s">
        <v>139</v>
      </c>
      <c r="C115" s="180">
        <v>116.83719488724699</v>
      </c>
      <c r="D115" s="180">
        <v>116.753602391204</v>
      </c>
    </row>
    <row r="116" spans="1:4" x14ac:dyDescent="0.2">
      <c r="A116" s="170" t="s">
        <v>53</v>
      </c>
      <c r="B116" s="170" t="s">
        <v>140</v>
      </c>
      <c r="C116" s="180">
        <v>117.73979416561799</v>
      </c>
      <c r="D116" s="180">
        <v>118.503128343228</v>
      </c>
    </row>
    <row r="117" spans="1:4" x14ac:dyDescent="0.2">
      <c r="A117" s="170" t="s">
        <v>53</v>
      </c>
      <c r="B117" s="170" t="s">
        <v>141</v>
      </c>
      <c r="C117" s="180">
        <v>121.065097781795</v>
      </c>
      <c r="D117" s="180">
        <v>119.885567988433</v>
      </c>
    </row>
    <row r="118" spans="1:4" x14ac:dyDescent="0.2">
      <c r="A118" s="170" t="s">
        <v>53</v>
      </c>
      <c r="B118" s="170" t="s">
        <v>142</v>
      </c>
      <c r="C118" s="180">
        <v>121.916333730072</v>
      </c>
      <c r="D118" s="180">
        <v>120.841393398289</v>
      </c>
    </row>
    <row r="119" spans="1:4" x14ac:dyDescent="0.2">
      <c r="A119" s="170" t="s">
        <v>53</v>
      </c>
      <c r="B119" s="170" t="s">
        <v>143</v>
      </c>
      <c r="C119" s="180">
        <v>121.076772712091</v>
      </c>
      <c r="D119" s="180">
        <v>121.339620477951</v>
      </c>
    </row>
    <row r="120" spans="1:4" x14ac:dyDescent="0.2">
      <c r="A120" s="170" t="s">
        <v>53</v>
      </c>
      <c r="B120" s="170" t="s">
        <v>144</v>
      </c>
      <c r="C120" s="180">
        <v>120.760917517717</v>
      </c>
      <c r="D120" s="180">
        <v>121.449914015247</v>
      </c>
    </row>
    <row r="121" spans="1:4" x14ac:dyDescent="0.2">
      <c r="A121" s="170" t="s">
        <v>53</v>
      </c>
      <c r="B121" s="170" t="s">
        <v>145</v>
      </c>
      <c r="C121" s="180">
        <v>120.023289642899</v>
      </c>
      <c r="D121" s="180">
        <v>121.342567895144</v>
      </c>
    </row>
    <row r="122" spans="1:4" x14ac:dyDescent="0.2">
      <c r="A122" s="170" t="s">
        <v>53</v>
      </c>
      <c r="B122" s="170" t="s">
        <v>146</v>
      </c>
      <c r="C122" s="180">
        <v>122.53156560490601</v>
      </c>
      <c r="D122" s="180">
        <v>121.011383684314</v>
      </c>
    </row>
    <row r="123" spans="1:4" x14ac:dyDescent="0.2">
      <c r="A123" s="170" t="s">
        <v>53</v>
      </c>
      <c r="B123" s="170" t="s">
        <v>147</v>
      </c>
      <c r="C123" s="180">
        <v>120.891125161216</v>
      </c>
      <c r="D123" s="180">
        <v>120.48855259468201</v>
      </c>
    </row>
    <row r="124" spans="1:4" x14ac:dyDescent="0.2">
      <c r="A124" s="170" t="s">
        <v>53</v>
      </c>
      <c r="B124" s="170" t="s">
        <v>148</v>
      </c>
      <c r="C124" s="180">
        <v>116.11594559292701</v>
      </c>
      <c r="D124" s="180">
        <v>119.780629674089</v>
      </c>
    </row>
    <row r="125" spans="1:4" x14ac:dyDescent="0.2">
      <c r="A125" s="170" t="s">
        <v>53</v>
      </c>
      <c r="B125" s="170" t="s">
        <v>149</v>
      </c>
      <c r="C125" s="180">
        <v>123.08669982771001</v>
      </c>
      <c r="D125" s="180">
        <v>118.911222424672</v>
      </c>
    </row>
    <row r="126" spans="1:4" x14ac:dyDescent="0.2">
      <c r="A126" s="170" t="s">
        <v>1139</v>
      </c>
      <c r="B126" s="170" t="s">
        <v>138</v>
      </c>
      <c r="C126" s="180">
        <v>118.198717588728</v>
      </c>
      <c r="D126" s="180">
        <v>118.030890866215</v>
      </c>
    </row>
    <row r="127" spans="1:4" x14ac:dyDescent="0.2">
      <c r="A127" s="170" t="s">
        <v>53</v>
      </c>
      <c r="B127" s="170" t="s">
        <v>139</v>
      </c>
      <c r="C127" s="180">
        <v>114.697343295095</v>
      </c>
      <c r="D127" s="180">
        <v>117.341979059194</v>
      </c>
    </row>
    <row r="128" spans="1:4" x14ac:dyDescent="0.2">
      <c r="A128" s="170" t="s">
        <v>53</v>
      </c>
      <c r="B128" s="170" t="s">
        <v>140</v>
      </c>
      <c r="C128" s="180">
        <v>117.507507665145</v>
      </c>
      <c r="D128" s="180">
        <v>116.970251962728</v>
      </c>
    </row>
  </sheetData>
  <mergeCells count="1">
    <mergeCell ref="H1:I1"/>
  </mergeCells>
  <hyperlinks>
    <hyperlink ref="H1:I1" location="Index!A1" display="Regresar al Índice" xr:uid="{58D6A506-078C-4A40-A4A1-340A4ED968E8}"/>
  </hyperlink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5B400-AF27-49D1-B34D-A5F3A8F3075E}">
  <sheetPr codeName="Hoja134"/>
  <dimension ref="A1:I38"/>
  <sheetViews>
    <sheetView workbookViewId="0"/>
  </sheetViews>
  <sheetFormatPr baseColWidth="10" defaultRowHeight="12.75" x14ac:dyDescent="0.2"/>
  <cols>
    <col min="1" max="16384" width="11.42578125" style="170"/>
  </cols>
  <sheetData>
    <row r="1" spans="1:9" x14ac:dyDescent="0.2">
      <c r="A1" s="31" t="s">
        <v>3444</v>
      </c>
      <c r="H1" s="280" t="s">
        <v>1346</v>
      </c>
      <c r="I1" s="280"/>
    </row>
    <row r="2" spans="1:9" x14ac:dyDescent="0.2">
      <c r="A2" s="170" t="s">
        <v>1307</v>
      </c>
    </row>
    <row r="5" spans="1:9" x14ac:dyDescent="0.2">
      <c r="A5" s="170" t="s">
        <v>2</v>
      </c>
      <c r="B5" s="170" t="s">
        <v>51</v>
      </c>
    </row>
    <row r="6" spans="1:9" x14ac:dyDescent="0.2">
      <c r="A6" s="170" t="s">
        <v>18</v>
      </c>
      <c r="B6" s="180">
        <v>-12.013672731824</v>
      </c>
    </row>
    <row r="7" spans="1:9" x14ac:dyDescent="0.2">
      <c r="A7" s="170" t="s">
        <v>15</v>
      </c>
      <c r="B7" s="180">
        <v>-10.155791099529999</v>
      </c>
    </row>
    <row r="8" spans="1:9" x14ac:dyDescent="0.2">
      <c r="A8" s="170" t="s">
        <v>29</v>
      </c>
      <c r="B8" s="180">
        <v>-6.4776673595230001</v>
      </c>
    </row>
    <row r="9" spans="1:9" x14ac:dyDescent="0.2">
      <c r="A9" s="170" t="s">
        <v>13</v>
      </c>
      <c r="B9" s="180">
        <v>-5.9398872078420002</v>
      </c>
    </row>
    <row r="10" spans="1:9" x14ac:dyDescent="0.2">
      <c r="A10" s="170" t="s">
        <v>22</v>
      </c>
      <c r="B10" s="180">
        <v>-1.8230225856910001</v>
      </c>
    </row>
    <row r="11" spans="1:9" x14ac:dyDescent="0.2">
      <c r="A11" s="170" t="s">
        <v>6</v>
      </c>
      <c r="B11" s="180">
        <v>-1.4004033313699999</v>
      </c>
    </row>
    <row r="12" spans="1:9" x14ac:dyDescent="0.2">
      <c r="A12" s="170" t="s">
        <v>11</v>
      </c>
      <c r="B12" s="180">
        <v>-0.84075560458800003</v>
      </c>
    </row>
    <row r="13" spans="1:9" x14ac:dyDescent="0.2">
      <c r="A13" s="170" t="s">
        <v>10</v>
      </c>
      <c r="B13" s="180">
        <v>-0.60077990813799997</v>
      </c>
    </row>
    <row r="14" spans="1:9" x14ac:dyDescent="0.2">
      <c r="A14" s="170" t="s">
        <v>20</v>
      </c>
      <c r="B14" s="180">
        <v>-0.30716074763399998</v>
      </c>
    </row>
    <row r="15" spans="1:9" x14ac:dyDescent="0.2">
      <c r="A15" s="170" t="s">
        <v>26</v>
      </c>
      <c r="B15" s="180">
        <v>-0.264529883317</v>
      </c>
    </row>
    <row r="16" spans="1:9" x14ac:dyDescent="0.2">
      <c r="A16" s="170" t="s">
        <v>0</v>
      </c>
      <c r="B16" s="180">
        <v>-0.19728801304499999</v>
      </c>
    </row>
    <row r="17" spans="1:2" x14ac:dyDescent="0.2">
      <c r="A17" s="170" t="s">
        <v>31</v>
      </c>
      <c r="B17" s="180">
        <v>0.55679529513600001</v>
      </c>
    </row>
    <row r="18" spans="1:2" x14ac:dyDescent="0.2">
      <c r="A18" s="170" t="s">
        <v>14</v>
      </c>
      <c r="B18" s="180">
        <v>0.83049837960399997</v>
      </c>
    </row>
    <row r="19" spans="1:2" x14ac:dyDescent="0.2">
      <c r="A19" s="170" t="s">
        <v>4</v>
      </c>
      <c r="B19" s="180">
        <v>0.99874801625999998</v>
      </c>
    </row>
    <row r="20" spans="1:2" x14ac:dyDescent="0.2">
      <c r="A20" s="170" t="s">
        <v>7</v>
      </c>
      <c r="B20" s="180">
        <v>1.0130553234120001</v>
      </c>
    </row>
    <row r="21" spans="1:2" x14ac:dyDescent="0.2">
      <c r="A21" s="170" t="s">
        <v>12</v>
      </c>
      <c r="B21" s="180">
        <v>1.264893518664</v>
      </c>
    </row>
    <row r="22" spans="1:2" x14ac:dyDescent="0.2">
      <c r="A22" s="170" t="s">
        <v>1</v>
      </c>
      <c r="B22" s="180">
        <v>1.44514320276</v>
      </c>
    </row>
    <row r="23" spans="1:2" x14ac:dyDescent="0.2">
      <c r="A23" s="170" t="s">
        <v>33</v>
      </c>
      <c r="B23" s="180">
        <v>1.9226267431990001</v>
      </c>
    </row>
    <row r="24" spans="1:2" x14ac:dyDescent="0.2">
      <c r="A24" s="170" t="s">
        <v>17</v>
      </c>
      <c r="B24" s="180">
        <v>2.047442682527</v>
      </c>
    </row>
    <row r="25" spans="1:2" x14ac:dyDescent="0.2">
      <c r="A25" s="170" t="s">
        <v>8</v>
      </c>
      <c r="B25" s="180">
        <v>2.7872782268830001</v>
      </c>
    </row>
    <row r="26" spans="1:2" x14ac:dyDescent="0.2">
      <c r="A26" s="170" t="s">
        <v>16</v>
      </c>
      <c r="B26" s="180">
        <v>3.9735414663230002</v>
      </c>
    </row>
    <row r="27" spans="1:2" x14ac:dyDescent="0.2">
      <c r="A27" s="170" t="s">
        <v>19</v>
      </c>
      <c r="B27" s="180">
        <v>5.139976681736</v>
      </c>
    </row>
    <row r="28" spans="1:2" x14ac:dyDescent="0.2">
      <c r="A28" s="170" t="s">
        <v>3</v>
      </c>
      <c r="B28" s="180">
        <v>6.3316715447630001</v>
      </c>
    </row>
    <row r="29" spans="1:2" x14ac:dyDescent="0.2">
      <c r="A29" s="170" t="s">
        <v>28</v>
      </c>
      <c r="B29" s="180">
        <v>6.5033306280770002</v>
      </c>
    </row>
    <row r="30" spans="1:2" x14ac:dyDescent="0.2">
      <c r="A30" s="170" t="s">
        <v>25</v>
      </c>
      <c r="B30" s="180">
        <v>6.7192363358770004</v>
      </c>
    </row>
    <row r="31" spans="1:2" x14ac:dyDescent="0.2">
      <c r="A31" s="170" t="s">
        <v>9</v>
      </c>
      <c r="B31" s="180">
        <v>6.7263292796760004</v>
      </c>
    </row>
    <row r="32" spans="1:2" x14ac:dyDescent="0.2">
      <c r="A32" s="170" t="s">
        <v>23</v>
      </c>
      <c r="B32" s="180">
        <v>7.3725898987380001</v>
      </c>
    </row>
    <row r="33" spans="1:2" x14ac:dyDescent="0.2">
      <c r="A33" s="170" t="s">
        <v>27</v>
      </c>
      <c r="B33" s="180">
        <v>7.6741326981320004</v>
      </c>
    </row>
    <row r="34" spans="1:2" x14ac:dyDescent="0.2">
      <c r="A34" s="170" t="s">
        <v>30</v>
      </c>
      <c r="B34" s="180">
        <v>9.4617649334819998</v>
      </c>
    </row>
    <row r="35" spans="1:2" x14ac:dyDescent="0.2">
      <c r="A35" s="170" t="s">
        <v>32</v>
      </c>
      <c r="B35" s="180">
        <v>9.5286136054830006</v>
      </c>
    </row>
    <row r="36" spans="1:2" x14ac:dyDescent="0.2">
      <c r="A36" s="170" t="s">
        <v>21</v>
      </c>
      <c r="B36" s="180">
        <v>15.084449586037</v>
      </c>
    </row>
    <row r="37" spans="1:2" x14ac:dyDescent="0.2">
      <c r="A37" s="170" t="s">
        <v>5</v>
      </c>
      <c r="B37" s="180">
        <v>16.603820936325</v>
      </c>
    </row>
    <row r="38" spans="1:2" x14ac:dyDescent="0.2">
      <c r="A38" s="170" t="s">
        <v>24</v>
      </c>
      <c r="B38" s="180">
        <v>35.939971856344997</v>
      </c>
    </row>
  </sheetData>
  <mergeCells count="1">
    <mergeCell ref="H1:I1"/>
  </mergeCells>
  <hyperlinks>
    <hyperlink ref="H1:I1" location="Index!A1" display="Regresar al Índice" xr:uid="{46FE94F1-B15C-44B1-98B9-CB5FCD20D0A0}"/>
  </hyperlink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64800-DE35-4FA5-A1AE-DFCA3575EE3D}">
  <sheetPr codeName="Hoja135"/>
  <dimension ref="A1:I38"/>
  <sheetViews>
    <sheetView workbookViewId="0"/>
  </sheetViews>
  <sheetFormatPr baseColWidth="10" defaultRowHeight="12.75" x14ac:dyDescent="0.2"/>
  <cols>
    <col min="1" max="16384" width="11.42578125" style="170"/>
  </cols>
  <sheetData>
    <row r="1" spans="1:9" x14ac:dyDescent="0.2">
      <c r="A1" s="31" t="s">
        <v>3445</v>
      </c>
      <c r="H1" s="280" t="s">
        <v>1346</v>
      </c>
      <c r="I1" s="280"/>
    </row>
    <row r="2" spans="1:9" x14ac:dyDescent="0.2">
      <c r="A2" s="170" t="s">
        <v>1307</v>
      </c>
    </row>
    <row r="5" spans="1:9" x14ac:dyDescent="0.2">
      <c r="A5" s="170" t="s">
        <v>2</v>
      </c>
      <c r="B5" s="170" t="s">
        <v>51</v>
      </c>
    </row>
    <row r="6" spans="1:9" x14ac:dyDescent="0.2">
      <c r="A6" s="170" t="s">
        <v>21</v>
      </c>
      <c r="B6" s="180">
        <v>-10.436643645635</v>
      </c>
    </row>
    <row r="7" spans="1:9" x14ac:dyDescent="0.2">
      <c r="A7" s="170" t="s">
        <v>5</v>
      </c>
      <c r="B7" s="180">
        <v>-5.8932728660259999</v>
      </c>
    </row>
    <row r="8" spans="1:9" x14ac:dyDescent="0.2">
      <c r="A8" s="170" t="s">
        <v>22</v>
      </c>
      <c r="B8" s="180">
        <v>-3.2029894479480001</v>
      </c>
    </row>
    <row r="9" spans="1:9" x14ac:dyDescent="0.2">
      <c r="A9" s="170" t="s">
        <v>7</v>
      </c>
      <c r="B9" s="180">
        <v>-2.5592239069199998</v>
      </c>
    </row>
    <row r="10" spans="1:9" x14ac:dyDescent="0.2">
      <c r="A10" s="170" t="s">
        <v>28</v>
      </c>
      <c r="B10" s="180">
        <v>-2.416094706015</v>
      </c>
    </row>
    <row r="11" spans="1:9" x14ac:dyDescent="0.2">
      <c r="A11" s="170" t="s">
        <v>13</v>
      </c>
      <c r="B11" s="180">
        <v>-2.3393338844830001</v>
      </c>
    </row>
    <row r="12" spans="1:9" x14ac:dyDescent="0.2">
      <c r="A12" s="170" t="s">
        <v>14</v>
      </c>
      <c r="B12" s="180">
        <v>-2.3259579005159998</v>
      </c>
    </row>
    <row r="13" spans="1:9" x14ac:dyDescent="0.2">
      <c r="A13" s="170" t="s">
        <v>19</v>
      </c>
      <c r="B13" s="180">
        <v>-1.6855373674630001</v>
      </c>
    </row>
    <row r="14" spans="1:9" x14ac:dyDescent="0.2">
      <c r="A14" s="170" t="s">
        <v>18</v>
      </c>
      <c r="B14" s="180">
        <v>-1.2755171952319999</v>
      </c>
    </row>
    <row r="15" spans="1:9" x14ac:dyDescent="0.2">
      <c r="A15" s="170" t="s">
        <v>10</v>
      </c>
      <c r="B15" s="180">
        <v>-1.0812488354559999</v>
      </c>
    </row>
    <row r="16" spans="1:9" x14ac:dyDescent="0.2">
      <c r="A16" s="170" t="s">
        <v>1</v>
      </c>
      <c r="B16" s="180">
        <v>-0.90276878920400006</v>
      </c>
    </row>
    <row r="17" spans="1:2" x14ac:dyDescent="0.2">
      <c r="A17" s="170" t="s">
        <v>9</v>
      </c>
      <c r="B17" s="180">
        <v>-0.66795394873199998</v>
      </c>
    </row>
    <row r="18" spans="1:2" x14ac:dyDescent="0.2">
      <c r="A18" s="170" t="s">
        <v>8</v>
      </c>
      <c r="B18" s="180">
        <v>-0.509993510313</v>
      </c>
    </row>
    <row r="19" spans="1:2" x14ac:dyDescent="0.2">
      <c r="A19" s="170" t="s">
        <v>33</v>
      </c>
      <c r="B19" s="180">
        <v>-0.19174401399900001</v>
      </c>
    </row>
    <row r="20" spans="1:2" x14ac:dyDescent="0.2">
      <c r="A20" s="170" t="s">
        <v>29</v>
      </c>
      <c r="B20" s="180">
        <v>-2.8334580708E-2</v>
      </c>
    </row>
    <row r="21" spans="1:2" x14ac:dyDescent="0.2">
      <c r="A21" s="170" t="s">
        <v>6</v>
      </c>
      <c r="B21" s="180">
        <v>-6.2045658199999998E-3</v>
      </c>
    </row>
    <row r="22" spans="1:2" x14ac:dyDescent="0.2">
      <c r="A22" s="170" t="s">
        <v>20</v>
      </c>
      <c r="B22" s="180">
        <v>3.5409485576000002E-2</v>
      </c>
    </row>
    <row r="23" spans="1:2" x14ac:dyDescent="0.2">
      <c r="A23" s="170" t="s">
        <v>16</v>
      </c>
      <c r="B23" s="180">
        <v>0.77377134394699998</v>
      </c>
    </row>
    <row r="24" spans="1:2" x14ac:dyDescent="0.2">
      <c r="A24" s="170" t="s">
        <v>25</v>
      </c>
      <c r="B24" s="180">
        <v>1.0319346937909999</v>
      </c>
    </row>
    <row r="25" spans="1:2" x14ac:dyDescent="0.2">
      <c r="A25" s="170" t="s">
        <v>26</v>
      </c>
      <c r="B25" s="180">
        <v>1.4075465605149999</v>
      </c>
    </row>
    <row r="26" spans="1:2" x14ac:dyDescent="0.2">
      <c r="A26" s="170" t="s">
        <v>11</v>
      </c>
      <c r="B26" s="180">
        <v>1.4507605904180001</v>
      </c>
    </row>
    <row r="27" spans="1:2" x14ac:dyDescent="0.2">
      <c r="A27" s="170" t="s">
        <v>4</v>
      </c>
      <c r="B27" s="180">
        <v>1.718221143736</v>
      </c>
    </row>
    <row r="28" spans="1:2" x14ac:dyDescent="0.2">
      <c r="A28" s="170" t="s">
        <v>27</v>
      </c>
      <c r="B28" s="180">
        <v>1.8982329615960001</v>
      </c>
    </row>
    <row r="29" spans="1:2" x14ac:dyDescent="0.2">
      <c r="A29" s="170" t="s">
        <v>3</v>
      </c>
      <c r="B29" s="180">
        <v>2.0154486077759999</v>
      </c>
    </row>
    <row r="30" spans="1:2" x14ac:dyDescent="0.2">
      <c r="A30" s="170" t="s">
        <v>32</v>
      </c>
      <c r="B30" s="180">
        <v>2.3061247028629999</v>
      </c>
    </row>
    <row r="31" spans="1:2" x14ac:dyDescent="0.2">
      <c r="A31" s="170" t="s">
        <v>31</v>
      </c>
      <c r="B31" s="180">
        <v>2.358007596752</v>
      </c>
    </row>
    <row r="32" spans="1:2" x14ac:dyDescent="0.2">
      <c r="A32" s="170" t="s">
        <v>0</v>
      </c>
      <c r="B32" s="180">
        <v>2.4500692773849999</v>
      </c>
    </row>
    <row r="33" spans="1:2" x14ac:dyDescent="0.2">
      <c r="A33" s="170" t="s">
        <v>24</v>
      </c>
      <c r="B33" s="180">
        <v>2.7291761613199998</v>
      </c>
    </row>
    <row r="34" spans="1:2" x14ac:dyDescent="0.2">
      <c r="A34" s="170" t="s">
        <v>15</v>
      </c>
      <c r="B34" s="180">
        <v>2.858726901052</v>
      </c>
    </row>
    <row r="35" spans="1:2" x14ac:dyDescent="0.2">
      <c r="A35" s="170" t="s">
        <v>23</v>
      </c>
      <c r="B35" s="180">
        <v>3.2854130508620001</v>
      </c>
    </row>
    <row r="36" spans="1:2" x14ac:dyDescent="0.2">
      <c r="A36" s="170" t="s">
        <v>12</v>
      </c>
      <c r="B36" s="180">
        <v>4.3520476057820003</v>
      </c>
    </row>
    <row r="37" spans="1:2" x14ac:dyDescent="0.2">
      <c r="A37" s="170" t="s">
        <v>30</v>
      </c>
      <c r="B37" s="180">
        <v>4.421691581528</v>
      </c>
    </row>
    <row r="38" spans="1:2" x14ac:dyDescent="0.2">
      <c r="A38" s="170" t="s">
        <v>17</v>
      </c>
      <c r="B38" s="180">
        <v>5.0601596761499996</v>
      </c>
    </row>
  </sheetData>
  <mergeCells count="1">
    <mergeCell ref="H1:I1"/>
  </mergeCells>
  <hyperlinks>
    <hyperlink ref="H1:I1" location="Index!A1" display="Regresar al Índice" xr:uid="{2F69C33E-4C7B-4F8D-9586-69FE58636F25}"/>
  </hyperlink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0D440-41F8-47C1-A38F-BB4352806816}">
  <sheetPr codeName="Hoja136"/>
  <dimension ref="A1:I10"/>
  <sheetViews>
    <sheetView workbookViewId="0"/>
  </sheetViews>
  <sheetFormatPr baseColWidth="10" defaultRowHeight="12.75" x14ac:dyDescent="0.2"/>
  <cols>
    <col min="1" max="16384" width="11.42578125" style="170"/>
  </cols>
  <sheetData>
    <row r="1" spans="1:9" x14ac:dyDescent="0.2">
      <c r="A1" s="31" t="s">
        <v>3446</v>
      </c>
      <c r="H1" s="280" t="s">
        <v>1346</v>
      </c>
      <c r="I1" s="280"/>
    </row>
    <row r="2" spans="1:9" x14ac:dyDescent="0.2">
      <c r="A2" s="170" t="s">
        <v>1307</v>
      </c>
    </row>
    <row r="5" spans="1:9" x14ac:dyDescent="0.2">
      <c r="A5" s="170" t="s">
        <v>342</v>
      </c>
      <c r="B5" s="170" t="s">
        <v>51</v>
      </c>
    </row>
    <row r="6" spans="1:9" x14ac:dyDescent="0.2">
      <c r="A6" s="170" t="s">
        <v>343</v>
      </c>
      <c r="B6" s="180">
        <v>0.105610200993</v>
      </c>
    </row>
    <row r="7" spans="1:9" x14ac:dyDescent="0.2">
      <c r="A7" s="170" t="s">
        <v>298</v>
      </c>
      <c r="B7" s="180">
        <v>0.98070658565299995</v>
      </c>
    </row>
    <row r="8" spans="1:9" x14ac:dyDescent="0.2">
      <c r="A8" s="170" t="s">
        <v>344</v>
      </c>
      <c r="B8" s="180">
        <v>-0.200283959358</v>
      </c>
    </row>
    <row r="9" spans="1:9" x14ac:dyDescent="0.2">
      <c r="A9" s="170" t="s">
        <v>414</v>
      </c>
      <c r="B9" s="180">
        <v>1.8609113457469999</v>
      </c>
    </row>
    <row r="10" spans="1:9" x14ac:dyDescent="0.2">
      <c r="A10" s="170" t="s">
        <v>718</v>
      </c>
      <c r="B10" s="180">
        <v>1.219266697206</v>
      </c>
    </row>
  </sheetData>
  <mergeCells count="1">
    <mergeCell ref="H1:I1"/>
  </mergeCells>
  <hyperlinks>
    <hyperlink ref="H1:I1" location="Index!A1" display="Regresar al Índice" xr:uid="{A661C314-847D-4E93-9054-A4FC6D4CE308}"/>
  </hyperlink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56CB0-1A07-4C8A-A18B-12745486D03F}">
  <sheetPr codeName="Hoja137"/>
  <dimension ref="A1:I128"/>
  <sheetViews>
    <sheetView workbookViewId="0"/>
  </sheetViews>
  <sheetFormatPr baseColWidth="10" defaultRowHeight="12.75" x14ac:dyDescent="0.2"/>
  <cols>
    <col min="1" max="16384" width="11.42578125" style="170"/>
  </cols>
  <sheetData>
    <row r="1" spans="1:9" x14ac:dyDescent="0.2">
      <c r="A1" s="31" t="s">
        <v>3447</v>
      </c>
      <c r="H1" s="280" t="s">
        <v>1346</v>
      </c>
      <c r="I1" s="280"/>
    </row>
    <row r="2" spans="1:9" x14ac:dyDescent="0.2">
      <c r="A2" s="170" t="s">
        <v>1307</v>
      </c>
    </row>
    <row r="5" spans="1:9" x14ac:dyDescent="0.2">
      <c r="A5" s="170" t="s">
        <v>296</v>
      </c>
      <c r="B5" s="170" t="s">
        <v>340</v>
      </c>
      <c r="C5" s="170" t="s">
        <v>51</v>
      </c>
      <c r="D5" s="170" t="s">
        <v>341</v>
      </c>
    </row>
    <row r="6" spans="1:9" x14ac:dyDescent="0.2">
      <c r="A6" s="170" t="s">
        <v>59</v>
      </c>
      <c r="B6" s="170" t="s">
        <v>138</v>
      </c>
      <c r="C6" s="180">
        <v>-6.3031121819370002</v>
      </c>
      <c r="D6" s="180">
        <v>1.27906107001775</v>
      </c>
    </row>
    <row r="7" spans="1:9" x14ac:dyDescent="0.2">
      <c r="A7" s="170" t="s">
        <v>53</v>
      </c>
      <c r="B7" s="170" t="s">
        <v>139</v>
      </c>
      <c r="C7" s="180">
        <v>10.537063384554999</v>
      </c>
      <c r="D7" s="180">
        <v>1.88819716091983</v>
      </c>
    </row>
    <row r="8" spans="1:9" x14ac:dyDescent="0.2">
      <c r="A8" s="170" t="s">
        <v>53</v>
      </c>
      <c r="B8" s="170" t="s">
        <v>140</v>
      </c>
      <c r="C8" s="180">
        <v>0.33558726262999999</v>
      </c>
      <c r="D8" s="180">
        <v>0.97254136526258295</v>
      </c>
    </row>
    <row r="9" spans="1:9" x14ac:dyDescent="0.2">
      <c r="A9" s="170" t="s">
        <v>53</v>
      </c>
      <c r="B9" s="170" t="s">
        <v>141</v>
      </c>
      <c r="C9" s="180">
        <v>5.5320223962249999</v>
      </c>
      <c r="D9" s="180">
        <v>1.7779634995770801</v>
      </c>
    </row>
    <row r="10" spans="1:9" x14ac:dyDescent="0.2">
      <c r="A10" s="170" t="s">
        <v>53</v>
      </c>
      <c r="B10" s="170" t="s">
        <v>142</v>
      </c>
      <c r="C10" s="180">
        <v>4.2365641332859996</v>
      </c>
      <c r="D10" s="180">
        <v>1.78394424472508</v>
      </c>
    </row>
    <row r="11" spans="1:9" x14ac:dyDescent="0.2">
      <c r="A11" s="170" t="s">
        <v>53</v>
      </c>
      <c r="B11" s="170" t="s">
        <v>143</v>
      </c>
      <c r="C11" s="180">
        <v>-0.23777849001699999</v>
      </c>
      <c r="D11" s="180">
        <v>1.92259836857425</v>
      </c>
    </row>
    <row r="12" spans="1:9" x14ac:dyDescent="0.2">
      <c r="A12" s="170" t="s">
        <v>53</v>
      </c>
      <c r="B12" s="170" t="s">
        <v>144</v>
      </c>
      <c r="C12" s="180">
        <v>-11.130718381801</v>
      </c>
      <c r="D12" s="180">
        <v>0.253317815948917</v>
      </c>
    </row>
    <row r="13" spans="1:9" x14ac:dyDescent="0.2">
      <c r="A13" s="170" t="s">
        <v>53</v>
      </c>
      <c r="B13" s="170" t="s">
        <v>145</v>
      </c>
      <c r="C13" s="180">
        <v>-4.200247916086</v>
      </c>
      <c r="D13" s="180">
        <v>-0.78099699699708303</v>
      </c>
    </row>
    <row r="14" spans="1:9" x14ac:dyDescent="0.2">
      <c r="A14" s="170" t="s">
        <v>53</v>
      </c>
      <c r="B14" s="170" t="s">
        <v>146</v>
      </c>
      <c r="C14" s="180">
        <v>-7.4554532942740002</v>
      </c>
      <c r="D14" s="180">
        <v>-2.0503524426593298</v>
      </c>
    </row>
    <row r="15" spans="1:9" x14ac:dyDescent="0.2">
      <c r="A15" s="170" t="s">
        <v>53</v>
      </c>
      <c r="B15" s="170" t="s">
        <v>147</v>
      </c>
      <c r="C15" s="180">
        <v>2.9720674853209998</v>
      </c>
      <c r="D15" s="180">
        <v>-1.4453642326904199</v>
      </c>
    </row>
    <row r="16" spans="1:9" x14ac:dyDescent="0.2">
      <c r="A16" s="170" t="s">
        <v>53</v>
      </c>
      <c r="B16" s="170" t="s">
        <v>148</v>
      </c>
      <c r="C16" s="180">
        <v>-4.208562471334</v>
      </c>
      <c r="D16" s="180">
        <v>-1.2131713666060799</v>
      </c>
    </row>
    <row r="17" spans="1:4" x14ac:dyDescent="0.2">
      <c r="A17" s="170" t="s">
        <v>53</v>
      </c>
      <c r="B17" s="170" t="s">
        <v>149</v>
      </c>
      <c r="C17" s="180">
        <v>0.23463856098999999</v>
      </c>
      <c r="D17" s="180">
        <v>-0.80732745937016703</v>
      </c>
    </row>
    <row r="18" spans="1:4" x14ac:dyDescent="0.2">
      <c r="A18" s="170" t="s">
        <v>72</v>
      </c>
      <c r="B18" s="170" t="s">
        <v>138</v>
      </c>
      <c r="C18" s="180">
        <v>-10.169581540872001</v>
      </c>
      <c r="D18" s="180">
        <v>-1.1295332392814199</v>
      </c>
    </row>
    <row r="19" spans="1:4" x14ac:dyDescent="0.2">
      <c r="A19" s="170" t="s">
        <v>53</v>
      </c>
      <c r="B19" s="170" t="s">
        <v>139</v>
      </c>
      <c r="C19" s="180">
        <v>-10.979081154366</v>
      </c>
      <c r="D19" s="180">
        <v>-2.9225452841915001</v>
      </c>
    </row>
    <row r="20" spans="1:4" x14ac:dyDescent="0.2">
      <c r="A20" s="170" t="s">
        <v>53</v>
      </c>
      <c r="B20" s="170" t="s">
        <v>140</v>
      </c>
      <c r="C20" s="180">
        <v>1.180799972797</v>
      </c>
      <c r="D20" s="180">
        <v>-2.8521108916775799</v>
      </c>
    </row>
    <row r="21" spans="1:4" x14ac:dyDescent="0.2">
      <c r="A21" s="170" t="s">
        <v>53</v>
      </c>
      <c r="B21" s="170" t="s">
        <v>141</v>
      </c>
      <c r="C21" s="180">
        <v>-0.93292964626599995</v>
      </c>
      <c r="D21" s="180">
        <v>-3.3908568952185001</v>
      </c>
    </row>
    <row r="22" spans="1:4" x14ac:dyDescent="0.2">
      <c r="A22" s="170" t="s">
        <v>53</v>
      </c>
      <c r="B22" s="170" t="s">
        <v>142</v>
      </c>
      <c r="C22" s="180">
        <v>1.2777288596330001</v>
      </c>
      <c r="D22" s="180">
        <v>-3.6374265013562499</v>
      </c>
    </row>
    <row r="23" spans="1:4" x14ac:dyDescent="0.2">
      <c r="A23" s="170" t="s">
        <v>53</v>
      </c>
      <c r="B23" s="170" t="s">
        <v>143</v>
      </c>
      <c r="C23" s="180">
        <v>7.2424655394549999</v>
      </c>
      <c r="D23" s="180">
        <v>-3.0140728322335799</v>
      </c>
    </row>
    <row r="24" spans="1:4" x14ac:dyDescent="0.2">
      <c r="A24" s="170" t="s">
        <v>53</v>
      </c>
      <c r="B24" s="170" t="s">
        <v>144</v>
      </c>
      <c r="C24" s="180">
        <v>-4.3922652021499999</v>
      </c>
      <c r="D24" s="180">
        <v>-2.4525350672626698</v>
      </c>
    </row>
    <row r="25" spans="1:4" x14ac:dyDescent="0.2">
      <c r="A25" s="170" t="s">
        <v>53</v>
      </c>
      <c r="B25" s="170" t="s">
        <v>145</v>
      </c>
      <c r="C25" s="180">
        <v>-3.5340099628339998</v>
      </c>
      <c r="D25" s="180">
        <v>-2.3970152378249998</v>
      </c>
    </row>
    <row r="26" spans="1:4" x14ac:dyDescent="0.2">
      <c r="A26" s="170" t="s">
        <v>53</v>
      </c>
      <c r="B26" s="170" t="s">
        <v>146</v>
      </c>
      <c r="C26" s="180">
        <v>-7.5068163262779999</v>
      </c>
      <c r="D26" s="180">
        <v>-2.4012954904920001</v>
      </c>
    </row>
    <row r="27" spans="1:4" x14ac:dyDescent="0.2">
      <c r="A27" s="170" t="s">
        <v>53</v>
      </c>
      <c r="B27" s="170" t="s">
        <v>147</v>
      </c>
      <c r="C27" s="180">
        <v>-2.2533279101080002</v>
      </c>
      <c r="D27" s="180">
        <v>-2.8367451067777498</v>
      </c>
    </row>
    <row r="28" spans="1:4" x14ac:dyDescent="0.2">
      <c r="A28" s="170" t="s">
        <v>53</v>
      </c>
      <c r="B28" s="170" t="s">
        <v>148</v>
      </c>
      <c r="C28" s="180">
        <v>-5.0355712647409998</v>
      </c>
      <c r="D28" s="180">
        <v>-2.9056625062283299</v>
      </c>
    </row>
    <row r="29" spans="1:4" x14ac:dyDescent="0.2">
      <c r="A29" s="170" t="s">
        <v>53</v>
      </c>
      <c r="B29" s="170" t="s">
        <v>149</v>
      </c>
      <c r="C29" s="180">
        <v>-1.9466759155769999</v>
      </c>
      <c r="D29" s="180">
        <v>-3.08743871260892</v>
      </c>
    </row>
    <row r="30" spans="1:4" x14ac:dyDescent="0.2">
      <c r="A30" s="170" t="s">
        <v>73</v>
      </c>
      <c r="B30" s="170" t="s">
        <v>138</v>
      </c>
      <c r="C30" s="180">
        <v>3.1092007183839998</v>
      </c>
      <c r="D30" s="180">
        <v>-1.9808735243375799</v>
      </c>
    </row>
    <row r="31" spans="1:4" x14ac:dyDescent="0.2">
      <c r="A31" s="170" t="s">
        <v>53</v>
      </c>
      <c r="B31" s="170" t="s">
        <v>139</v>
      </c>
      <c r="C31" s="180">
        <v>-8.6228559795220008</v>
      </c>
      <c r="D31" s="180">
        <v>-1.78452142643392</v>
      </c>
    </row>
    <row r="32" spans="1:4" x14ac:dyDescent="0.2">
      <c r="A32" s="170" t="s">
        <v>53</v>
      </c>
      <c r="B32" s="170" t="s">
        <v>140</v>
      </c>
      <c r="C32" s="180">
        <v>-8.6196097339400009</v>
      </c>
      <c r="D32" s="180">
        <v>-2.6012222353286698</v>
      </c>
    </row>
    <row r="33" spans="1:4" x14ac:dyDescent="0.2">
      <c r="A33" s="170" t="s">
        <v>53</v>
      </c>
      <c r="B33" s="170" t="s">
        <v>141</v>
      </c>
      <c r="C33" s="180">
        <v>-1.6163133548349999</v>
      </c>
      <c r="D33" s="180">
        <v>-2.65817087770942</v>
      </c>
    </row>
    <row r="34" spans="1:4" x14ac:dyDescent="0.2">
      <c r="A34" s="170" t="s">
        <v>53</v>
      </c>
      <c r="B34" s="170" t="s">
        <v>142</v>
      </c>
      <c r="C34" s="180">
        <v>2.0055016537650001</v>
      </c>
      <c r="D34" s="180">
        <v>-2.5975231448650802</v>
      </c>
    </row>
    <row r="35" spans="1:4" x14ac:dyDescent="0.2">
      <c r="A35" s="170" t="s">
        <v>53</v>
      </c>
      <c r="B35" s="170" t="s">
        <v>143</v>
      </c>
      <c r="C35" s="180">
        <v>7.7214146908689996</v>
      </c>
      <c r="D35" s="180">
        <v>-2.5576107155805801</v>
      </c>
    </row>
    <row r="36" spans="1:4" x14ac:dyDescent="0.2">
      <c r="A36" s="170" t="s">
        <v>53</v>
      </c>
      <c r="B36" s="170" t="s">
        <v>144</v>
      </c>
      <c r="C36" s="180">
        <v>25.744627830896</v>
      </c>
      <c r="D36" s="180">
        <v>-4.6202962826750099E-2</v>
      </c>
    </row>
    <row r="37" spans="1:4" x14ac:dyDescent="0.2">
      <c r="A37" s="170" t="s">
        <v>53</v>
      </c>
      <c r="B37" s="170" t="s">
        <v>145</v>
      </c>
      <c r="C37" s="180">
        <v>26.009629438015001</v>
      </c>
      <c r="D37" s="180">
        <v>2.415766987244</v>
      </c>
    </row>
    <row r="38" spans="1:4" x14ac:dyDescent="0.2">
      <c r="A38" s="170" t="s">
        <v>53</v>
      </c>
      <c r="B38" s="170" t="s">
        <v>146</v>
      </c>
      <c r="C38" s="180">
        <v>62.383407765153002</v>
      </c>
      <c r="D38" s="180">
        <v>8.2399523281965799</v>
      </c>
    </row>
    <row r="39" spans="1:4" x14ac:dyDescent="0.2">
      <c r="A39" s="170" t="s">
        <v>53</v>
      </c>
      <c r="B39" s="170" t="s">
        <v>147</v>
      </c>
      <c r="C39" s="180">
        <v>2.6560510338080001</v>
      </c>
      <c r="D39" s="180">
        <v>8.6490672401895807</v>
      </c>
    </row>
    <row r="40" spans="1:4" x14ac:dyDescent="0.2">
      <c r="A40" s="170" t="s">
        <v>53</v>
      </c>
      <c r="B40" s="170" t="s">
        <v>148</v>
      </c>
      <c r="C40" s="180">
        <v>7.7189733441659998</v>
      </c>
      <c r="D40" s="180">
        <v>9.7119459575985001</v>
      </c>
    </row>
    <row r="41" spans="1:4" x14ac:dyDescent="0.2">
      <c r="A41" s="170" t="s">
        <v>53</v>
      </c>
      <c r="B41" s="170" t="s">
        <v>149</v>
      </c>
      <c r="C41" s="180">
        <v>7.4143304488590003</v>
      </c>
      <c r="D41" s="180">
        <v>10.4920298213015</v>
      </c>
    </row>
    <row r="42" spans="1:4" x14ac:dyDescent="0.2">
      <c r="A42" s="170" t="s">
        <v>74</v>
      </c>
      <c r="B42" s="170" t="s">
        <v>138</v>
      </c>
      <c r="C42" s="180">
        <v>20.923419881510998</v>
      </c>
      <c r="D42" s="180">
        <v>11.9765480848954</v>
      </c>
    </row>
    <row r="43" spans="1:4" x14ac:dyDescent="0.2">
      <c r="A43" s="170" t="s">
        <v>53</v>
      </c>
      <c r="B43" s="170" t="s">
        <v>139</v>
      </c>
      <c r="C43" s="180">
        <v>22.639993796336999</v>
      </c>
      <c r="D43" s="180">
        <v>14.581785566217</v>
      </c>
    </row>
    <row r="44" spans="1:4" x14ac:dyDescent="0.2">
      <c r="A44" s="170" t="s">
        <v>53</v>
      </c>
      <c r="B44" s="170" t="s">
        <v>140</v>
      </c>
      <c r="C44" s="180">
        <v>14.635077138631001</v>
      </c>
      <c r="D44" s="180">
        <v>16.519676138931199</v>
      </c>
    </row>
    <row r="45" spans="1:4" x14ac:dyDescent="0.2">
      <c r="A45" s="170" t="s">
        <v>53</v>
      </c>
      <c r="B45" s="170" t="s">
        <v>141</v>
      </c>
      <c r="C45" s="180">
        <v>10.674821125245</v>
      </c>
      <c r="D45" s="180">
        <v>17.543937345604601</v>
      </c>
    </row>
    <row r="46" spans="1:4" x14ac:dyDescent="0.2">
      <c r="A46" s="170" t="s">
        <v>53</v>
      </c>
      <c r="B46" s="170" t="s">
        <v>142</v>
      </c>
      <c r="C46" s="180">
        <v>6.1260534155900004</v>
      </c>
      <c r="D46" s="180">
        <v>17.887316659090001</v>
      </c>
    </row>
    <row r="47" spans="1:4" x14ac:dyDescent="0.2">
      <c r="A47" s="170" t="s">
        <v>53</v>
      </c>
      <c r="B47" s="170" t="s">
        <v>143</v>
      </c>
      <c r="C47" s="180">
        <v>1.5032942089779999</v>
      </c>
      <c r="D47" s="180">
        <v>17.369139952265801</v>
      </c>
    </row>
    <row r="48" spans="1:4" x14ac:dyDescent="0.2">
      <c r="A48" s="170" t="s">
        <v>53</v>
      </c>
      <c r="B48" s="170" t="s">
        <v>144</v>
      </c>
      <c r="C48" s="180">
        <v>-16.520344429226999</v>
      </c>
      <c r="D48" s="180">
        <v>13.847058930588799</v>
      </c>
    </row>
    <row r="49" spans="1:4" x14ac:dyDescent="0.2">
      <c r="A49" s="170" t="s">
        <v>53</v>
      </c>
      <c r="B49" s="170" t="s">
        <v>145</v>
      </c>
      <c r="C49" s="180">
        <v>-13.7997441053</v>
      </c>
      <c r="D49" s="180">
        <v>10.529611135312599</v>
      </c>
    </row>
    <row r="50" spans="1:4" x14ac:dyDescent="0.2">
      <c r="A50" s="170" t="s">
        <v>53</v>
      </c>
      <c r="B50" s="170" t="s">
        <v>146</v>
      </c>
      <c r="C50" s="180">
        <v>-21.932332778820999</v>
      </c>
      <c r="D50" s="180">
        <v>3.5032994233147501</v>
      </c>
    </row>
    <row r="51" spans="1:4" x14ac:dyDescent="0.2">
      <c r="A51" s="170" t="s">
        <v>53</v>
      </c>
      <c r="B51" s="170" t="s">
        <v>147</v>
      </c>
      <c r="C51" s="180">
        <v>2.841142275498</v>
      </c>
      <c r="D51" s="180">
        <v>3.5187236934555801</v>
      </c>
    </row>
    <row r="52" spans="1:4" x14ac:dyDescent="0.2">
      <c r="A52" s="170" t="s">
        <v>53</v>
      </c>
      <c r="B52" s="170" t="s">
        <v>148</v>
      </c>
      <c r="C52" s="180">
        <v>14.424069223244</v>
      </c>
      <c r="D52" s="180">
        <v>4.0774816833787497</v>
      </c>
    </row>
    <row r="53" spans="1:4" x14ac:dyDescent="0.2">
      <c r="A53" s="170" t="s">
        <v>53</v>
      </c>
      <c r="B53" s="170" t="s">
        <v>149</v>
      </c>
      <c r="C53" s="180">
        <v>2.1323816775709998</v>
      </c>
      <c r="D53" s="180">
        <v>3.6373192857714201</v>
      </c>
    </row>
    <row r="54" spans="1:4" x14ac:dyDescent="0.2">
      <c r="A54" s="170" t="s">
        <v>75</v>
      </c>
      <c r="B54" s="170" t="s">
        <v>138</v>
      </c>
      <c r="C54" s="180">
        <v>4.2474345951789996</v>
      </c>
      <c r="D54" s="180">
        <v>2.2476538452437498</v>
      </c>
    </row>
    <row r="55" spans="1:4" x14ac:dyDescent="0.2">
      <c r="A55" s="170" t="s">
        <v>53</v>
      </c>
      <c r="B55" s="170" t="s">
        <v>139</v>
      </c>
      <c r="C55" s="180">
        <v>5.2051274957859999</v>
      </c>
      <c r="D55" s="180">
        <v>0.79474832019783404</v>
      </c>
    </row>
    <row r="56" spans="1:4" x14ac:dyDescent="0.2">
      <c r="A56" s="170" t="s">
        <v>53</v>
      </c>
      <c r="B56" s="170" t="s">
        <v>140</v>
      </c>
      <c r="C56" s="180">
        <v>9.2332822513139998</v>
      </c>
      <c r="D56" s="180">
        <v>0.34459874625475001</v>
      </c>
    </row>
    <row r="57" spans="1:4" x14ac:dyDescent="0.2">
      <c r="A57" s="170" t="s">
        <v>53</v>
      </c>
      <c r="B57" s="170" t="s">
        <v>141</v>
      </c>
      <c r="C57" s="180">
        <v>-7.6107185117469998</v>
      </c>
      <c r="D57" s="180">
        <v>-1.1791962234945801</v>
      </c>
    </row>
    <row r="58" spans="1:4" x14ac:dyDescent="0.2">
      <c r="A58" s="170" t="s">
        <v>53</v>
      </c>
      <c r="B58" s="170" t="s">
        <v>142</v>
      </c>
      <c r="C58" s="180">
        <v>-5.9209406560030002</v>
      </c>
      <c r="D58" s="180">
        <v>-2.18311239612733</v>
      </c>
    </row>
    <row r="59" spans="1:4" x14ac:dyDescent="0.2">
      <c r="A59" s="170" t="s">
        <v>53</v>
      </c>
      <c r="B59" s="170" t="s">
        <v>143</v>
      </c>
      <c r="C59" s="180">
        <v>-1.092581937539</v>
      </c>
      <c r="D59" s="180">
        <v>-2.3994354083370801</v>
      </c>
    </row>
    <row r="60" spans="1:4" x14ac:dyDescent="0.2">
      <c r="A60" s="170" t="s">
        <v>53</v>
      </c>
      <c r="B60" s="170" t="s">
        <v>144</v>
      </c>
      <c r="C60" s="180">
        <v>4.7364756774050001</v>
      </c>
      <c r="D60" s="180">
        <v>-0.62803373278441699</v>
      </c>
    </row>
    <row r="61" spans="1:4" x14ac:dyDescent="0.2">
      <c r="A61" s="170" t="s">
        <v>53</v>
      </c>
      <c r="B61" s="170" t="s">
        <v>145</v>
      </c>
      <c r="C61" s="180">
        <v>4.3877293956700001</v>
      </c>
      <c r="D61" s="180">
        <v>0.88758905896308304</v>
      </c>
    </row>
    <row r="62" spans="1:4" x14ac:dyDescent="0.2">
      <c r="A62" s="170" t="s">
        <v>53</v>
      </c>
      <c r="B62" s="170" t="s">
        <v>146</v>
      </c>
      <c r="C62" s="180">
        <v>11.220516436255</v>
      </c>
      <c r="D62" s="180">
        <v>3.65032649355275</v>
      </c>
    </row>
    <row r="63" spans="1:4" x14ac:dyDescent="0.2">
      <c r="A63" s="170" t="s">
        <v>53</v>
      </c>
      <c r="B63" s="170" t="s">
        <v>147</v>
      </c>
      <c r="C63" s="180">
        <v>1.479535783142</v>
      </c>
      <c r="D63" s="180">
        <v>3.5368592858564201</v>
      </c>
    </row>
    <row r="64" spans="1:4" x14ac:dyDescent="0.2">
      <c r="A64" s="170" t="s">
        <v>53</v>
      </c>
      <c r="B64" s="170" t="s">
        <v>148</v>
      </c>
      <c r="C64" s="180">
        <v>-1.4891094768499999</v>
      </c>
      <c r="D64" s="180">
        <v>2.2107610608485802</v>
      </c>
    </row>
    <row r="65" spans="1:4" x14ac:dyDescent="0.2">
      <c r="A65" s="170" t="s">
        <v>53</v>
      </c>
      <c r="B65" s="170" t="s">
        <v>149</v>
      </c>
      <c r="C65" s="180">
        <v>11.403707076531999</v>
      </c>
      <c r="D65" s="180">
        <v>2.9833715107619998</v>
      </c>
    </row>
    <row r="66" spans="1:4" x14ac:dyDescent="0.2">
      <c r="A66" s="170" t="s">
        <v>76</v>
      </c>
      <c r="B66" s="170" t="s">
        <v>138</v>
      </c>
      <c r="C66" s="180">
        <v>1.3992506311820001</v>
      </c>
      <c r="D66" s="180">
        <v>2.7460228470955799</v>
      </c>
    </row>
    <row r="67" spans="1:4" x14ac:dyDescent="0.2">
      <c r="A67" s="170" t="s">
        <v>53</v>
      </c>
      <c r="B67" s="170" t="s">
        <v>139</v>
      </c>
      <c r="C67" s="180">
        <v>-5.0519255332470001</v>
      </c>
      <c r="D67" s="180">
        <v>1.8912684280095</v>
      </c>
    </row>
    <row r="68" spans="1:4" x14ac:dyDescent="0.2">
      <c r="A68" s="170" t="s">
        <v>53</v>
      </c>
      <c r="B68" s="170" t="s">
        <v>140</v>
      </c>
      <c r="C68" s="180">
        <v>-7.7839283008900004</v>
      </c>
      <c r="D68" s="180">
        <v>0.47316754865916699</v>
      </c>
    </row>
    <row r="69" spans="1:4" x14ac:dyDescent="0.2">
      <c r="A69" s="170" t="s">
        <v>53</v>
      </c>
      <c r="B69" s="170" t="s">
        <v>141</v>
      </c>
      <c r="C69" s="180">
        <v>-2.6408699081989999</v>
      </c>
      <c r="D69" s="180">
        <v>0.88732159895483298</v>
      </c>
    </row>
    <row r="70" spans="1:4" x14ac:dyDescent="0.2">
      <c r="A70" s="170" t="s">
        <v>53</v>
      </c>
      <c r="B70" s="170" t="s">
        <v>142</v>
      </c>
      <c r="C70" s="180">
        <v>-4.3710884248169997</v>
      </c>
      <c r="D70" s="180">
        <v>1.0164759515536701</v>
      </c>
    </row>
    <row r="71" spans="1:4" x14ac:dyDescent="0.2">
      <c r="A71" s="170" t="s">
        <v>53</v>
      </c>
      <c r="B71" s="170" t="s">
        <v>143</v>
      </c>
      <c r="C71" s="180">
        <v>-15.405659565016</v>
      </c>
      <c r="D71" s="180">
        <v>-0.17628051740275</v>
      </c>
    </row>
    <row r="72" spans="1:4" x14ac:dyDescent="0.2">
      <c r="A72" s="170" t="s">
        <v>53</v>
      </c>
      <c r="B72" s="170" t="s">
        <v>144</v>
      </c>
      <c r="C72" s="180">
        <v>1.2267881905360001</v>
      </c>
      <c r="D72" s="180">
        <v>-0.46875447464183301</v>
      </c>
    </row>
    <row r="73" spans="1:4" x14ac:dyDescent="0.2">
      <c r="A73" s="170" t="s">
        <v>53</v>
      </c>
      <c r="B73" s="170" t="s">
        <v>145</v>
      </c>
      <c r="C73" s="180">
        <v>-2.6028031073109998</v>
      </c>
      <c r="D73" s="180">
        <v>-1.05129884989025</v>
      </c>
    </row>
    <row r="74" spans="1:4" x14ac:dyDescent="0.2">
      <c r="A74" s="170" t="s">
        <v>53</v>
      </c>
      <c r="B74" s="170" t="s">
        <v>146</v>
      </c>
      <c r="C74" s="180">
        <v>-14.502027929485999</v>
      </c>
      <c r="D74" s="180">
        <v>-3.1948442137019999</v>
      </c>
    </row>
    <row r="75" spans="1:4" x14ac:dyDescent="0.2">
      <c r="A75" s="170" t="s">
        <v>53</v>
      </c>
      <c r="B75" s="170" t="s">
        <v>147</v>
      </c>
      <c r="C75" s="180">
        <v>1.511453646464</v>
      </c>
      <c r="D75" s="180">
        <v>-3.1921843917585</v>
      </c>
    </row>
    <row r="76" spans="1:4" x14ac:dyDescent="0.2">
      <c r="A76" s="170" t="s">
        <v>53</v>
      </c>
      <c r="B76" s="170" t="s">
        <v>148</v>
      </c>
      <c r="C76" s="180">
        <v>-11.454541130981999</v>
      </c>
      <c r="D76" s="180">
        <v>-4.02263702960283</v>
      </c>
    </row>
    <row r="77" spans="1:4" x14ac:dyDescent="0.2">
      <c r="A77" s="170" t="s">
        <v>53</v>
      </c>
      <c r="B77" s="170" t="s">
        <v>149</v>
      </c>
      <c r="C77" s="180">
        <v>0.22705588347799999</v>
      </c>
      <c r="D77" s="180">
        <v>-4.9540246290240004</v>
      </c>
    </row>
    <row r="78" spans="1:4" x14ac:dyDescent="0.2">
      <c r="A78" s="170" t="s">
        <v>77</v>
      </c>
      <c r="B78" s="170" t="s">
        <v>138</v>
      </c>
      <c r="C78" s="180">
        <v>8.3856788785529996</v>
      </c>
      <c r="D78" s="180">
        <v>-4.3718222750764202</v>
      </c>
    </row>
    <row r="79" spans="1:4" x14ac:dyDescent="0.2">
      <c r="A79" s="170" t="s">
        <v>53</v>
      </c>
      <c r="B79" s="170" t="s">
        <v>139</v>
      </c>
      <c r="C79" s="180">
        <v>9.0888056121440002</v>
      </c>
      <c r="D79" s="180">
        <v>-3.1934280129605002</v>
      </c>
    </row>
    <row r="80" spans="1:4" x14ac:dyDescent="0.2">
      <c r="A80" s="170" t="s">
        <v>53</v>
      </c>
      <c r="B80" s="170" t="s">
        <v>140</v>
      </c>
      <c r="C80" s="180">
        <v>1.009661572288</v>
      </c>
      <c r="D80" s="180">
        <v>-2.4606288568623298</v>
      </c>
    </row>
    <row r="81" spans="1:4" x14ac:dyDescent="0.2">
      <c r="A81" s="170" t="s">
        <v>53</v>
      </c>
      <c r="B81" s="170" t="s">
        <v>141</v>
      </c>
      <c r="C81" s="180">
        <v>2.584134756868</v>
      </c>
      <c r="D81" s="180">
        <v>-2.0252118014400802</v>
      </c>
    </row>
    <row r="82" spans="1:4" x14ac:dyDescent="0.2">
      <c r="A82" s="170" t="s">
        <v>53</v>
      </c>
      <c r="B82" s="170" t="s">
        <v>142</v>
      </c>
      <c r="C82" s="180">
        <v>-12.141761574617</v>
      </c>
      <c r="D82" s="180">
        <v>-2.6727678972567501</v>
      </c>
    </row>
    <row r="83" spans="1:4" x14ac:dyDescent="0.2">
      <c r="A83" s="170" t="s">
        <v>53</v>
      </c>
      <c r="B83" s="170" t="s">
        <v>143</v>
      </c>
      <c r="C83" s="180">
        <v>-4.0638626550739998</v>
      </c>
      <c r="D83" s="180">
        <v>-1.7276181547615801</v>
      </c>
    </row>
    <row r="84" spans="1:4" x14ac:dyDescent="0.2">
      <c r="A84" s="170" t="s">
        <v>53</v>
      </c>
      <c r="B84" s="170" t="s">
        <v>144</v>
      </c>
      <c r="C84" s="180">
        <v>-6.7634929984400003</v>
      </c>
      <c r="D84" s="180">
        <v>-2.39347492050958</v>
      </c>
    </row>
    <row r="85" spans="1:4" x14ac:dyDescent="0.2">
      <c r="A85" s="170" t="s">
        <v>53</v>
      </c>
      <c r="B85" s="170" t="s">
        <v>145</v>
      </c>
      <c r="C85" s="180">
        <v>-5.6360227401399996</v>
      </c>
      <c r="D85" s="180">
        <v>-2.6462432232453299</v>
      </c>
    </row>
    <row r="86" spans="1:4" x14ac:dyDescent="0.2">
      <c r="A86" s="170" t="s">
        <v>53</v>
      </c>
      <c r="B86" s="170" t="s">
        <v>146</v>
      </c>
      <c r="C86" s="180">
        <v>-13.717499996916001</v>
      </c>
      <c r="D86" s="180">
        <v>-2.5808658955311699</v>
      </c>
    </row>
    <row r="87" spans="1:4" x14ac:dyDescent="0.2">
      <c r="A87" s="170" t="s">
        <v>53</v>
      </c>
      <c r="B87" s="170" t="s">
        <v>147</v>
      </c>
      <c r="C87" s="180">
        <v>-16.507161653600999</v>
      </c>
      <c r="D87" s="180">
        <v>-4.0824171705365799</v>
      </c>
    </row>
    <row r="88" spans="1:4" x14ac:dyDescent="0.2">
      <c r="A88" s="170" t="s">
        <v>53</v>
      </c>
      <c r="B88" s="170" t="s">
        <v>148</v>
      </c>
      <c r="C88" s="180">
        <v>-7.7549171657139997</v>
      </c>
      <c r="D88" s="180">
        <v>-3.77411517343092</v>
      </c>
    </row>
    <row r="89" spans="1:4" x14ac:dyDescent="0.2">
      <c r="A89" s="170" t="s">
        <v>53</v>
      </c>
      <c r="B89" s="170" t="s">
        <v>149</v>
      </c>
      <c r="C89" s="180">
        <v>-16.506219686760002</v>
      </c>
      <c r="D89" s="180">
        <v>-5.1685548042840797</v>
      </c>
    </row>
    <row r="90" spans="1:4" x14ac:dyDescent="0.2">
      <c r="A90" s="170" t="s">
        <v>78</v>
      </c>
      <c r="B90" s="170" t="s">
        <v>138</v>
      </c>
      <c r="C90" s="180">
        <v>-14.206976404538</v>
      </c>
      <c r="D90" s="180">
        <v>-7.0512760778750003</v>
      </c>
    </row>
    <row r="91" spans="1:4" x14ac:dyDescent="0.2">
      <c r="A91" s="170" t="s">
        <v>53</v>
      </c>
      <c r="B91" s="170" t="s">
        <v>139</v>
      </c>
      <c r="C91" s="180">
        <v>-12.898074409465</v>
      </c>
      <c r="D91" s="180">
        <v>-8.8835160796757506</v>
      </c>
    </row>
    <row r="92" spans="1:4" x14ac:dyDescent="0.2">
      <c r="A92" s="170" t="s">
        <v>53</v>
      </c>
      <c r="B92" s="170" t="s">
        <v>140</v>
      </c>
      <c r="C92" s="180">
        <v>-0.63833149316299997</v>
      </c>
      <c r="D92" s="180">
        <v>-9.0208488351299998</v>
      </c>
    </row>
    <row r="93" spans="1:4" x14ac:dyDescent="0.2">
      <c r="A93" s="170" t="s">
        <v>53</v>
      </c>
      <c r="B93" s="170" t="s">
        <v>141</v>
      </c>
      <c r="C93" s="180">
        <v>-46.426724947963997</v>
      </c>
      <c r="D93" s="180">
        <v>-13.105087143865999</v>
      </c>
    </row>
    <row r="94" spans="1:4" x14ac:dyDescent="0.2">
      <c r="A94" s="170" t="s">
        <v>53</v>
      </c>
      <c r="B94" s="170" t="s">
        <v>142</v>
      </c>
      <c r="C94" s="180">
        <v>-28.726346353520999</v>
      </c>
      <c r="D94" s="180">
        <v>-14.4871358754413</v>
      </c>
    </row>
    <row r="95" spans="1:4" x14ac:dyDescent="0.2">
      <c r="A95" s="170" t="s">
        <v>53</v>
      </c>
      <c r="B95" s="170" t="s">
        <v>143</v>
      </c>
      <c r="C95" s="180">
        <v>-11.237880181315001</v>
      </c>
      <c r="D95" s="180">
        <v>-15.0849706692947</v>
      </c>
    </row>
    <row r="96" spans="1:4" x14ac:dyDescent="0.2">
      <c r="A96" s="170" t="s">
        <v>53</v>
      </c>
      <c r="B96" s="170" t="s">
        <v>144</v>
      </c>
      <c r="C96" s="180">
        <v>-22.199996509114001</v>
      </c>
      <c r="D96" s="180">
        <v>-16.371345961850899</v>
      </c>
    </row>
    <row r="97" spans="1:4" x14ac:dyDescent="0.2">
      <c r="A97" s="170" t="s">
        <v>53</v>
      </c>
      <c r="B97" s="170" t="s">
        <v>145</v>
      </c>
      <c r="C97" s="180">
        <v>-6.482390416955</v>
      </c>
      <c r="D97" s="180">
        <v>-16.441876601585498</v>
      </c>
    </row>
    <row r="98" spans="1:4" x14ac:dyDescent="0.2">
      <c r="A98" s="170" t="s">
        <v>53</v>
      </c>
      <c r="B98" s="170" t="s">
        <v>146</v>
      </c>
      <c r="C98" s="180">
        <v>-8.9429463936419999</v>
      </c>
      <c r="D98" s="180">
        <v>-16.043997134645998</v>
      </c>
    </row>
    <row r="99" spans="1:4" x14ac:dyDescent="0.2">
      <c r="A99" s="170" t="s">
        <v>53</v>
      </c>
      <c r="B99" s="170" t="s">
        <v>147</v>
      </c>
      <c r="C99" s="180">
        <v>1.7068838819579999</v>
      </c>
      <c r="D99" s="180">
        <v>-14.5261600066827</v>
      </c>
    </row>
    <row r="100" spans="1:4" x14ac:dyDescent="0.2">
      <c r="A100" s="170" t="s">
        <v>53</v>
      </c>
      <c r="B100" s="170" t="s">
        <v>148</v>
      </c>
      <c r="C100" s="180">
        <v>11.802209637468</v>
      </c>
      <c r="D100" s="180">
        <v>-12.896399439750899</v>
      </c>
    </row>
    <row r="101" spans="1:4" x14ac:dyDescent="0.2">
      <c r="A101" s="170" t="s">
        <v>53</v>
      </c>
      <c r="B101" s="170" t="s">
        <v>149</v>
      </c>
      <c r="C101" s="180">
        <v>3.0242682445139999</v>
      </c>
      <c r="D101" s="180">
        <v>-11.268858778811399</v>
      </c>
    </row>
    <row r="102" spans="1:4" x14ac:dyDescent="0.2">
      <c r="A102" s="170" t="s">
        <v>431</v>
      </c>
      <c r="B102" s="170" t="s">
        <v>138</v>
      </c>
      <c r="C102" s="180">
        <v>6.9733523117890002</v>
      </c>
      <c r="D102" s="180">
        <v>-9.5038313857841707</v>
      </c>
    </row>
    <row r="103" spans="1:4" x14ac:dyDescent="0.2">
      <c r="A103" s="170" t="s">
        <v>53</v>
      </c>
      <c r="B103" s="170" t="s">
        <v>139</v>
      </c>
      <c r="C103" s="180">
        <v>9.4124644202760006</v>
      </c>
      <c r="D103" s="180">
        <v>-7.6446198166390804</v>
      </c>
    </row>
    <row r="104" spans="1:4" x14ac:dyDescent="0.2">
      <c r="A104" s="170" t="s">
        <v>53</v>
      </c>
      <c r="B104" s="170" t="s">
        <v>140</v>
      </c>
      <c r="C104" s="180">
        <v>-0.96651356015800005</v>
      </c>
      <c r="D104" s="180">
        <v>-7.6719683222219999</v>
      </c>
    </row>
    <row r="105" spans="1:4" x14ac:dyDescent="0.2">
      <c r="A105" s="170" t="s">
        <v>53</v>
      </c>
      <c r="B105" s="170" t="s">
        <v>141</v>
      </c>
      <c r="C105" s="180">
        <v>68.232334807493004</v>
      </c>
      <c r="D105" s="180">
        <v>1.8829533240660801</v>
      </c>
    </row>
    <row r="106" spans="1:4" x14ac:dyDescent="0.2">
      <c r="A106" s="170" t="s">
        <v>53</v>
      </c>
      <c r="B106" s="170" t="s">
        <v>142</v>
      </c>
      <c r="C106" s="180">
        <v>39.905669538712999</v>
      </c>
      <c r="D106" s="180">
        <v>7.6022879817522497</v>
      </c>
    </row>
    <row r="107" spans="1:4" x14ac:dyDescent="0.2">
      <c r="A107" s="170" t="s">
        <v>53</v>
      </c>
      <c r="B107" s="170" t="s">
        <v>143</v>
      </c>
      <c r="C107" s="180">
        <v>-5.6395804237540004</v>
      </c>
      <c r="D107" s="180">
        <v>8.0688129615489999</v>
      </c>
    </row>
    <row r="108" spans="1:4" x14ac:dyDescent="0.2">
      <c r="A108" s="170" t="s">
        <v>53</v>
      </c>
      <c r="B108" s="170" t="s">
        <v>144</v>
      </c>
      <c r="C108" s="180">
        <v>17.824400470970001</v>
      </c>
      <c r="D108" s="180">
        <v>11.404179376556</v>
      </c>
    </row>
    <row r="109" spans="1:4" x14ac:dyDescent="0.2">
      <c r="A109" s="170" t="s">
        <v>53</v>
      </c>
      <c r="B109" s="170" t="s">
        <v>145</v>
      </c>
      <c r="C109" s="180">
        <v>4.7834232433960002</v>
      </c>
      <c r="D109" s="180">
        <v>12.3429971815853</v>
      </c>
    </row>
    <row r="110" spans="1:4" x14ac:dyDescent="0.2">
      <c r="A110" s="170" t="s">
        <v>53</v>
      </c>
      <c r="B110" s="170" t="s">
        <v>146</v>
      </c>
      <c r="C110" s="180">
        <v>14.697807383948</v>
      </c>
      <c r="D110" s="180">
        <v>14.3130599963844</v>
      </c>
    </row>
    <row r="111" spans="1:4" x14ac:dyDescent="0.2">
      <c r="A111" s="170" t="s">
        <v>53</v>
      </c>
      <c r="B111" s="170" t="s">
        <v>147</v>
      </c>
      <c r="C111" s="180">
        <v>-4.1832860482439997</v>
      </c>
      <c r="D111" s="180">
        <v>13.8222125022009</v>
      </c>
    </row>
    <row r="112" spans="1:4" x14ac:dyDescent="0.2">
      <c r="A112" s="170" t="s">
        <v>53</v>
      </c>
      <c r="B112" s="170" t="s">
        <v>148</v>
      </c>
      <c r="C112" s="180">
        <v>-12.247911890225</v>
      </c>
      <c r="D112" s="180">
        <v>11.8180357082265</v>
      </c>
    </row>
    <row r="113" spans="1:4" x14ac:dyDescent="0.2">
      <c r="A113" s="170" t="s">
        <v>53</v>
      </c>
      <c r="B113" s="170" t="s">
        <v>149</v>
      </c>
      <c r="C113" s="180">
        <v>-13.5607089429</v>
      </c>
      <c r="D113" s="180">
        <v>10.435954275942001</v>
      </c>
    </row>
    <row r="114" spans="1:4" x14ac:dyDescent="0.2">
      <c r="A114" s="170" t="s">
        <v>730</v>
      </c>
      <c r="B114" s="170" t="s">
        <v>138</v>
      </c>
      <c r="C114" s="180">
        <v>-17.141009468</v>
      </c>
      <c r="D114" s="180">
        <v>8.4264241276262499</v>
      </c>
    </row>
    <row r="115" spans="1:4" x14ac:dyDescent="0.2">
      <c r="A115" s="170" t="s">
        <v>53</v>
      </c>
      <c r="B115" s="170" t="s">
        <v>139</v>
      </c>
      <c r="C115" s="180">
        <v>-17.635329888756001</v>
      </c>
      <c r="D115" s="180">
        <v>6.1724412685402497</v>
      </c>
    </row>
    <row r="116" spans="1:4" x14ac:dyDescent="0.2">
      <c r="A116" s="170" t="s">
        <v>53</v>
      </c>
      <c r="B116" s="170" t="s">
        <v>140</v>
      </c>
      <c r="C116" s="180">
        <v>-8.8130049494529992</v>
      </c>
      <c r="D116" s="180">
        <v>5.5185669860989996</v>
      </c>
    </row>
    <row r="117" spans="1:4" x14ac:dyDescent="0.2">
      <c r="A117" s="170" t="s">
        <v>53</v>
      </c>
      <c r="B117" s="170" t="s">
        <v>141</v>
      </c>
      <c r="C117" s="180">
        <v>-2.0843418859440002</v>
      </c>
      <c r="D117" s="180">
        <v>-0.34115607168741702</v>
      </c>
    </row>
    <row r="118" spans="1:4" x14ac:dyDescent="0.2">
      <c r="A118" s="170" t="s">
        <v>53</v>
      </c>
      <c r="B118" s="170" t="s">
        <v>142</v>
      </c>
      <c r="C118" s="180">
        <v>-1.7499673122470001</v>
      </c>
      <c r="D118" s="180">
        <v>-3.8124591426007499</v>
      </c>
    </row>
    <row r="119" spans="1:4" x14ac:dyDescent="0.2">
      <c r="A119" s="170" t="s">
        <v>53</v>
      </c>
      <c r="B119" s="170" t="s">
        <v>143</v>
      </c>
      <c r="C119" s="180">
        <v>11.417108974194001</v>
      </c>
      <c r="D119" s="180">
        <v>-2.3910683594384201</v>
      </c>
    </row>
    <row r="120" spans="1:4" x14ac:dyDescent="0.2">
      <c r="A120" s="170" t="s">
        <v>53</v>
      </c>
      <c r="B120" s="170" t="s">
        <v>144</v>
      </c>
      <c r="C120" s="180">
        <v>-0.41900185271000001</v>
      </c>
      <c r="D120" s="180">
        <v>-3.91135188641175</v>
      </c>
    </row>
    <row r="121" spans="1:4" x14ac:dyDescent="0.2">
      <c r="A121" s="170" t="s">
        <v>53</v>
      </c>
      <c r="B121" s="170" t="s">
        <v>145</v>
      </c>
      <c r="C121" s="180">
        <v>-3.7621199852639999</v>
      </c>
      <c r="D121" s="180">
        <v>-4.6234804888000802</v>
      </c>
    </row>
    <row r="122" spans="1:4" x14ac:dyDescent="0.2">
      <c r="A122" s="170" t="s">
        <v>53</v>
      </c>
      <c r="B122" s="170" t="s">
        <v>146</v>
      </c>
      <c r="C122" s="180">
        <v>-1.3414693062430001</v>
      </c>
      <c r="D122" s="180">
        <v>-5.9600868796493298</v>
      </c>
    </row>
    <row r="123" spans="1:4" x14ac:dyDescent="0.2">
      <c r="A123" s="170" t="s">
        <v>53</v>
      </c>
      <c r="B123" s="170" t="s">
        <v>147</v>
      </c>
      <c r="C123" s="180">
        <v>2.6873276507230002</v>
      </c>
      <c r="D123" s="180">
        <v>-5.3875357380687499</v>
      </c>
    </row>
    <row r="124" spans="1:4" x14ac:dyDescent="0.2">
      <c r="A124" s="170" t="s">
        <v>53</v>
      </c>
      <c r="B124" s="170" t="s">
        <v>148</v>
      </c>
      <c r="C124" s="180">
        <v>-0.17099872963400001</v>
      </c>
      <c r="D124" s="180">
        <v>-4.3811263080194998</v>
      </c>
    </row>
    <row r="125" spans="1:4" x14ac:dyDescent="0.2">
      <c r="A125" s="170" t="s">
        <v>53</v>
      </c>
      <c r="B125" s="170" t="s">
        <v>149</v>
      </c>
      <c r="C125" s="180">
        <v>7.2028076617909997</v>
      </c>
      <c r="D125" s="180">
        <v>-2.6508332576285798</v>
      </c>
    </row>
    <row r="126" spans="1:4" x14ac:dyDescent="0.2">
      <c r="A126" s="170" t="s">
        <v>1139</v>
      </c>
      <c r="B126" s="170" t="s">
        <v>138</v>
      </c>
      <c r="C126" s="180">
        <v>-4.8984316217329997</v>
      </c>
      <c r="D126" s="180">
        <v>-1.6306184371063299</v>
      </c>
    </row>
    <row r="127" spans="1:4" x14ac:dyDescent="0.2">
      <c r="A127" s="170" t="s">
        <v>53</v>
      </c>
      <c r="B127" s="170" t="s">
        <v>139</v>
      </c>
      <c r="C127" s="180">
        <v>-11.711287524177999</v>
      </c>
      <c r="D127" s="180">
        <v>-1.1369482400581701</v>
      </c>
    </row>
    <row r="128" spans="1:4" x14ac:dyDescent="0.2">
      <c r="A128" s="170" t="s">
        <v>53</v>
      </c>
      <c r="B128" s="170" t="s">
        <v>140</v>
      </c>
      <c r="C128" s="180">
        <v>0.98070658565299995</v>
      </c>
      <c r="D128" s="180">
        <v>-0.32080561213266701</v>
      </c>
    </row>
  </sheetData>
  <mergeCells count="1">
    <mergeCell ref="H1:I1"/>
  </mergeCells>
  <hyperlinks>
    <hyperlink ref="H1:I1" location="Index!A1" display="Regresar al Índice" xr:uid="{39437A89-1586-40C2-B62D-A1B8AF81CE98}"/>
  </hyperlink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7A75A-3D96-406B-86EE-EFDBDADE346D}">
  <sheetPr codeName="Hoja138"/>
  <dimension ref="A1:I38"/>
  <sheetViews>
    <sheetView workbookViewId="0"/>
  </sheetViews>
  <sheetFormatPr baseColWidth="10" defaultRowHeight="12.75" x14ac:dyDescent="0.2"/>
  <cols>
    <col min="1" max="16384" width="11.42578125" style="170"/>
  </cols>
  <sheetData>
    <row r="1" spans="1:9" x14ac:dyDescent="0.2">
      <c r="A1" s="31" t="s">
        <v>3448</v>
      </c>
      <c r="H1" s="280" t="s">
        <v>1346</v>
      </c>
      <c r="I1" s="280"/>
    </row>
    <row r="2" spans="1:9" x14ac:dyDescent="0.2">
      <c r="A2" s="170" t="s">
        <v>1307</v>
      </c>
    </row>
    <row r="5" spans="1:9" x14ac:dyDescent="0.2">
      <c r="A5" s="170" t="s">
        <v>2</v>
      </c>
      <c r="B5" s="170" t="s">
        <v>51</v>
      </c>
    </row>
    <row r="6" spans="1:9" x14ac:dyDescent="0.2">
      <c r="A6" s="170" t="s">
        <v>28</v>
      </c>
      <c r="B6" s="180">
        <v>-35.034684407362001</v>
      </c>
    </row>
    <row r="7" spans="1:9" x14ac:dyDescent="0.2">
      <c r="A7" s="170" t="s">
        <v>29</v>
      </c>
      <c r="B7" s="180">
        <v>-22.713437304334001</v>
      </c>
    </row>
    <row r="8" spans="1:9" x14ac:dyDescent="0.2">
      <c r="A8" s="170" t="s">
        <v>11</v>
      </c>
      <c r="B8" s="180">
        <v>-17.495763099114001</v>
      </c>
    </row>
    <row r="9" spans="1:9" x14ac:dyDescent="0.2">
      <c r="A9" s="170" t="s">
        <v>15</v>
      </c>
      <c r="B9" s="180">
        <v>-16.853195463289001</v>
      </c>
    </row>
    <row r="10" spans="1:9" x14ac:dyDescent="0.2">
      <c r="A10" s="170" t="s">
        <v>13</v>
      </c>
      <c r="B10" s="180">
        <v>-15.335662238128</v>
      </c>
    </row>
    <row r="11" spans="1:9" x14ac:dyDescent="0.2">
      <c r="A11" s="170" t="s">
        <v>18</v>
      </c>
      <c r="B11" s="180">
        <v>-13.196957563544</v>
      </c>
    </row>
    <row r="12" spans="1:9" x14ac:dyDescent="0.2">
      <c r="A12" s="170" t="s">
        <v>20</v>
      </c>
      <c r="B12" s="180">
        <v>-13.043244323118</v>
      </c>
    </row>
    <row r="13" spans="1:9" x14ac:dyDescent="0.2">
      <c r="A13" s="170" t="s">
        <v>14</v>
      </c>
      <c r="B13" s="180">
        <v>-6.4664552157350004</v>
      </c>
    </row>
    <row r="14" spans="1:9" x14ac:dyDescent="0.2">
      <c r="A14" s="170" t="s">
        <v>4</v>
      </c>
      <c r="B14" s="180">
        <v>-4.7725205924819996</v>
      </c>
    </row>
    <row r="15" spans="1:9" x14ac:dyDescent="0.2">
      <c r="A15" s="170" t="s">
        <v>31</v>
      </c>
      <c r="B15" s="180">
        <v>-3.4443971529950002</v>
      </c>
    </row>
    <row r="16" spans="1:9" x14ac:dyDescent="0.2">
      <c r="A16" s="170" t="s">
        <v>26</v>
      </c>
      <c r="B16" s="180">
        <v>-2.5319122787110002</v>
      </c>
    </row>
    <row r="17" spans="1:2" x14ac:dyDescent="0.2">
      <c r="A17" s="170" t="s">
        <v>17</v>
      </c>
      <c r="B17" s="180">
        <v>-2.2334275615679999</v>
      </c>
    </row>
    <row r="18" spans="1:2" x14ac:dyDescent="0.2">
      <c r="A18" s="170" t="s">
        <v>3</v>
      </c>
      <c r="B18" s="180">
        <v>0.103803956753</v>
      </c>
    </row>
    <row r="19" spans="1:2" x14ac:dyDescent="0.2">
      <c r="A19" s="170" t="s">
        <v>0</v>
      </c>
      <c r="B19" s="180">
        <v>0.98070658565299995</v>
      </c>
    </row>
    <row r="20" spans="1:2" x14ac:dyDescent="0.2">
      <c r="A20" s="170" t="s">
        <v>1</v>
      </c>
      <c r="B20" s="180">
        <v>1.73696665462</v>
      </c>
    </row>
    <row r="21" spans="1:2" x14ac:dyDescent="0.2">
      <c r="A21" s="170" t="s">
        <v>33</v>
      </c>
      <c r="B21" s="180">
        <v>1.8301428345969999</v>
      </c>
    </row>
    <row r="22" spans="1:2" x14ac:dyDescent="0.2">
      <c r="A22" s="170" t="s">
        <v>8</v>
      </c>
      <c r="B22" s="180">
        <v>2.54481320447</v>
      </c>
    </row>
    <row r="23" spans="1:2" x14ac:dyDescent="0.2">
      <c r="A23" s="170" t="s">
        <v>16</v>
      </c>
      <c r="B23" s="180">
        <v>5.8787179127669997</v>
      </c>
    </row>
    <row r="24" spans="1:2" x14ac:dyDescent="0.2">
      <c r="A24" s="170" t="s">
        <v>10</v>
      </c>
      <c r="B24" s="180">
        <v>5.8920512631099999</v>
      </c>
    </row>
    <row r="25" spans="1:2" x14ac:dyDescent="0.2">
      <c r="A25" s="170" t="s">
        <v>22</v>
      </c>
      <c r="B25" s="180">
        <v>9.6044461126270004</v>
      </c>
    </row>
    <row r="26" spans="1:2" x14ac:dyDescent="0.2">
      <c r="A26" s="170" t="s">
        <v>7</v>
      </c>
      <c r="B26" s="180">
        <v>12.400519973557</v>
      </c>
    </row>
    <row r="27" spans="1:2" x14ac:dyDescent="0.2">
      <c r="A27" s="170" t="s">
        <v>25</v>
      </c>
      <c r="B27" s="180">
        <v>14.362411824769</v>
      </c>
    </row>
    <row r="28" spans="1:2" x14ac:dyDescent="0.2">
      <c r="A28" s="170" t="s">
        <v>23</v>
      </c>
      <c r="B28" s="180">
        <v>17.330023158726</v>
      </c>
    </row>
    <row r="29" spans="1:2" x14ac:dyDescent="0.2">
      <c r="A29" s="170" t="s">
        <v>12</v>
      </c>
      <c r="B29" s="180">
        <v>17.395187340545998</v>
      </c>
    </row>
    <row r="30" spans="1:2" x14ac:dyDescent="0.2">
      <c r="A30" s="170" t="s">
        <v>27</v>
      </c>
      <c r="B30" s="180">
        <v>18.120575306664001</v>
      </c>
    </row>
    <row r="31" spans="1:2" x14ac:dyDescent="0.2">
      <c r="A31" s="170" t="s">
        <v>9</v>
      </c>
      <c r="B31" s="180">
        <v>19.106236852315</v>
      </c>
    </row>
    <row r="32" spans="1:2" x14ac:dyDescent="0.2">
      <c r="A32" s="170" t="s">
        <v>19</v>
      </c>
      <c r="B32" s="180">
        <v>23.152802585254001</v>
      </c>
    </row>
    <row r="33" spans="1:2" x14ac:dyDescent="0.2">
      <c r="A33" s="170" t="s">
        <v>32</v>
      </c>
      <c r="B33" s="180">
        <v>28.618077109784998</v>
      </c>
    </row>
    <row r="34" spans="1:2" x14ac:dyDescent="0.2">
      <c r="A34" s="170" t="s">
        <v>5</v>
      </c>
      <c r="B34" s="180">
        <v>29.089092807818002</v>
      </c>
    </row>
    <row r="35" spans="1:2" x14ac:dyDescent="0.2">
      <c r="A35" s="170" t="s">
        <v>21</v>
      </c>
      <c r="B35" s="180">
        <v>33.970269795070998</v>
      </c>
    </row>
    <row r="36" spans="1:2" x14ac:dyDescent="0.2">
      <c r="A36" s="170" t="s">
        <v>30</v>
      </c>
      <c r="B36" s="180">
        <v>35.878200941769002</v>
      </c>
    </row>
    <row r="37" spans="1:2" x14ac:dyDescent="0.2">
      <c r="A37" s="170" t="s">
        <v>6</v>
      </c>
      <c r="B37" s="180">
        <v>40.655153167689001</v>
      </c>
    </row>
    <row r="38" spans="1:2" x14ac:dyDescent="0.2">
      <c r="A38" s="170" t="s">
        <v>24</v>
      </c>
      <c r="B38" s="180">
        <v>61.275517486258998</v>
      </c>
    </row>
  </sheetData>
  <mergeCells count="1">
    <mergeCell ref="H1:I1"/>
  </mergeCells>
  <hyperlinks>
    <hyperlink ref="H1:I1" location="Index!A1" display="Regresar al Índice" xr:uid="{4FE99D78-9277-4487-B251-613163FFD3B9}"/>
  </hyperlink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6022D-E8C3-4153-AC37-0ACE5C479441}">
  <sheetPr codeName="Hoja139"/>
  <dimension ref="A1:I128"/>
  <sheetViews>
    <sheetView workbookViewId="0"/>
  </sheetViews>
  <sheetFormatPr baseColWidth="10" defaultRowHeight="12.75" x14ac:dyDescent="0.2"/>
  <cols>
    <col min="1" max="16384" width="11.42578125" style="170"/>
  </cols>
  <sheetData>
    <row r="1" spans="1:9" x14ac:dyDescent="0.2">
      <c r="A1" s="31" t="s">
        <v>3449</v>
      </c>
      <c r="H1" s="280" t="s">
        <v>1346</v>
      </c>
      <c r="I1" s="280"/>
    </row>
    <row r="2" spans="1:9" x14ac:dyDescent="0.2">
      <c r="A2" s="170" t="s">
        <v>1307</v>
      </c>
    </row>
    <row r="5" spans="1:9" x14ac:dyDescent="0.2">
      <c r="A5" s="170" t="s">
        <v>296</v>
      </c>
      <c r="B5" s="170" t="s">
        <v>340</v>
      </c>
      <c r="C5" s="170" t="s">
        <v>51</v>
      </c>
      <c r="D5" s="170" t="s">
        <v>341</v>
      </c>
    </row>
    <row r="6" spans="1:9" x14ac:dyDescent="0.2">
      <c r="A6" s="170" t="s">
        <v>59</v>
      </c>
      <c r="B6" s="170" t="s">
        <v>138</v>
      </c>
      <c r="C6" s="180">
        <v>4.3489832961100001</v>
      </c>
      <c r="D6" s="180">
        <v>5.2030055645442497</v>
      </c>
    </row>
    <row r="7" spans="1:9" x14ac:dyDescent="0.2">
      <c r="A7" s="170" t="s">
        <v>53</v>
      </c>
      <c r="B7" s="170" t="s">
        <v>139</v>
      </c>
      <c r="C7" s="180">
        <v>7.6690257082999994E-2</v>
      </c>
      <c r="D7" s="180">
        <v>4.7129199592831696</v>
      </c>
    </row>
    <row r="8" spans="1:9" x14ac:dyDescent="0.2">
      <c r="A8" s="170" t="s">
        <v>53</v>
      </c>
      <c r="B8" s="170" t="s">
        <v>140</v>
      </c>
      <c r="C8" s="180">
        <v>-5.3107607744359999</v>
      </c>
      <c r="D8" s="180">
        <v>3.6913957760550802</v>
      </c>
    </row>
    <row r="9" spans="1:9" x14ac:dyDescent="0.2">
      <c r="A9" s="170" t="s">
        <v>53</v>
      </c>
      <c r="B9" s="170" t="s">
        <v>141</v>
      </c>
      <c r="C9" s="180">
        <v>9.7672998303109999</v>
      </c>
      <c r="D9" s="180">
        <v>4.2852159964186702</v>
      </c>
    </row>
    <row r="10" spans="1:9" x14ac:dyDescent="0.2">
      <c r="A10" s="170" t="s">
        <v>53</v>
      </c>
      <c r="B10" s="170" t="s">
        <v>142</v>
      </c>
      <c r="C10" s="180">
        <v>-0.25038551672199999</v>
      </c>
      <c r="D10" s="180">
        <v>3.5709781728153298</v>
      </c>
    </row>
    <row r="11" spans="1:9" x14ac:dyDescent="0.2">
      <c r="A11" s="170" t="s">
        <v>53</v>
      </c>
      <c r="B11" s="170" t="s">
        <v>143</v>
      </c>
      <c r="C11" s="180">
        <v>0.41425957605699998</v>
      </c>
      <c r="D11" s="180">
        <v>2.9637607904149998</v>
      </c>
    </row>
    <row r="12" spans="1:9" x14ac:dyDescent="0.2">
      <c r="A12" s="170" t="s">
        <v>53</v>
      </c>
      <c r="B12" s="170" t="s">
        <v>144</v>
      </c>
      <c r="C12" s="180">
        <v>8.528031502608</v>
      </c>
      <c r="D12" s="180">
        <v>2.9196103058377498</v>
      </c>
    </row>
    <row r="13" spans="1:9" x14ac:dyDescent="0.2">
      <c r="A13" s="170" t="s">
        <v>53</v>
      </c>
      <c r="B13" s="170" t="s">
        <v>145</v>
      </c>
      <c r="C13" s="180">
        <v>9.367752017211</v>
      </c>
      <c r="D13" s="180">
        <v>3.4002357637088299</v>
      </c>
    </row>
    <row r="14" spans="1:9" x14ac:dyDescent="0.2">
      <c r="A14" s="170" t="s">
        <v>53</v>
      </c>
      <c r="B14" s="170" t="s">
        <v>146</v>
      </c>
      <c r="C14" s="180">
        <v>8.7003784790890002</v>
      </c>
      <c r="D14" s="180">
        <v>4.0924207687865799</v>
      </c>
    </row>
    <row r="15" spans="1:9" x14ac:dyDescent="0.2">
      <c r="A15" s="170" t="s">
        <v>53</v>
      </c>
      <c r="B15" s="170" t="s">
        <v>147</v>
      </c>
      <c r="C15" s="180">
        <v>10.349139572921001</v>
      </c>
      <c r="D15" s="180">
        <v>4.4626177374588298</v>
      </c>
    </row>
    <row r="16" spans="1:9" x14ac:dyDescent="0.2">
      <c r="A16" s="170" t="s">
        <v>53</v>
      </c>
      <c r="B16" s="170" t="s">
        <v>148</v>
      </c>
      <c r="C16" s="180">
        <v>8.4341733145770004</v>
      </c>
      <c r="D16" s="180">
        <v>4.8845335735389197</v>
      </c>
    </row>
    <row r="17" spans="1:4" x14ac:dyDescent="0.2">
      <c r="A17" s="170" t="s">
        <v>53</v>
      </c>
      <c r="B17" s="170" t="s">
        <v>149</v>
      </c>
      <c r="C17" s="180">
        <v>7.344993908497</v>
      </c>
      <c r="D17" s="180">
        <v>5.1475462886088303</v>
      </c>
    </row>
    <row r="18" spans="1:4" x14ac:dyDescent="0.2">
      <c r="A18" s="170" t="s">
        <v>72</v>
      </c>
      <c r="B18" s="170" t="s">
        <v>138</v>
      </c>
      <c r="C18" s="180">
        <v>12.679692233589</v>
      </c>
      <c r="D18" s="180">
        <v>5.8417720333987502</v>
      </c>
    </row>
    <row r="19" spans="1:4" x14ac:dyDescent="0.2">
      <c r="A19" s="170" t="s">
        <v>53</v>
      </c>
      <c r="B19" s="170" t="s">
        <v>139</v>
      </c>
      <c r="C19" s="180">
        <v>10.472685219388</v>
      </c>
      <c r="D19" s="180">
        <v>6.7081049469241698</v>
      </c>
    </row>
    <row r="20" spans="1:4" x14ac:dyDescent="0.2">
      <c r="A20" s="170" t="s">
        <v>53</v>
      </c>
      <c r="B20" s="170" t="s">
        <v>140</v>
      </c>
      <c r="C20" s="180">
        <v>17.076953678538001</v>
      </c>
      <c r="D20" s="180">
        <v>8.5737478180053301</v>
      </c>
    </row>
    <row r="21" spans="1:4" x14ac:dyDescent="0.2">
      <c r="A21" s="170" t="s">
        <v>53</v>
      </c>
      <c r="B21" s="170" t="s">
        <v>141</v>
      </c>
      <c r="C21" s="180">
        <v>10.079021747443001</v>
      </c>
      <c r="D21" s="180">
        <v>8.5997246444329996</v>
      </c>
    </row>
    <row r="22" spans="1:4" x14ac:dyDescent="0.2">
      <c r="A22" s="170" t="s">
        <v>53</v>
      </c>
      <c r="B22" s="170" t="s">
        <v>142</v>
      </c>
      <c r="C22" s="180">
        <v>19.196481837267999</v>
      </c>
      <c r="D22" s="180">
        <v>10.220296923932199</v>
      </c>
    </row>
    <row r="23" spans="1:4" x14ac:dyDescent="0.2">
      <c r="A23" s="170" t="s">
        <v>53</v>
      </c>
      <c r="B23" s="170" t="s">
        <v>143</v>
      </c>
      <c r="C23" s="180">
        <v>14.833544462314</v>
      </c>
      <c r="D23" s="180">
        <v>11.421903997786901</v>
      </c>
    </row>
    <row r="24" spans="1:4" x14ac:dyDescent="0.2">
      <c r="A24" s="170" t="s">
        <v>53</v>
      </c>
      <c r="B24" s="170" t="s">
        <v>144</v>
      </c>
      <c r="C24" s="180">
        <v>12.098833143706999</v>
      </c>
      <c r="D24" s="180">
        <v>11.7194708012118</v>
      </c>
    </row>
    <row r="25" spans="1:4" x14ac:dyDescent="0.2">
      <c r="A25" s="170" t="s">
        <v>53</v>
      </c>
      <c r="B25" s="170" t="s">
        <v>145</v>
      </c>
      <c r="C25" s="180">
        <v>7.1974993614059999</v>
      </c>
      <c r="D25" s="180">
        <v>11.5386164132281</v>
      </c>
    </row>
    <row r="26" spans="1:4" x14ac:dyDescent="0.2">
      <c r="A26" s="170" t="s">
        <v>53</v>
      </c>
      <c r="B26" s="170" t="s">
        <v>146</v>
      </c>
      <c r="C26" s="180">
        <v>15.484736391961</v>
      </c>
      <c r="D26" s="180">
        <v>12.103979572634101</v>
      </c>
    </row>
    <row r="27" spans="1:4" x14ac:dyDescent="0.2">
      <c r="A27" s="170" t="s">
        <v>53</v>
      </c>
      <c r="B27" s="170" t="s">
        <v>147</v>
      </c>
      <c r="C27" s="180">
        <v>9.2245615531710001</v>
      </c>
      <c r="D27" s="180">
        <v>12.0102647376549</v>
      </c>
    </row>
    <row r="28" spans="1:4" x14ac:dyDescent="0.2">
      <c r="A28" s="170" t="s">
        <v>53</v>
      </c>
      <c r="B28" s="170" t="s">
        <v>148</v>
      </c>
      <c r="C28" s="180">
        <v>10.836723716656</v>
      </c>
      <c r="D28" s="180">
        <v>12.2104772711615</v>
      </c>
    </row>
    <row r="29" spans="1:4" x14ac:dyDescent="0.2">
      <c r="A29" s="170" t="s">
        <v>53</v>
      </c>
      <c r="B29" s="170" t="s">
        <v>149</v>
      </c>
      <c r="C29" s="180">
        <v>15.347848621709</v>
      </c>
      <c r="D29" s="180">
        <v>12.8773818305958</v>
      </c>
    </row>
    <row r="30" spans="1:4" x14ac:dyDescent="0.2">
      <c r="A30" s="170" t="s">
        <v>73</v>
      </c>
      <c r="B30" s="170" t="s">
        <v>138</v>
      </c>
      <c r="C30" s="180">
        <v>12.581739789979</v>
      </c>
      <c r="D30" s="180">
        <v>12.869219126961699</v>
      </c>
    </row>
    <row r="31" spans="1:4" x14ac:dyDescent="0.2">
      <c r="A31" s="170" t="s">
        <v>53</v>
      </c>
      <c r="B31" s="170" t="s">
        <v>139</v>
      </c>
      <c r="C31" s="180">
        <v>12.340397107284</v>
      </c>
      <c r="D31" s="180">
        <v>13.024861784286299</v>
      </c>
    </row>
    <row r="32" spans="1:4" x14ac:dyDescent="0.2">
      <c r="A32" s="170" t="s">
        <v>53</v>
      </c>
      <c r="B32" s="170" t="s">
        <v>140</v>
      </c>
      <c r="C32" s="180">
        <v>6.092609710903</v>
      </c>
      <c r="D32" s="180">
        <v>12.109499786983401</v>
      </c>
    </row>
    <row r="33" spans="1:4" x14ac:dyDescent="0.2">
      <c r="A33" s="170" t="s">
        <v>53</v>
      </c>
      <c r="B33" s="170" t="s">
        <v>141</v>
      </c>
      <c r="C33" s="180">
        <v>3.992021817381</v>
      </c>
      <c r="D33" s="180">
        <v>11.6022497928116</v>
      </c>
    </row>
    <row r="34" spans="1:4" x14ac:dyDescent="0.2">
      <c r="A34" s="170" t="s">
        <v>53</v>
      </c>
      <c r="B34" s="170" t="s">
        <v>142</v>
      </c>
      <c r="C34" s="180">
        <v>0.96125066376199997</v>
      </c>
      <c r="D34" s="180">
        <v>10.082647195019399</v>
      </c>
    </row>
    <row r="35" spans="1:4" x14ac:dyDescent="0.2">
      <c r="A35" s="170" t="s">
        <v>53</v>
      </c>
      <c r="B35" s="170" t="s">
        <v>143</v>
      </c>
      <c r="C35" s="180">
        <v>3.5036919525610002</v>
      </c>
      <c r="D35" s="180">
        <v>9.1384928192066699</v>
      </c>
    </row>
    <row r="36" spans="1:4" x14ac:dyDescent="0.2">
      <c r="A36" s="170" t="s">
        <v>53</v>
      </c>
      <c r="B36" s="170" t="s">
        <v>144</v>
      </c>
      <c r="C36" s="180">
        <v>4.347723335165</v>
      </c>
      <c r="D36" s="180">
        <v>8.4925670018281707</v>
      </c>
    </row>
    <row r="37" spans="1:4" x14ac:dyDescent="0.2">
      <c r="A37" s="170" t="s">
        <v>53</v>
      </c>
      <c r="B37" s="170" t="s">
        <v>145</v>
      </c>
      <c r="C37" s="180">
        <v>3.3938538445869999</v>
      </c>
      <c r="D37" s="180">
        <v>8.1755965420932508</v>
      </c>
    </row>
    <row r="38" spans="1:4" x14ac:dyDescent="0.2">
      <c r="A38" s="170" t="s">
        <v>53</v>
      </c>
      <c r="B38" s="170" t="s">
        <v>146</v>
      </c>
      <c r="C38" s="180">
        <v>2.56933793955</v>
      </c>
      <c r="D38" s="180">
        <v>7.0993133377256701</v>
      </c>
    </row>
    <row r="39" spans="1:4" x14ac:dyDescent="0.2">
      <c r="A39" s="170" t="s">
        <v>53</v>
      </c>
      <c r="B39" s="170" t="s">
        <v>147</v>
      </c>
      <c r="C39" s="180">
        <v>1.247092393285</v>
      </c>
      <c r="D39" s="180">
        <v>6.4345242410685</v>
      </c>
    </row>
    <row r="40" spans="1:4" x14ac:dyDescent="0.2">
      <c r="A40" s="170" t="s">
        <v>53</v>
      </c>
      <c r="B40" s="170" t="s">
        <v>148</v>
      </c>
      <c r="C40" s="180">
        <v>1.0836756157730001</v>
      </c>
      <c r="D40" s="180">
        <v>5.6217702326615804</v>
      </c>
    </row>
    <row r="41" spans="1:4" x14ac:dyDescent="0.2">
      <c r="A41" s="170" t="s">
        <v>53</v>
      </c>
      <c r="B41" s="170" t="s">
        <v>149</v>
      </c>
      <c r="C41" s="180">
        <v>3.7286300923379998</v>
      </c>
      <c r="D41" s="180">
        <v>4.6535020218806702</v>
      </c>
    </row>
    <row r="42" spans="1:4" x14ac:dyDescent="0.2">
      <c r="A42" s="170" t="s">
        <v>74</v>
      </c>
      <c r="B42" s="170" t="s">
        <v>138</v>
      </c>
      <c r="C42" s="180">
        <v>-1.5802661763520001</v>
      </c>
      <c r="D42" s="180">
        <v>3.4733348580197498</v>
      </c>
    </row>
    <row r="43" spans="1:4" x14ac:dyDescent="0.2">
      <c r="A43" s="170" t="s">
        <v>53</v>
      </c>
      <c r="B43" s="170" t="s">
        <v>139</v>
      </c>
      <c r="C43" s="180">
        <v>1.6607842851779999</v>
      </c>
      <c r="D43" s="180">
        <v>2.5833671228442499</v>
      </c>
    </row>
    <row r="44" spans="1:4" x14ac:dyDescent="0.2">
      <c r="A44" s="170" t="s">
        <v>53</v>
      </c>
      <c r="B44" s="170" t="s">
        <v>140</v>
      </c>
      <c r="C44" s="180">
        <v>0.22140073713799999</v>
      </c>
      <c r="D44" s="180">
        <v>2.0940997083638302</v>
      </c>
    </row>
    <row r="45" spans="1:4" x14ac:dyDescent="0.2">
      <c r="A45" s="170" t="s">
        <v>53</v>
      </c>
      <c r="B45" s="170" t="s">
        <v>141</v>
      </c>
      <c r="C45" s="180">
        <v>5.4557741452800004</v>
      </c>
      <c r="D45" s="180">
        <v>2.2160790690220802</v>
      </c>
    </row>
    <row r="46" spans="1:4" x14ac:dyDescent="0.2">
      <c r="A46" s="170" t="s">
        <v>53</v>
      </c>
      <c r="B46" s="170" t="s">
        <v>142</v>
      </c>
      <c r="C46" s="180">
        <v>1.1026393438890001</v>
      </c>
      <c r="D46" s="180">
        <v>2.22786145903267</v>
      </c>
    </row>
    <row r="47" spans="1:4" x14ac:dyDescent="0.2">
      <c r="A47" s="170" t="s">
        <v>53</v>
      </c>
      <c r="B47" s="170" t="s">
        <v>143</v>
      </c>
      <c r="C47" s="180">
        <v>2.446109357079</v>
      </c>
      <c r="D47" s="180">
        <v>2.1397295760758301</v>
      </c>
    </row>
    <row r="48" spans="1:4" x14ac:dyDescent="0.2">
      <c r="A48" s="170" t="s">
        <v>53</v>
      </c>
      <c r="B48" s="170" t="s">
        <v>144</v>
      </c>
      <c r="C48" s="180">
        <v>-1.7398799404550001</v>
      </c>
      <c r="D48" s="180">
        <v>1.6324293031074999</v>
      </c>
    </row>
    <row r="49" spans="1:4" x14ac:dyDescent="0.2">
      <c r="A49" s="170" t="s">
        <v>53</v>
      </c>
      <c r="B49" s="170" t="s">
        <v>145</v>
      </c>
      <c r="C49" s="180">
        <v>2.2406498357319999</v>
      </c>
      <c r="D49" s="180">
        <v>1.53632896903625</v>
      </c>
    </row>
    <row r="50" spans="1:4" x14ac:dyDescent="0.2">
      <c r="A50" s="170" t="s">
        <v>53</v>
      </c>
      <c r="B50" s="170" t="s">
        <v>146</v>
      </c>
      <c r="C50" s="180">
        <v>-1.2971900599420001</v>
      </c>
      <c r="D50" s="180">
        <v>1.21411830241192</v>
      </c>
    </row>
    <row r="51" spans="1:4" x14ac:dyDescent="0.2">
      <c r="A51" s="170" t="s">
        <v>53</v>
      </c>
      <c r="B51" s="170" t="s">
        <v>147</v>
      </c>
      <c r="C51" s="180">
        <v>-4.9589271985490004</v>
      </c>
      <c r="D51" s="180">
        <v>0.69695000309241695</v>
      </c>
    </row>
    <row r="52" spans="1:4" x14ac:dyDescent="0.2">
      <c r="A52" s="170" t="s">
        <v>53</v>
      </c>
      <c r="B52" s="170" t="s">
        <v>148</v>
      </c>
      <c r="C52" s="180">
        <v>-2.9733569066499999</v>
      </c>
      <c r="D52" s="180">
        <v>0.35886395955716699</v>
      </c>
    </row>
    <row r="53" spans="1:4" x14ac:dyDescent="0.2">
      <c r="A53" s="170" t="s">
        <v>53</v>
      </c>
      <c r="B53" s="170" t="s">
        <v>149</v>
      </c>
      <c r="C53" s="180">
        <v>-3.4625565292829998</v>
      </c>
      <c r="D53" s="180">
        <v>-0.24040159224458299</v>
      </c>
    </row>
    <row r="54" spans="1:4" x14ac:dyDescent="0.2">
      <c r="A54" s="170" t="s">
        <v>75</v>
      </c>
      <c r="B54" s="170" t="s">
        <v>138</v>
      </c>
      <c r="C54" s="180">
        <v>-2.5053738286480001</v>
      </c>
      <c r="D54" s="180">
        <v>-0.31749389660258298</v>
      </c>
    </row>
    <row r="55" spans="1:4" x14ac:dyDescent="0.2">
      <c r="A55" s="170" t="s">
        <v>53</v>
      </c>
      <c r="B55" s="170" t="s">
        <v>139</v>
      </c>
      <c r="C55" s="180">
        <v>-1.1244717681609999</v>
      </c>
      <c r="D55" s="180">
        <v>-0.54959856771416704</v>
      </c>
    </row>
    <row r="56" spans="1:4" x14ac:dyDescent="0.2">
      <c r="A56" s="170" t="s">
        <v>53</v>
      </c>
      <c r="B56" s="170" t="s">
        <v>140</v>
      </c>
      <c r="C56" s="180">
        <v>7.0056551522230004</v>
      </c>
      <c r="D56" s="180">
        <v>1.5755966876249999E-2</v>
      </c>
    </row>
    <row r="57" spans="1:4" x14ac:dyDescent="0.2">
      <c r="A57" s="170" t="s">
        <v>53</v>
      </c>
      <c r="B57" s="170" t="s">
        <v>141</v>
      </c>
      <c r="C57" s="180">
        <v>-4.2842886024339997</v>
      </c>
      <c r="D57" s="180">
        <v>-0.79591592876658301</v>
      </c>
    </row>
    <row r="58" spans="1:4" x14ac:dyDescent="0.2">
      <c r="A58" s="170" t="s">
        <v>53</v>
      </c>
      <c r="B58" s="170" t="s">
        <v>142</v>
      </c>
      <c r="C58" s="180">
        <v>4.2749857175060004</v>
      </c>
      <c r="D58" s="180">
        <v>-0.531553730965167</v>
      </c>
    </row>
    <row r="59" spans="1:4" x14ac:dyDescent="0.2">
      <c r="A59" s="170" t="s">
        <v>53</v>
      </c>
      <c r="B59" s="170" t="s">
        <v>143</v>
      </c>
      <c r="C59" s="180">
        <v>5.4943275980269997</v>
      </c>
      <c r="D59" s="180">
        <v>-0.2775355442195</v>
      </c>
    </row>
    <row r="60" spans="1:4" x14ac:dyDescent="0.2">
      <c r="A60" s="170" t="s">
        <v>53</v>
      </c>
      <c r="B60" s="170" t="s">
        <v>144</v>
      </c>
      <c r="C60" s="180">
        <v>1.5465263237389999</v>
      </c>
      <c r="D60" s="180">
        <v>-3.6683555366666299E-3</v>
      </c>
    </row>
    <row r="61" spans="1:4" x14ac:dyDescent="0.2">
      <c r="A61" s="170" t="s">
        <v>53</v>
      </c>
      <c r="B61" s="170" t="s">
        <v>145</v>
      </c>
      <c r="C61" s="180">
        <v>2.6981436140169999</v>
      </c>
      <c r="D61" s="180">
        <v>3.4456125987083398E-2</v>
      </c>
    </row>
    <row r="62" spans="1:4" x14ac:dyDescent="0.2">
      <c r="A62" s="170" t="s">
        <v>53</v>
      </c>
      <c r="B62" s="170" t="s">
        <v>146</v>
      </c>
      <c r="C62" s="180">
        <v>0.16769026556300001</v>
      </c>
      <c r="D62" s="180">
        <v>0.156529486445833</v>
      </c>
    </row>
    <row r="63" spans="1:4" x14ac:dyDescent="0.2">
      <c r="A63" s="170" t="s">
        <v>53</v>
      </c>
      <c r="B63" s="170" t="s">
        <v>147</v>
      </c>
      <c r="C63" s="180">
        <v>1.229017646882</v>
      </c>
      <c r="D63" s="180">
        <v>0.67219155689841703</v>
      </c>
    </row>
    <row r="64" spans="1:4" x14ac:dyDescent="0.2">
      <c r="A64" s="170" t="s">
        <v>53</v>
      </c>
      <c r="B64" s="170" t="s">
        <v>148</v>
      </c>
      <c r="C64" s="180">
        <v>0.91436471238299999</v>
      </c>
      <c r="D64" s="180">
        <v>0.99616835848450003</v>
      </c>
    </row>
    <row r="65" spans="1:4" x14ac:dyDescent="0.2">
      <c r="A65" s="170" t="s">
        <v>53</v>
      </c>
      <c r="B65" s="170" t="s">
        <v>149</v>
      </c>
      <c r="C65" s="180">
        <v>2.0535841960969998</v>
      </c>
      <c r="D65" s="180">
        <v>1.45584675226617</v>
      </c>
    </row>
    <row r="66" spans="1:4" x14ac:dyDescent="0.2">
      <c r="A66" s="170" t="s">
        <v>76</v>
      </c>
      <c r="B66" s="170" t="s">
        <v>138</v>
      </c>
      <c r="C66" s="180">
        <v>5.4766731526659997</v>
      </c>
      <c r="D66" s="180">
        <v>2.1210173340423299</v>
      </c>
    </row>
    <row r="67" spans="1:4" x14ac:dyDescent="0.2">
      <c r="A67" s="170" t="s">
        <v>53</v>
      </c>
      <c r="B67" s="170" t="s">
        <v>139</v>
      </c>
      <c r="C67" s="180">
        <v>3.4034328258879998</v>
      </c>
      <c r="D67" s="180">
        <v>2.4983427168797498</v>
      </c>
    </row>
    <row r="68" spans="1:4" x14ac:dyDescent="0.2">
      <c r="A68" s="170" t="s">
        <v>53</v>
      </c>
      <c r="B68" s="170" t="s">
        <v>140</v>
      </c>
      <c r="C68" s="180">
        <v>-1.389317842411</v>
      </c>
      <c r="D68" s="180">
        <v>1.7987616339935799</v>
      </c>
    </row>
    <row r="69" spans="1:4" x14ac:dyDescent="0.2">
      <c r="A69" s="170" t="s">
        <v>53</v>
      </c>
      <c r="B69" s="170" t="s">
        <v>141</v>
      </c>
      <c r="C69" s="180">
        <v>7.965573988059</v>
      </c>
      <c r="D69" s="180">
        <v>2.8195835165346699</v>
      </c>
    </row>
    <row r="70" spans="1:4" x14ac:dyDescent="0.2">
      <c r="A70" s="170" t="s">
        <v>53</v>
      </c>
      <c r="B70" s="170" t="s">
        <v>142</v>
      </c>
      <c r="C70" s="180">
        <v>2.4538633270760002</v>
      </c>
      <c r="D70" s="180">
        <v>2.6678233173321702</v>
      </c>
    </row>
    <row r="71" spans="1:4" x14ac:dyDescent="0.2">
      <c r="A71" s="170" t="s">
        <v>53</v>
      </c>
      <c r="B71" s="170" t="s">
        <v>143</v>
      </c>
      <c r="C71" s="180">
        <v>1.799884536263</v>
      </c>
      <c r="D71" s="180">
        <v>2.3599530621851699</v>
      </c>
    </row>
    <row r="72" spans="1:4" x14ac:dyDescent="0.2">
      <c r="A72" s="170" t="s">
        <v>53</v>
      </c>
      <c r="B72" s="170" t="s">
        <v>144</v>
      </c>
      <c r="C72" s="180">
        <v>2.9211265885439999</v>
      </c>
      <c r="D72" s="180">
        <v>2.47450308425225</v>
      </c>
    </row>
    <row r="73" spans="1:4" x14ac:dyDescent="0.2">
      <c r="A73" s="170" t="s">
        <v>53</v>
      </c>
      <c r="B73" s="170" t="s">
        <v>145</v>
      </c>
      <c r="C73" s="180">
        <v>3.8358431191309998</v>
      </c>
      <c r="D73" s="180">
        <v>2.5693113763450799</v>
      </c>
    </row>
    <row r="74" spans="1:4" x14ac:dyDescent="0.2">
      <c r="A74" s="170" t="s">
        <v>53</v>
      </c>
      <c r="B74" s="170" t="s">
        <v>146</v>
      </c>
      <c r="C74" s="180">
        <v>1.682337389008</v>
      </c>
      <c r="D74" s="180">
        <v>2.6955319699654998</v>
      </c>
    </row>
    <row r="75" spans="1:4" x14ac:dyDescent="0.2">
      <c r="A75" s="170" t="s">
        <v>53</v>
      </c>
      <c r="B75" s="170" t="s">
        <v>147</v>
      </c>
      <c r="C75" s="180">
        <v>4.7399789123609999</v>
      </c>
      <c r="D75" s="180">
        <v>2.9881120754220798</v>
      </c>
    </row>
    <row r="76" spans="1:4" x14ac:dyDescent="0.2">
      <c r="A76" s="170" t="s">
        <v>53</v>
      </c>
      <c r="B76" s="170" t="s">
        <v>148</v>
      </c>
      <c r="C76" s="180">
        <v>1.0131474841679999</v>
      </c>
      <c r="D76" s="180">
        <v>2.9963439730708301</v>
      </c>
    </row>
    <row r="77" spans="1:4" x14ac:dyDescent="0.2">
      <c r="A77" s="170" t="s">
        <v>53</v>
      </c>
      <c r="B77" s="170" t="s">
        <v>149</v>
      </c>
      <c r="C77" s="180">
        <v>-7.209751422599</v>
      </c>
      <c r="D77" s="180">
        <v>2.2243993381795</v>
      </c>
    </row>
    <row r="78" spans="1:4" x14ac:dyDescent="0.2">
      <c r="A78" s="170" t="s">
        <v>77</v>
      </c>
      <c r="B78" s="170" t="s">
        <v>138</v>
      </c>
      <c r="C78" s="180">
        <v>-4.7449532233890004</v>
      </c>
      <c r="D78" s="180">
        <v>1.37259714017492</v>
      </c>
    </row>
    <row r="79" spans="1:4" x14ac:dyDescent="0.2">
      <c r="A79" s="170" t="s">
        <v>53</v>
      </c>
      <c r="B79" s="170" t="s">
        <v>139</v>
      </c>
      <c r="C79" s="180">
        <v>-0.20105310524299999</v>
      </c>
      <c r="D79" s="180">
        <v>1.0722233125806699</v>
      </c>
    </row>
    <row r="80" spans="1:4" x14ac:dyDescent="0.2">
      <c r="A80" s="170" t="s">
        <v>53</v>
      </c>
      <c r="B80" s="170" t="s">
        <v>140</v>
      </c>
      <c r="C80" s="180">
        <v>5.4935963484009998</v>
      </c>
      <c r="D80" s="180">
        <v>1.6457994951483299</v>
      </c>
    </row>
    <row r="81" spans="1:4" x14ac:dyDescent="0.2">
      <c r="A81" s="170" t="s">
        <v>53</v>
      </c>
      <c r="B81" s="170" t="s">
        <v>141</v>
      </c>
      <c r="C81" s="180">
        <v>2.1732663509900001</v>
      </c>
      <c r="D81" s="180">
        <v>1.16310719205925</v>
      </c>
    </row>
    <row r="82" spans="1:4" x14ac:dyDescent="0.2">
      <c r="A82" s="170" t="s">
        <v>53</v>
      </c>
      <c r="B82" s="170" t="s">
        <v>142</v>
      </c>
      <c r="C82" s="180">
        <v>4.9079510935400004</v>
      </c>
      <c r="D82" s="180">
        <v>1.3676145059312499</v>
      </c>
    </row>
    <row r="83" spans="1:4" x14ac:dyDescent="0.2">
      <c r="A83" s="170" t="s">
        <v>53</v>
      </c>
      <c r="B83" s="170" t="s">
        <v>143</v>
      </c>
      <c r="C83" s="180">
        <v>0.84400626968699999</v>
      </c>
      <c r="D83" s="180">
        <v>1.28795798371658</v>
      </c>
    </row>
    <row r="84" spans="1:4" x14ac:dyDescent="0.2">
      <c r="A84" s="170" t="s">
        <v>53</v>
      </c>
      <c r="B84" s="170" t="s">
        <v>144</v>
      </c>
      <c r="C84" s="180">
        <v>3.0797358950309999</v>
      </c>
      <c r="D84" s="180">
        <v>1.30117542592383</v>
      </c>
    </row>
    <row r="85" spans="1:4" x14ac:dyDescent="0.2">
      <c r="A85" s="170" t="s">
        <v>53</v>
      </c>
      <c r="B85" s="170" t="s">
        <v>145</v>
      </c>
      <c r="C85" s="180">
        <v>0.998825819502</v>
      </c>
      <c r="D85" s="180">
        <v>1.06475731762142</v>
      </c>
    </row>
    <row r="86" spans="1:4" x14ac:dyDescent="0.2">
      <c r="A86" s="170" t="s">
        <v>53</v>
      </c>
      <c r="B86" s="170" t="s">
        <v>146</v>
      </c>
      <c r="C86" s="180">
        <v>2.9279322244269999</v>
      </c>
      <c r="D86" s="180">
        <v>1.1685568872396701</v>
      </c>
    </row>
    <row r="87" spans="1:4" x14ac:dyDescent="0.2">
      <c r="A87" s="170" t="s">
        <v>53</v>
      </c>
      <c r="B87" s="170" t="s">
        <v>147</v>
      </c>
      <c r="C87" s="180">
        <v>0.64874653083199996</v>
      </c>
      <c r="D87" s="180">
        <v>0.82762085544558295</v>
      </c>
    </row>
    <row r="88" spans="1:4" x14ac:dyDescent="0.2">
      <c r="A88" s="170" t="s">
        <v>53</v>
      </c>
      <c r="B88" s="170" t="s">
        <v>148</v>
      </c>
      <c r="C88" s="180">
        <v>2.2951510942970001</v>
      </c>
      <c r="D88" s="180">
        <v>0.93445448962300004</v>
      </c>
    </row>
    <row r="89" spans="1:4" x14ac:dyDescent="0.2">
      <c r="A89" s="170" t="s">
        <v>53</v>
      </c>
      <c r="B89" s="170" t="s">
        <v>149</v>
      </c>
      <c r="C89" s="180">
        <v>5.235003609024</v>
      </c>
      <c r="D89" s="180">
        <v>1.9715174089249199</v>
      </c>
    </row>
    <row r="90" spans="1:4" x14ac:dyDescent="0.2">
      <c r="A90" s="170" t="s">
        <v>78</v>
      </c>
      <c r="B90" s="170" t="s">
        <v>138</v>
      </c>
      <c r="C90" s="180">
        <v>6.5312741831099999</v>
      </c>
      <c r="D90" s="180">
        <v>2.9112030261331698</v>
      </c>
    </row>
    <row r="91" spans="1:4" x14ac:dyDescent="0.2">
      <c r="A91" s="170" t="s">
        <v>53</v>
      </c>
      <c r="B91" s="170" t="s">
        <v>139</v>
      </c>
      <c r="C91" s="180">
        <v>0.89021183067499998</v>
      </c>
      <c r="D91" s="180">
        <v>3.002141770793</v>
      </c>
    </row>
    <row r="92" spans="1:4" x14ac:dyDescent="0.2">
      <c r="A92" s="170" t="s">
        <v>53</v>
      </c>
      <c r="B92" s="170" t="s">
        <v>140</v>
      </c>
      <c r="C92" s="180">
        <v>-8.000584584397</v>
      </c>
      <c r="D92" s="180">
        <v>1.87762669305983</v>
      </c>
    </row>
    <row r="93" spans="1:4" x14ac:dyDescent="0.2">
      <c r="A93" s="170" t="s">
        <v>53</v>
      </c>
      <c r="B93" s="170" t="s">
        <v>141</v>
      </c>
      <c r="C93" s="180">
        <v>-24.637708204069</v>
      </c>
      <c r="D93" s="180">
        <v>-0.35662118652841701</v>
      </c>
    </row>
    <row r="94" spans="1:4" x14ac:dyDescent="0.2">
      <c r="A94" s="170" t="s">
        <v>53</v>
      </c>
      <c r="B94" s="170" t="s">
        <v>142</v>
      </c>
      <c r="C94" s="180">
        <v>-28.551202427345999</v>
      </c>
      <c r="D94" s="180">
        <v>-3.1448839799355799</v>
      </c>
    </row>
    <row r="95" spans="1:4" x14ac:dyDescent="0.2">
      <c r="A95" s="170" t="s">
        <v>53</v>
      </c>
      <c r="B95" s="170" t="s">
        <v>143</v>
      </c>
      <c r="C95" s="180">
        <v>-18.104951513679001</v>
      </c>
      <c r="D95" s="180">
        <v>-4.72396379521608</v>
      </c>
    </row>
    <row r="96" spans="1:4" x14ac:dyDescent="0.2">
      <c r="A96" s="170" t="s">
        <v>53</v>
      </c>
      <c r="B96" s="170" t="s">
        <v>144</v>
      </c>
      <c r="C96" s="180">
        <v>-10.890339530885001</v>
      </c>
      <c r="D96" s="180">
        <v>-5.88813674737575</v>
      </c>
    </row>
    <row r="97" spans="1:4" x14ac:dyDescent="0.2">
      <c r="A97" s="170" t="s">
        <v>53</v>
      </c>
      <c r="B97" s="170" t="s">
        <v>145</v>
      </c>
      <c r="C97" s="180">
        <v>-14.38328317685</v>
      </c>
      <c r="D97" s="180">
        <v>-7.1699791637384198</v>
      </c>
    </row>
    <row r="98" spans="1:4" x14ac:dyDescent="0.2">
      <c r="A98" s="170" t="s">
        <v>53</v>
      </c>
      <c r="B98" s="170" t="s">
        <v>146</v>
      </c>
      <c r="C98" s="180">
        <v>-4.5633350808030002</v>
      </c>
      <c r="D98" s="180">
        <v>-7.7942514391742499</v>
      </c>
    </row>
    <row r="99" spans="1:4" x14ac:dyDescent="0.2">
      <c r="A99" s="170" t="s">
        <v>53</v>
      </c>
      <c r="B99" s="170" t="s">
        <v>147</v>
      </c>
      <c r="C99" s="180">
        <v>-8.6211695198469993</v>
      </c>
      <c r="D99" s="180">
        <v>-8.5667444433975</v>
      </c>
    </row>
    <row r="100" spans="1:4" x14ac:dyDescent="0.2">
      <c r="A100" s="170" t="s">
        <v>53</v>
      </c>
      <c r="B100" s="170" t="s">
        <v>148</v>
      </c>
      <c r="C100" s="180">
        <v>-7.1678821316660004</v>
      </c>
      <c r="D100" s="180">
        <v>-9.3553305455610793</v>
      </c>
    </row>
    <row r="101" spans="1:4" x14ac:dyDescent="0.2">
      <c r="A101" s="170" t="s">
        <v>53</v>
      </c>
      <c r="B101" s="170" t="s">
        <v>149</v>
      </c>
      <c r="C101" s="180">
        <v>1.6541418730690001</v>
      </c>
      <c r="D101" s="180">
        <v>-9.6537356902239999</v>
      </c>
    </row>
    <row r="102" spans="1:4" x14ac:dyDescent="0.2">
      <c r="A102" s="170" t="s">
        <v>431</v>
      </c>
      <c r="B102" s="170" t="s">
        <v>138</v>
      </c>
      <c r="C102" s="180">
        <v>-9.8765648328310007</v>
      </c>
      <c r="D102" s="180">
        <v>-11.0210556082191</v>
      </c>
    </row>
    <row r="103" spans="1:4" x14ac:dyDescent="0.2">
      <c r="A103" s="170" t="s">
        <v>53</v>
      </c>
      <c r="B103" s="170" t="s">
        <v>139</v>
      </c>
      <c r="C103" s="180">
        <v>-4.7357943746669999</v>
      </c>
      <c r="D103" s="180">
        <v>-11.4898894586642</v>
      </c>
    </row>
    <row r="104" spans="1:4" x14ac:dyDescent="0.2">
      <c r="A104" s="170" t="s">
        <v>53</v>
      </c>
      <c r="B104" s="170" t="s">
        <v>140</v>
      </c>
      <c r="C104" s="180">
        <v>1.365633447157</v>
      </c>
      <c r="D104" s="180">
        <v>-10.7093712893681</v>
      </c>
    </row>
    <row r="105" spans="1:4" x14ac:dyDescent="0.2">
      <c r="A105" s="170" t="s">
        <v>53</v>
      </c>
      <c r="B105" s="170" t="s">
        <v>141</v>
      </c>
      <c r="C105" s="180">
        <v>22.897204458234</v>
      </c>
      <c r="D105" s="180">
        <v>-6.7481285675095002</v>
      </c>
    </row>
    <row r="106" spans="1:4" x14ac:dyDescent="0.2">
      <c r="A106" s="170" t="s">
        <v>53</v>
      </c>
      <c r="B106" s="170" t="s">
        <v>142</v>
      </c>
      <c r="C106" s="180">
        <v>24.081933390323002</v>
      </c>
      <c r="D106" s="180">
        <v>-2.3620339160370798</v>
      </c>
    </row>
    <row r="107" spans="1:4" x14ac:dyDescent="0.2">
      <c r="A107" s="170" t="s">
        <v>53</v>
      </c>
      <c r="B107" s="170" t="s">
        <v>143</v>
      </c>
      <c r="C107" s="180">
        <v>14.665717435846</v>
      </c>
      <c r="D107" s="180">
        <v>0.36885516308999999</v>
      </c>
    </row>
    <row r="108" spans="1:4" x14ac:dyDescent="0.2">
      <c r="A108" s="170" t="s">
        <v>53</v>
      </c>
      <c r="B108" s="170" t="s">
        <v>144</v>
      </c>
      <c r="C108" s="180">
        <v>8.8264684235490005</v>
      </c>
      <c r="D108" s="180">
        <v>2.0119224926261698</v>
      </c>
    </row>
    <row r="109" spans="1:4" x14ac:dyDescent="0.2">
      <c r="A109" s="170" t="s">
        <v>53</v>
      </c>
      <c r="B109" s="170" t="s">
        <v>145</v>
      </c>
      <c r="C109" s="180">
        <v>8.5802717514310007</v>
      </c>
      <c r="D109" s="180">
        <v>3.9255520699829201</v>
      </c>
    </row>
    <row r="110" spans="1:4" x14ac:dyDescent="0.2">
      <c r="A110" s="170" t="s">
        <v>53</v>
      </c>
      <c r="B110" s="170" t="s">
        <v>146</v>
      </c>
      <c r="C110" s="180">
        <v>-3.175384691608</v>
      </c>
      <c r="D110" s="180">
        <v>4.0412146024158302</v>
      </c>
    </row>
    <row r="111" spans="1:4" x14ac:dyDescent="0.2">
      <c r="A111" s="170" t="s">
        <v>53</v>
      </c>
      <c r="B111" s="170" t="s">
        <v>147</v>
      </c>
      <c r="C111" s="180">
        <v>3.081232873392</v>
      </c>
      <c r="D111" s="180">
        <v>5.0164148018524202</v>
      </c>
    </row>
    <row r="112" spans="1:4" x14ac:dyDescent="0.2">
      <c r="A112" s="170" t="s">
        <v>53</v>
      </c>
      <c r="B112" s="170" t="s">
        <v>148</v>
      </c>
      <c r="C112" s="180">
        <v>5.918808646744</v>
      </c>
      <c r="D112" s="180">
        <v>6.1069723667199201</v>
      </c>
    </row>
    <row r="113" spans="1:4" x14ac:dyDescent="0.2">
      <c r="A113" s="170" t="s">
        <v>53</v>
      </c>
      <c r="B113" s="170" t="s">
        <v>149</v>
      </c>
      <c r="C113" s="180">
        <v>2.8523960424779999</v>
      </c>
      <c r="D113" s="180">
        <v>6.2068268808373297</v>
      </c>
    </row>
    <row r="114" spans="1:4" x14ac:dyDescent="0.2">
      <c r="A114" s="170" t="s">
        <v>730</v>
      </c>
      <c r="B114" s="170" t="s">
        <v>138</v>
      </c>
      <c r="C114" s="180">
        <v>11.054966460244</v>
      </c>
      <c r="D114" s="180">
        <v>7.9511211552602497</v>
      </c>
    </row>
    <row r="115" spans="1:4" x14ac:dyDescent="0.2">
      <c r="A115" s="170" t="s">
        <v>53</v>
      </c>
      <c r="B115" s="170" t="s">
        <v>139</v>
      </c>
      <c r="C115" s="180">
        <v>12.300407190621</v>
      </c>
      <c r="D115" s="180">
        <v>9.3708046190342493</v>
      </c>
    </row>
    <row r="116" spans="1:4" x14ac:dyDescent="0.2">
      <c r="A116" s="170" t="s">
        <v>53</v>
      </c>
      <c r="B116" s="170" t="s">
        <v>140</v>
      </c>
      <c r="C116" s="180">
        <v>13.057929094807999</v>
      </c>
      <c r="D116" s="180">
        <v>10.3451625896718</v>
      </c>
    </row>
    <row r="117" spans="1:4" x14ac:dyDescent="0.2">
      <c r="A117" s="170" t="s">
        <v>53</v>
      </c>
      <c r="B117" s="170" t="s">
        <v>141</v>
      </c>
      <c r="C117" s="180">
        <v>13.724832062559001</v>
      </c>
      <c r="D117" s="180">
        <v>9.58079822336558</v>
      </c>
    </row>
    <row r="118" spans="1:4" x14ac:dyDescent="0.2">
      <c r="A118" s="170" t="s">
        <v>53</v>
      </c>
      <c r="B118" s="170" t="s">
        <v>142</v>
      </c>
      <c r="C118" s="180">
        <v>17.850966719919001</v>
      </c>
      <c r="D118" s="180">
        <v>9.0615510008319209</v>
      </c>
    </row>
    <row r="119" spans="1:4" x14ac:dyDescent="0.2">
      <c r="A119" s="170" t="s">
        <v>53</v>
      </c>
      <c r="B119" s="170" t="s">
        <v>143</v>
      </c>
      <c r="C119" s="180">
        <v>12.680153020582001</v>
      </c>
      <c r="D119" s="180">
        <v>8.8960872995599196</v>
      </c>
    </row>
    <row r="120" spans="1:4" x14ac:dyDescent="0.2">
      <c r="A120" s="170" t="s">
        <v>53</v>
      </c>
      <c r="B120" s="170" t="s">
        <v>144</v>
      </c>
      <c r="C120" s="180">
        <v>10.336632849075</v>
      </c>
      <c r="D120" s="180">
        <v>9.0219343350204202</v>
      </c>
    </row>
    <row r="121" spans="1:4" x14ac:dyDescent="0.2">
      <c r="A121" s="170" t="s">
        <v>53</v>
      </c>
      <c r="B121" s="170" t="s">
        <v>145</v>
      </c>
      <c r="C121" s="180">
        <v>11.102036995607</v>
      </c>
      <c r="D121" s="180">
        <v>9.2320814387017496</v>
      </c>
    </row>
    <row r="122" spans="1:4" x14ac:dyDescent="0.2">
      <c r="A122" s="170" t="s">
        <v>53</v>
      </c>
      <c r="B122" s="170" t="s">
        <v>146</v>
      </c>
      <c r="C122" s="180">
        <v>16.313558912803</v>
      </c>
      <c r="D122" s="180">
        <v>10.8561600724027</v>
      </c>
    </row>
    <row r="123" spans="1:4" x14ac:dyDescent="0.2">
      <c r="A123" s="170" t="s">
        <v>53</v>
      </c>
      <c r="B123" s="170" t="s">
        <v>147</v>
      </c>
      <c r="C123" s="180">
        <v>10.070296250410999</v>
      </c>
      <c r="D123" s="180">
        <v>11.438582020487599</v>
      </c>
    </row>
    <row r="124" spans="1:4" x14ac:dyDescent="0.2">
      <c r="A124" s="170" t="s">
        <v>53</v>
      </c>
      <c r="B124" s="170" t="s">
        <v>148</v>
      </c>
      <c r="C124" s="180">
        <v>4.7570180084949998</v>
      </c>
      <c r="D124" s="180">
        <v>11.3417661339668</v>
      </c>
    </row>
    <row r="125" spans="1:4" x14ac:dyDescent="0.2">
      <c r="A125" s="170" t="s">
        <v>53</v>
      </c>
      <c r="B125" s="170" t="s">
        <v>149</v>
      </c>
      <c r="C125" s="180">
        <v>10.695825521188</v>
      </c>
      <c r="D125" s="180">
        <v>11.9953852571927</v>
      </c>
    </row>
    <row r="126" spans="1:4" x14ac:dyDescent="0.2">
      <c r="A126" s="170" t="s">
        <v>1139</v>
      </c>
      <c r="B126" s="170" t="s">
        <v>138</v>
      </c>
      <c r="C126" s="180">
        <v>6.0170287051170002</v>
      </c>
      <c r="D126" s="180">
        <v>11.575557110932101</v>
      </c>
    </row>
    <row r="127" spans="1:4" x14ac:dyDescent="0.2">
      <c r="A127" s="170" t="s">
        <v>53</v>
      </c>
      <c r="B127" s="170" t="s">
        <v>139</v>
      </c>
      <c r="C127" s="180">
        <v>0.446401522326</v>
      </c>
      <c r="D127" s="180">
        <v>10.5877233052408</v>
      </c>
    </row>
    <row r="128" spans="1:4" x14ac:dyDescent="0.2">
      <c r="A128" s="170" t="s">
        <v>53</v>
      </c>
      <c r="B128" s="170" t="s">
        <v>140</v>
      </c>
      <c r="C128" s="180">
        <v>-0.200283959358</v>
      </c>
      <c r="D128" s="180">
        <v>9.4828722173936697</v>
      </c>
    </row>
  </sheetData>
  <mergeCells count="1">
    <mergeCell ref="H1:I1"/>
  </mergeCells>
  <hyperlinks>
    <hyperlink ref="H1:I1" location="Index!A1" display="Regresar al Índice" xr:uid="{F4E7D540-0A5E-411F-AD11-BABBED86D9B3}"/>
  </hyperlink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08BB1-53A4-484D-8082-CD1A948D67EC}">
  <sheetPr codeName="Hoja5"/>
  <dimension ref="A1:I206"/>
  <sheetViews>
    <sheetView zoomScaleNormal="100" workbookViewId="0"/>
  </sheetViews>
  <sheetFormatPr baseColWidth="10" defaultColWidth="10.85546875" defaultRowHeight="12.75" x14ac:dyDescent="0.2"/>
  <cols>
    <col min="1" max="1" width="42" style="335" customWidth="1"/>
    <col min="2" max="2" width="13" style="117" bestFit="1" customWidth="1"/>
    <col min="3" max="3" width="14.5703125" style="335" customWidth="1"/>
    <col min="4" max="5" width="11" style="335" bestFit="1" customWidth="1"/>
    <col min="6" max="7" width="10.85546875" style="335"/>
    <col min="8" max="8" width="10.85546875" style="335" customWidth="1"/>
    <col min="9" max="9" width="23" style="335" customWidth="1"/>
    <col min="10" max="13" width="10.85546875" style="335" customWidth="1"/>
    <col min="14" max="16384" width="10.85546875" style="335"/>
  </cols>
  <sheetData>
    <row r="1" spans="1:9" x14ac:dyDescent="0.2">
      <c r="A1" s="31" t="s">
        <v>3340</v>
      </c>
      <c r="H1" s="280" t="s">
        <v>1346</v>
      </c>
      <c r="I1" s="280"/>
    </row>
    <row r="2" spans="1:9" x14ac:dyDescent="0.2">
      <c r="A2" s="382" t="s">
        <v>1284</v>
      </c>
    </row>
    <row r="5" spans="1:9" ht="18" customHeight="1" thickBot="1" x14ac:dyDescent="0.25">
      <c r="A5" s="384"/>
      <c r="B5" s="126"/>
      <c r="C5" s="384"/>
      <c r="D5" s="384"/>
      <c r="E5" s="384"/>
      <c r="H5" s="5"/>
    </row>
    <row r="6" spans="1:9" ht="27" customHeight="1" x14ac:dyDescent="0.2">
      <c r="A6" s="285" t="s">
        <v>288</v>
      </c>
      <c r="B6" s="265" t="s">
        <v>42</v>
      </c>
      <c r="C6" s="265" t="s">
        <v>43</v>
      </c>
      <c r="D6" s="285" t="s">
        <v>34</v>
      </c>
      <c r="E6" s="285" t="s">
        <v>277</v>
      </c>
    </row>
    <row r="7" spans="1:9" ht="18" customHeight="1" thickBot="1" x14ac:dyDescent="0.25">
      <c r="A7" s="286"/>
      <c r="B7" s="266">
        <v>2023</v>
      </c>
      <c r="C7" s="266">
        <v>2023</v>
      </c>
      <c r="D7" s="286"/>
      <c r="E7" s="286"/>
    </row>
    <row r="8" spans="1:9" ht="18" customHeight="1" thickBot="1" x14ac:dyDescent="0.25">
      <c r="A8" s="134" t="s">
        <v>1101</v>
      </c>
      <c r="B8" s="136">
        <v>30</v>
      </c>
      <c r="C8" s="136">
        <v>38</v>
      </c>
      <c r="D8" s="136">
        <v>8</v>
      </c>
      <c r="E8" s="247">
        <v>0.26669999999999999</v>
      </c>
    </row>
    <row r="9" spans="1:9" ht="18" customHeight="1" thickBot="1" x14ac:dyDescent="0.25">
      <c r="A9" s="134" t="s">
        <v>1102</v>
      </c>
      <c r="B9" s="135">
        <v>48244</v>
      </c>
      <c r="C9" s="135">
        <v>49637</v>
      </c>
      <c r="D9" s="135">
        <v>1393</v>
      </c>
      <c r="E9" s="247">
        <v>2.8899999999999999E-2</v>
      </c>
    </row>
    <row r="10" spans="1:9" ht="18" customHeight="1" thickBot="1" x14ac:dyDescent="0.25">
      <c r="A10" s="134" t="s">
        <v>1103</v>
      </c>
      <c r="B10" s="135">
        <v>239952</v>
      </c>
      <c r="C10" s="135">
        <v>242100</v>
      </c>
      <c r="D10" s="135">
        <v>2148</v>
      </c>
      <c r="E10" s="247">
        <v>8.9999999999999993E-3</v>
      </c>
    </row>
    <row r="11" spans="1:9" ht="18" customHeight="1" thickBot="1" x14ac:dyDescent="0.25">
      <c r="A11" s="134" t="s">
        <v>1104</v>
      </c>
      <c r="B11" s="135">
        <v>310800</v>
      </c>
      <c r="C11" s="135">
        <v>310853</v>
      </c>
      <c r="D11" s="136">
        <v>53</v>
      </c>
      <c r="E11" s="247">
        <v>2.0000000000000001E-4</v>
      </c>
    </row>
    <row r="12" spans="1:9" ht="18" customHeight="1" thickBot="1" x14ac:dyDescent="0.25">
      <c r="A12" s="134" t="s">
        <v>1105</v>
      </c>
      <c r="B12" s="135">
        <v>299544</v>
      </c>
      <c r="C12" s="135">
        <v>299397</v>
      </c>
      <c r="D12" s="136">
        <v>-147</v>
      </c>
      <c r="E12" s="247">
        <v>-5.0000000000000001E-4</v>
      </c>
    </row>
    <row r="13" spans="1:9" ht="18" customHeight="1" thickBot="1" x14ac:dyDescent="0.25">
      <c r="A13" s="134" t="s">
        <v>1106</v>
      </c>
      <c r="B13" s="135">
        <v>266911</v>
      </c>
      <c r="C13" s="135">
        <v>266758</v>
      </c>
      <c r="D13" s="136">
        <v>-153</v>
      </c>
      <c r="E13" s="247">
        <v>-5.9999999999999995E-4</v>
      </c>
    </row>
    <row r="14" spans="1:9" ht="18" customHeight="1" thickBot="1" x14ac:dyDescent="0.25">
      <c r="A14" s="134" t="s">
        <v>1107</v>
      </c>
      <c r="B14" s="135">
        <v>238022</v>
      </c>
      <c r="C14" s="135">
        <v>238469</v>
      </c>
      <c r="D14" s="136">
        <v>447</v>
      </c>
      <c r="E14" s="247">
        <v>1.9E-3</v>
      </c>
    </row>
    <row r="15" spans="1:9" ht="13.5" thickBot="1" x14ac:dyDescent="0.25">
      <c r="A15" s="134" t="s">
        <v>1108</v>
      </c>
      <c r="B15" s="135">
        <v>207808</v>
      </c>
      <c r="C15" s="135">
        <v>208052</v>
      </c>
      <c r="D15" s="136">
        <v>244</v>
      </c>
      <c r="E15" s="247">
        <v>1.1999999999999999E-3</v>
      </c>
    </row>
    <row r="16" spans="1:9" ht="13.5" thickBot="1" x14ac:dyDescent="0.25">
      <c r="A16" s="134" t="s">
        <v>720</v>
      </c>
      <c r="B16" s="135">
        <v>363254</v>
      </c>
      <c r="C16" s="135">
        <v>365486</v>
      </c>
      <c r="D16" s="135">
        <v>2232</v>
      </c>
      <c r="E16" s="247">
        <v>6.1000000000000004E-3</v>
      </c>
    </row>
    <row r="17" spans="1:5" ht="13.5" thickBot="1" x14ac:dyDescent="0.25">
      <c r="A17" s="137" t="s">
        <v>52</v>
      </c>
      <c r="B17" s="138">
        <v>1974565</v>
      </c>
      <c r="C17" s="138">
        <v>1980790</v>
      </c>
      <c r="D17" s="138">
        <v>6225</v>
      </c>
      <c r="E17" s="245">
        <v>3.2000000000000002E-3</v>
      </c>
    </row>
    <row r="20" spans="1:5" x14ac:dyDescent="0.2">
      <c r="A20" s="108"/>
      <c r="B20" s="108"/>
      <c r="C20" s="108"/>
      <c r="D20" s="108"/>
    </row>
    <row r="21" spans="1:5" x14ac:dyDescent="0.2">
      <c r="A21" s="108"/>
      <c r="B21" s="108"/>
      <c r="C21" s="108"/>
      <c r="D21" s="108"/>
    </row>
    <row r="22" spans="1:5" x14ac:dyDescent="0.2">
      <c r="A22" s="108"/>
      <c r="B22" s="108"/>
      <c r="C22" s="108"/>
      <c r="D22" s="108"/>
    </row>
    <row r="23" spans="1:5" x14ac:dyDescent="0.2">
      <c r="A23" s="108"/>
      <c r="B23" s="108"/>
      <c r="C23" s="108"/>
      <c r="D23" s="108"/>
    </row>
    <row r="24" spans="1:5" x14ac:dyDescent="0.2">
      <c r="A24" s="108"/>
      <c r="B24" s="108"/>
      <c r="C24" s="108"/>
      <c r="D24" s="108"/>
    </row>
    <row r="25" spans="1:5" x14ac:dyDescent="0.2">
      <c r="A25" s="108"/>
      <c r="B25" s="108"/>
      <c r="C25" s="108"/>
      <c r="D25" s="108"/>
    </row>
    <row r="26" spans="1:5" x14ac:dyDescent="0.2">
      <c r="A26" s="108"/>
      <c r="B26" s="108"/>
      <c r="C26" s="108"/>
      <c r="D26" s="108"/>
    </row>
    <row r="27" spans="1:5" x14ac:dyDescent="0.2">
      <c r="A27" s="108"/>
      <c r="B27" s="108"/>
      <c r="C27" s="108"/>
      <c r="D27" s="108"/>
    </row>
    <row r="28" spans="1:5" x14ac:dyDescent="0.2">
      <c r="A28" s="108"/>
      <c r="B28" s="108"/>
      <c r="C28" s="108"/>
      <c r="D28" s="108"/>
    </row>
    <row r="29" spans="1:5" x14ac:dyDescent="0.2">
      <c r="A29" s="108"/>
      <c r="B29" s="108"/>
      <c r="C29" s="108"/>
      <c r="D29" s="108"/>
    </row>
    <row r="30" spans="1:5" x14ac:dyDescent="0.2">
      <c r="A30" s="108"/>
      <c r="B30" s="108"/>
      <c r="C30" s="108"/>
      <c r="D30" s="108"/>
    </row>
    <row r="31" spans="1:5" x14ac:dyDescent="0.2">
      <c r="A31" s="108"/>
      <c r="B31" s="108"/>
      <c r="C31" s="108"/>
      <c r="D31" s="108"/>
    </row>
    <row r="32" spans="1:5" x14ac:dyDescent="0.2">
      <c r="A32" s="108"/>
      <c r="B32" s="108"/>
      <c r="C32" s="108"/>
      <c r="D32" s="108"/>
    </row>
    <row r="33" spans="1:4" x14ac:dyDescent="0.2">
      <c r="A33" s="108"/>
      <c r="B33" s="108"/>
      <c r="C33" s="108"/>
      <c r="D33" s="108"/>
    </row>
    <row r="34" spans="1:4" x14ac:dyDescent="0.2">
      <c r="A34" s="108"/>
      <c r="B34" s="108"/>
      <c r="C34" s="108"/>
      <c r="D34" s="108"/>
    </row>
    <row r="35" spans="1:4" x14ac:dyDescent="0.2">
      <c r="A35" s="108"/>
      <c r="B35" s="108"/>
      <c r="C35" s="108"/>
      <c r="D35" s="108"/>
    </row>
    <row r="36" spans="1:4" x14ac:dyDescent="0.2">
      <c r="A36" s="108"/>
      <c r="B36" s="108"/>
      <c r="C36" s="108"/>
      <c r="D36" s="108"/>
    </row>
    <row r="37" spans="1:4" x14ac:dyDescent="0.2">
      <c r="A37" s="108"/>
      <c r="B37" s="108"/>
      <c r="C37" s="108"/>
      <c r="D37" s="108"/>
    </row>
    <row r="38" spans="1:4" x14ac:dyDescent="0.2">
      <c r="A38" s="108"/>
      <c r="B38" s="108"/>
      <c r="C38" s="108"/>
      <c r="D38" s="108"/>
    </row>
    <row r="39" spans="1:4" x14ac:dyDescent="0.2">
      <c r="A39" s="108"/>
      <c r="B39" s="108"/>
      <c r="C39" s="108"/>
      <c r="D39" s="108"/>
    </row>
    <row r="40" spans="1:4" x14ac:dyDescent="0.2">
      <c r="A40" s="108"/>
      <c r="B40" s="108"/>
      <c r="C40" s="108"/>
      <c r="D40" s="108"/>
    </row>
    <row r="41" spans="1:4" x14ac:dyDescent="0.2">
      <c r="A41" s="108"/>
      <c r="B41" s="108"/>
      <c r="C41" s="108"/>
      <c r="D41" s="108"/>
    </row>
    <row r="42" spans="1:4" x14ac:dyDescent="0.2">
      <c r="A42" s="108"/>
      <c r="B42" s="108"/>
      <c r="C42" s="108"/>
      <c r="D42" s="108"/>
    </row>
    <row r="43" spans="1:4" x14ac:dyDescent="0.2">
      <c r="A43" s="108"/>
      <c r="B43" s="108"/>
      <c r="C43" s="108"/>
      <c r="D43" s="108"/>
    </row>
    <row r="44" spans="1:4" x14ac:dyDescent="0.2">
      <c r="A44" s="108"/>
      <c r="B44" s="108"/>
      <c r="C44" s="108"/>
      <c r="D44" s="108"/>
    </row>
    <row r="45" spans="1:4" x14ac:dyDescent="0.2">
      <c r="A45" s="108"/>
      <c r="B45" s="108"/>
      <c r="C45" s="108"/>
      <c r="D45" s="108"/>
    </row>
    <row r="46" spans="1:4" x14ac:dyDescent="0.2">
      <c r="A46" s="108"/>
      <c r="B46" s="108"/>
      <c r="C46" s="108"/>
      <c r="D46" s="108"/>
    </row>
    <row r="47" spans="1:4" x14ac:dyDescent="0.2">
      <c r="A47" s="108"/>
      <c r="B47" s="108"/>
      <c r="C47" s="108"/>
      <c r="D47" s="108"/>
    </row>
    <row r="48" spans="1:4" x14ac:dyDescent="0.2">
      <c r="A48" s="108"/>
      <c r="B48" s="108"/>
      <c r="C48" s="108"/>
      <c r="D48" s="108"/>
    </row>
    <row r="49" spans="1:4" x14ac:dyDescent="0.2">
      <c r="A49" s="108"/>
      <c r="B49" s="108"/>
      <c r="C49" s="108"/>
      <c r="D49" s="108"/>
    </row>
    <row r="50" spans="1:4" x14ac:dyDescent="0.2">
      <c r="A50" s="108"/>
      <c r="B50" s="108"/>
      <c r="C50" s="108"/>
      <c r="D50" s="108"/>
    </row>
    <row r="51" spans="1:4" x14ac:dyDescent="0.2">
      <c r="A51" s="108"/>
      <c r="B51" s="108"/>
      <c r="C51" s="108"/>
      <c r="D51" s="108"/>
    </row>
    <row r="52" spans="1:4" x14ac:dyDescent="0.2">
      <c r="A52" s="108"/>
      <c r="B52" s="108"/>
      <c r="C52" s="108"/>
      <c r="D52" s="108"/>
    </row>
    <row r="53" spans="1:4" x14ac:dyDescent="0.2">
      <c r="A53" s="108"/>
      <c r="B53" s="108"/>
      <c r="C53" s="108"/>
      <c r="D53" s="108"/>
    </row>
    <row r="54" spans="1:4" x14ac:dyDescent="0.2">
      <c r="A54" s="108"/>
      <c r="B54" s="108"/>
      <c r="C54" s="108"/>
      <c r="D54" s="108"/>
    </row>
    <row r="55" spans="1:4" x14ac:dyDescent="0.2">
      <c r="A55" s="108"/>
      <c r="B55" s="108"/>
      <c r="C55" s="108"/>
      <c r="D55" s="108"/>
    </row>
    <row r="56" spans="1:4" x14ac:dyDescent="0.2">
      <c r="A56" s="108"/>
      <c r="B56" s="108"/>
      <c r="C56" s="108"/>
      <c r="D56" s="108"/>
    </row>
    <row r="57" spans="1:4" x14ac:dyDescent="0.2">
      <c r="A57" s="108"/>
      <c r="B57" s="108"/>
      <c r="C57" s="108"/>
      <c r="D57" s="108"/>
    </row>
    <row r="58" spans="1:4" x14ac:dyDescent="0.2">
      <c r="A58" s="108"/>
      <c r="B58" s="108"/>
      <c r="C58" s="108"/>
      <c r="D58" s="108"/>
    </row>
    <row r="59" spans="1:4" x14ac:dyDescent="0.2">
      <c r="A59" s="108"/>
      <c r="B59" s="108"/>
      <c r="C59" s="108"/>
      <c r="D59" s="108"/>
    </row>
    <row r="60" spans="1:4" x14ac:dyDescent="0.2">
      <c r="A60" s="108"/>
      <c r="B60" s="108"/>
      <c r="C60" s="108"/>
      <c r="D60" s="108"/>
    </row>
    <row r="61" spans="1:4" x14ac:dyDescent="0.2">
      <c r="A61" s="108"/>
      <c r="B61" s="108"/>
      <c r="C61" s="108"/>
      <c r="D61" s="108"/>
    </row>
    <row r="62" spans="1:4" x14ac:dyDescent="0.2">
      <c r="A62" s="108"/>
      <c r="B62" s="108"/>
      <c r="C62" s="108"/>
      <c r="D62" s="108"/>
    </row>
    <row r="63" spans="1:4" x14ac:dyDescent="0.2">
      <c r="A63" s="108"/>
      <c r="B63" s="108"/>
      <c r="C63" s="108"/>
      <c r="D63" s="108"/>
    </row>
    <row r="64" spans="1:4" x14ac:dyDescent="0.2">
      <c r="A64" s="108"/>
      <c r="B64" s="108"/>
      <c r="C64" s="108"/>
      <c r="D64" s="108"/>
    </row>
    <row r="65" spans="1:4" x14ac:dyDescent="0.2">
      <c r="A65" s="108"/>
      <c r="B65" s="108"/>
      <c r="C65" s="108"/>
      <c r="D65" s="108"/>
    </row>
    <row r="66" spans="1:4" x14ac:dyDescent="0.2">
      <c r="A66" s="108"/>
      <c r="B66" s="108"/>
      <c r="C66" s="108"/>
      <c r="D66" s="108"/>
    </row>
    <row r="67" spans="1:4" x14ac:dyDescent="0.2">
      <c r="A67" s="108"/>
      <c r="B67" s="108"/>
      <c r="C67" s="108"/>
      <c r="D67" s="108"/>
    </row>
    <row r="68" spans="1:4" x14ac:dyDescent="0.2">
      <c r="A68" s="108"/>
      <c r="B68" s="108"/>
      <c r="C68" s="108"/>
      <c r="D68" s="108"/>
    </row>
    <row r="69" spans="1:4" x14ac:dyDescent="0.2">
      <c r="A69" s="108"/>
      <c r="B69" s="108"/>
      <c r="C69" s="108"/>
      <c r="D69" s="108"/>
    </row>
    <row r="70" spans="1:4" x14ac:dyDescent="0.2">
      <c r="A70" s="108"/>
      <c r="B70" s="108"/>
      <c r="C70" s="108"/>
      <c r="D70" s="108"/>
    </row>
    <row r="71" spans="1:4" x14ac:dyDescent="0.2">
      <c r="A71" s="108"/>
      <c r="B71" s="108"/>
      <c r="C71" s="108"/>
      <c r="D71" s="108"/>
    </row>
    <row r="72" spans="1:4" x14ac:dyDescent="0.2">
      <c r="A72" s="108"/>
      <c r="B72" s="108"/>
      <c r="C72" s="108"/>
      <c r="D72" s="108"/>
    </row>
    <row r="73" spans="1:4" x14ac:dyDescent="0.2">
      <c r="A73" s="108"/>
      <c r="B73" s="108"/>
      <c r="C73" s="108"/>
      <c r="D73" s="108"/>
    </row>
    <row r="74" spans="1:4" x14ac:dyDescent="0.2">
      <c r="A74" s="108"/>
      <c r="B74" s="108"/>
      <c r="C74" s="108"/>
      <c r="D74" s="108"/>
    </row>
    <row r="75" spans="1:4" x14ac:dyDescent="0.2">
      <c r="A75" s="108"/>
      <c r="B75" s="108"/>
      <c r="C75" s="108"/>
      <c r="D75" s="108"/>
    </row>
    <row r="76" spans="1:4" x14ac:dyDescent="0.2">
      <c r="A76" s="108"/>
      <c r="B76" s="108"/>
      <c r="C76" s="108"/>
      <c r="D76" s="108"/>
    </row>
    <row r="77" spans="1:4" x14ac:dyDescent="0.2">
      <c r="A77" s="108"/>
      <c r="B77" s="108"/>
      <c r="C77" s="108"/>
      <c r="D77" s="108"/>
    </row>
    <row r="78" spans="1:4" x14ac:dyDescent="0.2">
      <c r="A78" s="108"/>
      <c r="B78" s="108"/>
      <c r="C78" s="108"/>
      <c r="D78" s="108"/>
    </row>
    <row r="79" spans="1:4" x14ac:dyDescent="0.2">
      <c r="A79" s="108"/>
      <c r="B79" s="108"/>
      <c r="C79" s="108"/>
      <c r="D79" s="108"/>
    </row>
    <row r="80" spans="1:4" x14ac:dyDescent="0.2">
      <c r="A80" s="108"/>
      <c r="B80" s="108"/>
      <c r="C80" s="108"/>
      <c r="D80" s="108"/>
    </row>
    <row r="81" spans="1:4" x14ac:dyDescent="0.2">
      <c r="A81" s="108"/>
      <c r="B81" s="108"/>
      <c r="C81" s="108"/>
      <c r="D81" s="108"/>
    </row>
    <row r="82" spans="1:4" x14ac:dyDescent="0.2">
      <c r="A82" s="108"/>
      <c r="B82" s="108"/>
      <c r="C82" s="108"/>
      <c r="D82" s="108"/>
    </row>
    <row r="83" spans="1:4" x14ac:dyDescent="0.2">
      <c r="A83" s="108"/>
      <c r="B83" s="108"/>
      <c r="C83" s="108"/>
      <c r="D83" s="108"/>
    </row>
    <row r="84" spans="1:4" x14ac:dyDescent="0.2">
      <c r="A84" s="108"/>
      <c r="B84" s="108"/>
      <c r="C84" s="108"/>
      <c r="D84" s="108"/>
    </row>
    <row r="85" spans="1:4" x14ac:dyDescent="0.2">
      <c r="A85" s="108"/>
      <c r="B85" s="108"/>
      <c r="C85" s="108"/>
      <c r="D85" s="108"/>
    </row>
    <row r="86" spans="1:4" x14ac:dyDescent="0.2">
      <c r="A86" s="108"/>
      <c r="B86" s="108"/>
      <c r="C86" s="108"/>
      <c r="D86" s="108"/>
    </row>
    <row r="87" spans="1:4" x14ac:dyDescent="0.2">
      <c r="A87" s="108"/>
      <c r="B87" s="108"/>
      <c r="C87" s="108"/>
      <c r="D87" s="108"/>
    </row>
    <row r="88" spans="1:4" x14ac:dyDescent="0.2">
      <c r="A88" s="108"/>
      <c r="B88" s="108"/>
      <c r="C88" s="108"/>
      <c r="D88" s="108"/>
    </row>
    <row r="89" spans="1:4" x14ac:dyDescent="0.2">
      <c r="A89" s="108"/>
      <c r="B89" s="108"/>
      <c r="C89" s="108"/>
      <c r="D89" s="108"/>
    </row>
    <row r="90" spans="1:4" x14ac:dyDescent="0.2">
      <c r="A90" s="108"/>
      <c r="B90" s="108"/>
      <c r="C90" s="108"/>
      <c r="D90" s="108"/>
    </row>
    <row r="91" spans="1:4" x14ac:dyDescent="0.2">
      <c r="A91" s="108"/>
      <c r="B91" s="108"/>
      <c r="C91" s="108"/>
      <c r="D91" s="108"/>
    </row>
    <row r="92" spans="1:4" x14ac:dyDescent="0.2">
      <c r="A92" s="108"/>
      <c r="B92" s="108"/>
      <c r="C92" s="108"/>
      <c r="D92" s="108"/>
    </row>
    <row r="93" spans="1:4" x14ac:dyDescent="0.2">
      <c r="A93" s="108"/>
      <c r="B93" s="108"/>
      <c r="C93" s="108"/>
      <c r="D93" s="108"/>
    </row>
    <row r="94" spans="1:4" x14ac:dyDescent="0.2">
      <c r="A94" s="108"/>
      <c r="B94" s="108"/>
      <c r="C94" s="108"/>
      <c r="D94" s="108"/>
    </row>
    <row r="95" spans="1:4" x14ac:dyDescent="0.2">
      <c r="A95" s="108"/>
      <c r="B95" s="108"/>
      <c r="C95" s="108"/>
      <c r="D95" s="108"/>
    </row>
    <row r="96" spans="1:4" x14ac:dyDescent="0.2">
      <c r="A96" s="108"/>
      <c r="B96" s="108"/>
      <c r="C96" s="108"/>
      <c r="D96" s="108"/>
    </row>
    <row r="97" spans="1:4" x14ac:dyDescent="0.2">
      <c r="A97" s="108"/>
      <c r="B97" s="108"/>
      <c r="C97" s="108"/>
      <c r="D97" s="108"/>
    </row>
    <row r="98" spans="1:4" x14ac:dyDescent="0.2">
      <c r="A98" s="108"/>
      <c r="B98" s="108"/>
      <c r="C98" s="108"/>
      <c r="D98" s="108"/>
    </row>
    <row r="99" spans="1:4" x14ac:dyDescent="0.2">
      <c r="A99" s="108"/>
      <c r="B99" s="108"/>
      <c r="C99" s="108"/>
      <c r="D99" s="108"/>
    </row>
    <row r="100" spans="1:4" x14ac:dyDescent="0.2">
      <c r="A100" s="108"/>
      <c r="B100" s="108"/>
      <c r="C100" s="108"/>
      <c r="D100" s="108"/>
    </row>
    <row r="101" spans="1:4" x14ac:dyDescent="0.2">
      <c r="A101" s="108"/>
      <c r="B101" s="108"/>
      <c r="C101" s="108"/>
      <c r="D101" s="108"/>
    </row>
    <row r="102" spans="1:4" x14ac:dyDescent="0.2">
      <c r="A102" s="108"/>
      <c r="B102" s="108"/>
      <c r="C102" s="108"/>
      <c r="D102" s="108"/>
    </row>
    <row r="103" spans="1:4" x14ac:dyDescent="0.2">
      <c r="A103" s="108"/>
      <c r="B103" s="108"/>
      <c r="C103" s="108"/>
      <c r="D103" s="108"/>
    </row>
    <row r="104" spans="1:4" x14ac:dyDescent="0.2">
      <c r="A104" s="108"/>
      <c r="B104" s="108"/>
      <c r="C104" s="108"/>
      <c r="D104" s="108"/>
    </row>
    <row r="105" spans="1:4" x14ac:dyDescent="0.2">
      <c r="A105" s="108"/>
      <c r="B105" s="108"/>
      <c r="C105" s="108"/>
      <c r="D105" s="108"/>
    </row>
    <row r="106" spans="1:4" x14ac:dyDescent="0.2">
      <c r="A106" s="108"/>
      <c r="B106" s="108"/>
      <c r="C106" s="108"/>
      <c r="D106" s="108"/>
    </row>
    <row r="107" spans="1:4" x14ac:dyDescent="0.2">
      <c r="A107" s="108"/>
      <c r="B107" s="108"/>
      <c r="C107" s="108"/>
      <c r="D107" s="108"/>
    </row>
    <row r="108" spans="1:4" x14ac:dyDescent="0.2">
      <c r="A108" s="108"/>
      <c r="B108" s="108"/>
      <c r="C108" s="108"/>
      <c r="D108" s="108"/>
    </row>
    <row r="109" spans="1:4" x14ac:dyDescent="0.2">
      <c r="A109" s="108"/>
      <c r="B109" s="108"/>
      <c r="C109" s="108"/>
      <c r="D109" s="108"/>
    </row>
    <row r="110" spans="1:4" x14ac:dyDescent="0.2">
      <c r="A110" s="108"/>
      <c r="B110" s="108"/>
      <c r="C110" s="108"/>
      <c r="D110" s="108"/>
    </row>
    <row r="111" spans="1:4" x14ac:dyDescent="0.2">
      <c r="A111" s="108"/>
      <c r="B111" s="108"/>
      <c r="C111" s="108"/>
      <c r="D111" s="108"/>
    </row>
    <row r="112" spans="1:4" x14ac:dyDescent="0.2">
      <c r="A112" s="108"/>
      <c r="B112" s="108"/>
      <c r="C112" s="108"/>
      <c r="D112" s="108"/>
    </row>
    <row r="113" spans="1:4" x14ac:dyDescent="0.2">
      <c r="A113" s="108"/>
      <c r="B113" s="108"/>
      <c r="C113" s="108"/>
      <c r="D113" s="108"/>
    </row>
    <row r="114" spans="1:4" x14ac:dyDescent="0.2">
      <c r="A114" s="108"/>
      <c r="B114" s="108"/>
      <c r="C114" s="108"/>
      <c r="D114" s="108"/>
    </row>
    <row r="115" spans="1:4" x14ac:dyDescent="0.2">
      <c r="A115" s="108"/>
      <c r="B115" s="108"/>
      <c r="C115" s="108"/>
      <c r="D115" s="108"/>
    </row>
    <row r="116" spans="1:4" x14ac:dyDescent="0.2">
      <c r="A116" s="108"/>
      <c r="B116" s="108"/>
      <c r="C116" s="108"/>
      <c r="D116" s="108"/>
    </row>
    <row r="117" spans="1:4" x14ac:dyDescent="0.2">
      <c r="B117" s="5"/>
    </row>
    <row r="118" spans="1:4" x14ac:dyDescent="0.2">
      <c r="B118" s="5"/>
    </row>
    <row r="119" spans="1:4" x14ac:dyDescent="0.2">
      <c r="B119" s="5"/>
    </row>
    <row r="120" spans="1:4" x14ac:dyDescent="0.2">
      <c r="B120" s="5"/>
    </row>
    <row r="121" spans="1:4" x14ac:dyDescent="0.2">
      <c r="B121" s="5"/>
    </row>
    <row r="122" spans="1:4" x14ac:dyDescent="0.2">
      <c r="B122" s="5"/>
    </row>
    <row r="123" spans="1:4" x14ac:dyDescent="0.2">
      <c r="B123" s="5"/>
    </row>
    <row r="124" spans="1:4" x14ac:dyDescent="0.2">
      <c r="B124" s="5"/>
    </row>
    <row r="125" spans="1:4" x14ac:dyDescent="0.2">
      <c r="B125" s="5"/>
    </row>
    <row r="126" spans="1:4" x14ac:dyDescent="0.2">
      <c r="B126" s="5"/>
    </row>
    <row r="127" spans="1:4" x14ac:dyDescent="0.2">
      <c r="B127" s="5"/>
    </row>
    <row r="128" spans="1:4"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sheetData>
  <mergeCells count="4">
    <mergeCell ref="H1:I1"/>
    <mergeCell ref="A6:A7"/>
    <mergeCell ref="D6:D7"/>
    <mergeCell ref="E6:E7"/>
  </mergeCells>
  <hyperlinks>
    <hyperlink ref="H1:I1" location="Index!A1" display="Regresar al Índice" xr:uid="{6C9D8FD8-2255-4E7D-A767-09CB3FA73E46}"/>
  </hyperlinks>
  <pageMargins left="0.7" right="0.7" top="0.75" bottom="0.75" header="0.3" footer="0.3"/>
  <pageSetup orientation="portrait"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B7BE5-E912-4CE3-88C8-59BD75DB06A5}">
  <sheetPr codeName="Hoja140"/>
  <dimension ref="A1:I38"/>
  <sheetViews>
    <sheetView workbookViewId="0"/>
  </sheetViews>
  <sheetFormatPr baseColWidth="10" defaultRowHeight="12.75" x14ac:dyDescent="0.2"/>
  <cols>
    <col min="1" max="16384" width="11.42578125" style="170"/>
  </cols>
  <sheetData>
    <row r="1" spans="1:9" x14ac:dyDescent="0.2">
      <c r="A1" s="31" t="s">
        <v>3450</v>
      </c>
      <c r="H1" s="280" t="s">
        <v>1346</v>
      </c>
      <c r="I1" s="280"/>
    </row>
    <row r="2" spans="1:9" x14ac:dyDescent="0.2">
      <c r="A2" s="170" t="s">
        <v>1307</v>
      </c>
    </row>
    <row r="5" spans="1:9" x14ac:dyDescent="0.2">
      <c r="A5" s="170" t="s">
        <v>2</v>
      </c>
      <c r="B5" s="170" t="s">
        <v>51</v>
      </c>
    </row>
    <row r="6" spans="1:9" x14ac:dyDescent="0.2">
      <c r="A6" s="170" t="s">
        <v>19</v>
      </c>
      <c r="B6" s="180">
        <v>-12.959119822262</v>
      </c>
    </row>
    <row r="7" spans="1:9" x14ac:dyDescent="0.2">
      <c r="A7" s="170" t="s">
        <v>6</v>
      </c>
      <c r="B7" s="180">
        <v>-12.346478348022</v>
      </c>
    </row>
    <row r="8" spans="1:9" x14ac:dyDescent="0.2">
      <c r="A8" s="170" t="s">
        <v>32</v>
      </c>
      <c r="B8" s="180">
        <v>-8.4158006429770005</v>
      </c>
    </row>
    <row r="9" spans="1:9" x14ac:dyDescent="0.2">
      <c r="A9" s="170" t="s">
        <v>28</v>
      </c>
      <c r="B9" s="180">
        <v>-8.0979088280169993</v>
      </c>
    </row>
    <row r="10" spans="1:9" x14ac:dyDescent="0.2">
      <c r="A10" s="170" t="s">
        <v>13</v>
      </c>
      <c r="B10" s="180">
        <v>-5.2186113959440004</v>
      </c>
    </row>
    <row r="11" spans="1:9" x14ac:dyDescent="0.2">
      <c r="A11" s="170" t="s">
        <v>18</v>
      </c>
      <c r="B11" s="180">
        <v>-4.9897390302510001</v>
      </c>
    </row>
    <row r="12" spans="1:9" x14ac:dyDescent="0.2">
      <c r="A12" s="170" t="s">
        <v>15</v>
      </c>
      <c r="B12" s="180">
        <v>-4.6482518003099997</v>
      </c>
    </row>
    <row r="13" spans="1:9" x14ac:dyDescent="0.2">
      <c r="A13" s="170" t="s">
        <v>29</v>
      </c>
      <c r="B13" s="180">
        <v>-4.1768263997749999</v>
      </c>
    </row>
    <row r="14" spans="1:9" x14ac:dyDescent="0.2">
      <c r="A14" s="170" t="s">
        <v>22</v>
      </c>
      <c r="B14" s="180">
        <v>-3.7325134145010002</v>
      </c>
    </row>
    <row r="15" spans="1:9" x14ac:dyDescent="0.2">
      <c r="A15" s="170" t="s">
        <v>12</v>
      </c>
      <c r="B15" s="180">
        <v>-3.7257388403679998</v>
      </c>
    </row>
    <row r="16" spans="1:9" x14ac:dyDescent="0.2">
      <c r="A16" s="170" t="s">
        <v>11</v>
      </c>
      <c r="B16" s="180">
        <v>-2.2890246453510001</v>
      </c>
    </row>
    <row r="17" spans="1:2" x14ac:dyDescent="0.2">
      <c r="A17" s="170" t="s">
        <v>9</v>
      </c>
      <c r="B17" s="180">
        <v>-0.49541275441799998</v>
      </c>
    </row>
    <row r="18" spans="1:2" x14ac:dyDescent="0.2">
      <c r="A18" s="170" t="s">
        <v>21</v>
      </c>
      <c r="B18" s="180">
        <v>-0.43490662015800002</v>
      </c>
    </row>
    <row r="19" spans="1:2" x14ac:dyDescent="0.2">
      <c r="A19" s="170" t="s">
        <v>0</v>
      </c>
      <c r="B19" s="180">
        <v>-0.200283959358</v>
      </c>
    </row>
    <row r="20" spans="1:2" x14ac:dyDescent="0.2">
      <c r="A20" s="170" t="s">
        <v>10</v>
      </c>
      <c r="B20" s="180">
        <v>0.220349198257</v>
      </c>
    </row>
    <row r="21" spans="1:2" x14ac:dyDescent="0.2">
      <c r="A21" s="170" t="s">
        <v>26</v>
      </c>
      <c r="B21" s="180">
        <v>0.61243420375299995</v>
      </c>
    </row>
    <row r="22" spans="1:2" x14ac:dyDescent="0.2">
      <c r="A22" s="170" t="s">
        <v>33</v>
      </c>
      <c r="B22" s="180">
        <v>0.95529384669799999</v>
      </c>
    </row>
    <row r="23" spans="1:2" x14ac:dyDescent="0.2">
      <c r="A23" s="170" t="s">
        <v>1</v>
      </c>
      <c r="B23" s="180">
        <v>1.1284606783160001</v>
      </c>
    </row>
    <row r="24" spans="1:2" x14ac:dyDescent="0.2">
      <c r="A24" s="170" t="s">
        <v>31</v>
      </c>
      <c r="B24" s="180">
        <v>2.3484099526560001</v>
      </c>
    </row>
    <row r="25" spans="1:2" x14ac:dyDescent="0.2">
      <c r="A25" s="170" t="s">
        <v>14</v>
      </c>
      <c r="B25" s="180">
        <v>2.3763160415889999</v>
      </c>
    </row>
    <row r="26" spans="1:2" x14ac:dyDescent="0.2">
      <c r="A26" s="170" t="s">
        <v>30</v>
      </c>
      <c r="B26" s="180">
        <v>2.4888722590949999</v>
      </c>
    </row>
    <row r="27" spans="1:2" x14ac:dyDescent="0.2">
      <c r="A27" s="170" t="s">
        <v>4</v>
      </c>
      <c r="B27" s="180">
        <v>2.6920803905159998</v>
      </c>
    </row>
    <row r="28" spans="1:2" x14ac:dyDescent="0.2">
      <c r="A28" s="170" t="s">
        <v>8</v>
      </c>
      <c r="B28" s="180">
        <v>3.1862281860050001</v>
      </c>
    </row>
    <row r="29" spans="1:2" x14ac:dyDescent="0.2">
      <c r="A29" s="170" t="s">
        <v>5</v>
      </c>
      <c r="B29" s="180">
        <v>3.4825233743280002</v>
      </c>
    </row>
    <row r="30" spans="1:2" x14ac:dyDescent="0.2">
      <c r="A30" s="170" t="s">
        <v>20</v>
      </c>
      <c r="B30" s="180">
        <v>3.839304541462</v>
      </c>
    </row>
    <row r="31" spans="1:2" x14ac:dyDescent="0.2">
      <c r="A31" s="170" t="s">
        <v>23</v>
      </c>
      <c r="B31" s="180">
        <v>4.4386738737150004</v>
      </c>
    </row>
    <row r="32" spans="1:2" x14ac:dyDescent="0.2">
      <c r="A32" s="170" t="s">
        <v>16</v>
      </c>
      <c r="B32" s="180">
        <v>4.5272270188089996</v>
      </c>
    </row>
    <row r="33" spans="1:2" x14ac:dyDescent="0.2">
      <c r="A33" s="170" t="s">
        <v>17</v>
      </c>
      <c r="B33" s="180">
        <v>6.3430259880320001</v>
      </c>
    </row>
    <row r="34" spans="1:2" x14ac:dyDescent="0.2">
      <c r="A34" s="170" t="s">
        <v>25</v>
      </c>
      <c r="B34" s="180">
        <v>6.9995588155490003</v>
      </c>
    </row>
    <row r="35" spans="1:2" x14ac:dyDescent="0.2">
      <c r="A35" s="170" t="s">
        <v>24</v>
      </c>
      <c r="B35" s="180">
        <v>7.0954153573610004</v>
      </c>
    </row>
    <row r="36" spans="1:2" x14ac:dyDescent="0.2">
      <c r="A36" s="170" t="s">
        <v>27</v>
      </c>
      <c r="B36" s="180">
        <v>7.9541154560739997</v>
      </c>
    </row>
    <row r="37" spans="1:2" x14ac:dyDescent="0.2">
      <c r="A37" s="170" t="s">
        <v>7</v>
      </c>
      <c r="B37" s="180">
        <v>8.5465523689410006</v>
      </c>
    </row>
    <row r="38" spans="1:2" x14ac:dyDescent="0.2">
      <c r="A38" s="170" t="s">
        <v>3</v>
      </c>
      <c r="B38" s="180">
        <v>10.270898170942001</v>
      </c>
    </row>
  </sheetData>
  <mergeCells count="1">
    <mergeCell ref="H1:I1"/>
  </mergeCells>
  <hyperlinks>
    <hyperlink ref="H1:I1" location="Index!A1" display="Regresar al Índice" xr:uid="{9635E4C7-71D6-4655-8592-354551A9C12D}"/>
  </hyperlink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13817-3524-4D6E-8D99-BA25D7BC3A04}">
  <sheetPr codeName="Hoja141"/>
  <dimension ref="A1:I11"/>
  <sheetViews>
    <sheetView workbookViewId="0"/>
  </sheetViews>
  <sheetFormatPr baseColWidth="10" defaultRowHeight="12.75" x14ac:dyDescent="0.2"/>
  <cols>
    <col min="1" max="16384" width="11.42578125" style="170"/>
  </cols>
  <sheetData>
    <row r="1" spans="1:9" x14ac:dyDescent="0.2">
      <c r="A1" s="31" t="s">
        <v>3451</v>
      </c>
      <c r="H1" s="280" t="s">
        <v>1346</v>
      </c>
      <c r="I1" s="280"/>
    </row>
    <row r="2" spans="1:9" x14ac:dyDescent="0.2">
      <c r="A2" s="170" t="s">
        <v>1307</v>
      </c>
    </row>
    <row r="5" spans="1:9" x14ac:dyDescent="0.2">
      <c r="A5" s="170" t="s">
        <v>134</v>
      </c>
      <c r="B5" s="170" t="s">
        <v>610</v>
      </c>
    </row>
    <row r="6" spans="1:9" x14ac:dyDescent="0.2">
      <c r="A6" s="170" t="s">
        <v>666</v>
      </c>
      <c r="B6" s="181">
        <v>2633.0889999999999</v>
      </c>
    </row>
    <row r="7" spans="1:9" x14ac:dyDescent="0.2">
      <c r="A7" s="170" t="s">
        <v>675</v>
      </c>
      <c r="B7" s="181">
        <v>2432.1750000000002</v>
      </c>
    </row>
    <row r="8" spans="1:9" x14ac:dyDescent="0.2">
      <c r="A8" s="170" t="s">
        <v>684</v>
      </c>
      <c r="B8" s="181">
        <v>1639.184</v>
      </c>
    </row>
    <row r="9" spans="1:9" x14ac:dyDescent="0.2">
      <c r="A9" s="170" t="s">
        <v>693</v>
      </c>
      <c r="B9" s="181">
        <v>2055.3710000000001</v>
      </c>
    </row>
    <row r="10" spans="1:9" x14ac:dyDescent="0.2">
      <c r="A10" s="170" t="s">
        <v>1062</v>
      </c>
      <c r="B10" s="181">
        <v>4265.6610000000001</v>
      </c>
    </row>
    <row r="11" spans="1:9" x14ac:dyDescent="0.2">
      <c r="A11" s="170" t="s">
        <v>2452</v>
      </c>
      <c r="B11" s="181">
        <v>3883.8969999999999</v>
      </c>
    </row>
  </sheetData>
  <mergeCells count="1">
    <mergeCell ref="H1:I1"/>
  </mergeCells>
  <hyperlinks>
    <hyperlink ref="H1:I1" location="Index!A1" display="Regresar al Índice" xr:uid="{119A0EB3-1205-4BD3-89FC-B691B470D107}"/>
  </hyperlink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E53EE-8405-4CC1-BCC5-E68AA8FE4A53}">
  <sheetPr codeName="Hoja142"/>
  <dimension ref="A1:I58"/>
  <sheetViews>
    <sheetView workbookViewId="0"/>
  </sheetViews>
  <sheetFormatPr baseColWidth="10" defaultRowHeight="12.75" x14ac:dyDescent="0.2"/>
  <cols>
    <col min="1" max="16384" width="11.42578125" style="170"/>
  </cols>
  <sheetData>
    <row r="1" spans="1:9" x14ac:dyDescent="0.2">
      <c r="A1" s="31" t="s">
        <v>3452</v>
      </c>
      <c r="H1" s="280" t="s">
        <v>1346</v>
      </c>
      <c r="I1" s="280"/>
    </row>
    <row r="2" spans="1:9" x14ac:dyDescent="0.2">
      <c r="A2" s="170" t="s">
        <v>1307</v>
      </c>
    </row>
    <row r="3" spans="1:9" x14ac:dyDescent="0.2">
      <c r="A3" s="170" t="s">
        <v>611</v>
      </c>
    </row>
    <row r="5" spans="1:9" x14ac:dyDescent="0.2">
      <c r="A5" s="170" t="s">
        <v>296</v>
      </c>
      <c r="B5" s="170" t="s">
        <v>340</v>
      </c>
      <c r="C5" s="170" t="s">
        <v>610</v>
      </c>
      <c r="D5" s="170" t="s">
        <v>612</v>
      </c>
    </row>
    <row r="6" spans="1:9" x14ac:dyDescent="0.2">
      <c r="A6" s="170" t="s">
        <v>77</v>
      </c>
      <c r="B6" s="170" t="s">
        <v>138</v>
      </c>
      <c r="C6" s="181">
        <v>2673.652</v>
      </c>
      <c r="D6" s="181">
        <v>2668.58725</v>
      </c>
    </row>
    <row r="7" spans="1:9" x14ac:dyDescent="0.2">
      <c r="A7" s="170" t="s">
        <v>53</v>
      </c>
      <c r="B7" s="170" t="s">
        <v>139</v>
      </c>
      <c r="C7" s="181">
        <v>2528.0189999999998</v>
      </c>
      <c r="D7" s="181">
        <v>2703.8462500000001</v>
      </c>
    </row>
    <row r="8" spans="1:9" x14ac:dyDescent="0.2">
      <c r="A8" s="170" t="s">
        <v>53</v>
      </c>
      <c r="B8" s="170" t="s">
        <v>140</v>
      </c>
      <c r="C8" s="181">
        <v>2985.5030000000002</v>
      </c>
      <c r="D8" s="181">
        <v>2741.7469999999998</v>
      </c>
    </row>
    <row r="9" spans="1:9" x14ac:dyDescent="0.2">
      <c r="A9" s="170" t="s">
        <v>53</v>
      </c>
      <c r="B9" s="170" t="s">
        <v>141</v>
      </c>
      <c r="C9" s="181">
        <v>2168.81</v>
      </c>
      <c r="D9" s="181">
        <v>2734.3795833333302</v>
      </c>
    </row>
    <row r="10" spans="1:9" x14ac:dyDescent="0.2">
      <c r="A10" s="170" t="s">
        <v>53</v>
      </c>
      <c r="B10" s="170" t="s">
        <v>142</v>
      </c>
      <c r="C10" s="181">
        <v>2432.1750000000002</v>
      </c>
      <c r="D10" s="181">
        <v>2717.6367500000001</v>
      </c>
    </row>
    <row r="11" spans="1:9" x14ac:dyDescent="0.2">
      <c r="A11" s="170" t="s">
        <v>53</v>
      </c>
      <c r="B11" s="170" t="s">
        <v>143</v>
      </c>
      <c r="C11" s="181">
        <v>2355.35</v>
      </c>
      <c r="D11" s="181">
        <v>2714.5520000000001</v>
      </c>
    </row>
    <row r="12" spans="1:9" x14ac:dyDescent="0.2">
      <c r="A12" s="170" t="s">
        <v>53</v>
      </c>
      <c r="B12" s="170" t="s">
        <v>144</v>
      </c>
      <c r="C12" s="181">
        <v>2170.6210000000001</v>
      </c>
      <c r="D12" s="181">
        <v>2670.7273333333301</v>
      </c>
    </row>
    <row r="13" spans="1:9" x14ac:dyDescent="0.2">
      <c r="A13" s="170" t="s">
        <v>53</v>
      </c>
      <c r="B13" s="170" t="s">
        <v>145</v>
      </c>
      <c r="C13" s="181">
        <v>2127.9630000000002</v>
      </c>
      <c r="D13" s="181">
        <v>2592.01775</v>
      </c>
    </row>
    <row r="14" spans="1:9" x14ac:dyDescent="0.2">
      <c r="A14" s="170" t="s">
        <v>53</v>
      </c>
      <c r="B14" s="170" t="s">
        <v>146</v>
      </c>
      <c r="C14" s="181">
        <v>1972.433</v>
      </c>
      <c r="D14" s="181">
        <v>2554.9575833333301</v>
      </c>
    </row>
    <row r="15" spans="1:9" x14ac:dyDescent="0.2">
      <c r="A15" s="170" t="s">
        <v>53</v>
      </c>
      <c r="B15" s="170" t="s">
        <v>147</v>
      </c>
      <c r="C15" s="181">
        <v>2153.8380000000002</v>
      </c>
      <c r="D15" s="181">
        <v>2461.3767499999999</v>
      </c>
    </row>
    <row r="16" spans="1:9" x14ac:dyDescent="0.2">
      <c r="A16" s="170" t="s">
        <v>53</v>
      </c>
      <c r="B16" s="170" t="s">
        <v>148</v>
      </c>
      <c r="C16" s="181">
        <v>2303.473</v>
      </c>
      <c r="D16" s="181">
        <v>2453.1577499999999</v>
      </c>
    </row>
    <row r="17" spans="1:4" x14ac:dyDescent="0.2">
      <c r="A17" s="170" t="s">
        <v>53</v>
      </c>
      <c r="B17" s="170" t="s">
        <v>149</v>
      </c>
      <c r="C17" s="181">
        <v>2295.6770000000001</v>
      </c>
      <c r="D17" s="181">
        <v>2347.2928333333298</v>
      </c>
    </row>
    <row r="18" spans="1:4" x14ac:dyDescent="0.2">
      <c r="A18" s="170" t="s">
        <v>78</v>
      </c>
      <c r="B18" s="170" t="s">
        <v>138</v>
      </c>
      <c r="C18" s="181">
        <v>2004.155</v>
      </c>
      <c r="D18" s="181">
        <v>2291.5014166666701</v>
      </c>
    </row>
    <row r="19" spans="1:4" x14ac:dyDescent="0.2">
      <c r="A19" s="170" t="s">
        <v>53</v>
      </c>
      <c r="B19" s="170" t="s">
        <v>139</v>
      </c>
      <c r="C19" s="181">
        <v>2244.2750000000001</v>
      </c>
      <c r="D19" s="181">
        <v>2267.8560833333299</v>
      </c>
    </row>
    <row r="20" spans="1:4" x14ac:dyDescent="0.2">
      <c r="A20" s="170" t="s">
        <v>53</v>
      </c>
      <c r="B20" s="170" t="s">
        <v>140</v>
      </c>
      <c r="C20" s="181">
        <v>2193.8539999999998</v>
      </c>
      <c r="D20" s="181">
        <v>2201.88533333333</v>
      </c>
    </row>
    <row r="21" spans="1:4" x14ac:dyDescent="0.2">
      <c r="A21" s="170" t="s">
        <v>53</v>
      </c>
      <c r="B21" s="170" t="s">
        <v>141</v>
      </c>
      <c r="C21" s="181">
        <v>1713.433</v>
      </c>
      <c r="D21" s="181">
        <v>2163.9372499999999</v>
      </c>
    </row>
    <row r="22" spans="1:4" x14ac:dyDescent="0.2">
      <c r="A22" s="170" t="s">
        <v>53</v>
      </c>
      <c r="B22" s="170" t="s">
        <v>142</v>
      </c>
      <c r="C22" s="181">
        <v>1639.184</v>
      </c>
      <c r="D22" s="181">
        <v>2097.8546666666698</v>
      </c>
    </row>
    <row r="23" spans="1:4" x14ac:dyDescent="0.2">
      <c r="A23" s="170" t="s">
        <v>53</v>
      </c>
      <c r="B23" s="170" t="s">
        <v>143</v>
      </c>
      <c r="C23" s="181">
        <v>1803.6469999999999</v>
      </c>
      <c r="D23" s="181">
        <v>2051.8794166666698</v>
      </c>
    </row>
    <row r="24" spans="1:4" x14ac:dyDescent="0.2">
      <c r="A24" s="170" t="s">
        <v>53</v>
      </c>
      <c r="B24" s="170" t="s">
        <v>144</v>
      </c>
      <c r="C24" s="181">
        <v>1932.2149999999999</v>
      </c>
      <c r="D24" s="181">
        <v>2032.01225</v>
      </c>
    </row>
    <row r="25" spans="1:4" x14ac:dyDescent="0.2">
      <c r="A25" s="170" t="s">
        <v>53</v>
      </c>
      <c r="B25" s="170" t="s">
        <v>145</v>
      </c>
      <c r="C25" s="181">
        <v>1920.4829999999999</v>
      </c>
      <c r="D25" s="181">
        <v>2014.72225</v>
      </c>
    </row>
    <row r="26" spans="1:4" x14ac:dyDescent="0.2">
      <c r="A26" s="170" t="s">
        <v>53</v>
      </c>
      <c r="B26" s="170" t="s">
        <v>146</v>
      </c>
      <c r="C26" s="181">
        <v>1992.7729999999999</v>
      </c>
      <c r="D26" s="181">
        <v>2016.41725</v>
      </c>
    </row>
    <row r="27" spans="1:4" x14ac:dyDescent="0.2">
      <c r="A27" s="170" t="s">
        <v>53</v>
      </c>
      <c r="B27" s="170" t="s">
        <v>147</v>
      </c>
      <c r="C27" s="181">
        <v>2095.39</v>
      </c>
      <c r="D27" s="181">
        <v>2011.5465833333301</v>
      </c>
    </row>
    <row r="28" spans="1:4" x14ac:dyDescent="0.2">
      <c r="A28" s="170" t="s">
        <v>53</v>
      </c>
      <c r="B28" s="170" t="s">
        <v>148</v>
      </c>
      <c r="C28" s="181">
        <v>2154.1149999999998</v>
      </c>
      <c r="D28" s="181">
        <v>1999.1000833333301</v>
      </c>
    </row>
    <row r="29" spans="1:4" x14ac:dyDescent="0.2">
      <c r="A29" s="170" t="s">
        <v>53</v>
      </c>
      <c r="B29" s="170" t="s">
        <v>149</v>
      </c>
      <c r="C29" s="181">
        <v>2033.1410000000001</v>
      </c>
      <c r="D29" s="181">
        <v>1977.2220833333299</v>
      </c>
    </row>
    <row r="30" spans="1:4" x14ac:dyDescent="0.2">
      <c r="A30" s="170" t="s">
        <v>431</v>
      </c>
      <c r="B30" s="170" t="s">
        <v>138</v>
      </c>
      <c r="C30" s="181">
        <v>2086.8980000000001</v>
      </c>
      <c r="D30" s="181">
        <v>1984.11733333333</v>
      </c>
    </row>
    <row r="31" spans="1:4" x14ac:dyDescent="0.2">
      <c r="A31" s="170" t="s">
        <v>53</v>
      </c>
      <c r="B31" s="170" t="s">
        <v>139</v>
      </c>
      <c r="C31" s="181">
        <v>2030.3040000000001</v>
      </c>
      <c r="D31" s="181">
        <v>1966.28641666667</v>
      </c>
    </row>
    <row r="32" spans="1:4" x14ac:dyDescent="0.2">
      <c r="A32" s="170" t="s">
        <v>53</v>
      </c>
      <c r="B32" s="170" t="s">
        <v>140</v>
      </c>
      <c r="C32" s="181">
        <v>2123.4110000000001</v>
      </c>
      <c r="D32" s="181">
        <v>1960.4161666666701</v>
      </c>
    </row>
    <row r="33" spans="1:4" x14ac:dyDescent="0.2">
      <c r="A33" s="170" t="s">
        <v>53</v>
      </c>
      <c r="B33" s="170" t="s">
        <v>141</v>
      </c>
      <c r="C33" s="181">
        <v>1994.154</v>
      </c>
      <c r="D33" s="181">
        <v>1983.80958333333</v>
      </c>
    </row>
    <row r="34" spans="1:4" x14ac:dyDescent="0.2">
      <c r="A34" s="170" t="s">
        <v>53</v>
      </c>
      <c r="B34" s="170" t="s">
        <v>142</v>
      </c>
      <c r="C34" s="181">
        <v>2055.3710000000001</v>
      </c>
      <c r="D34" s="181">
        <v>2018.4918333333301</v>
      </c>
    </row>
    <row r="35" spans="1:4" x14ac:dyDescent="0.2">
      <c r="A35" s="170" t="s">
        <v>53</v>
      </c>
      <c r="B35" s="170" t="s">
        <v>143</v>
      </c>
      <c r="C35" s="181">
        <v>1966.211</v>
      </c>
      <c r="D35" s="181">
        <v>2032.0388333333301</v>
      </c>
    </row>
    <row r="36" spans="1:4" x14ac:dyDescent="0.2">
      <c r="A36" s="170" t="s">
        <v>53</v>
      </c>
      <c r="B36" s="170" t="s">
        <v>144</v>
      </c>
      <c r="C36" s="181">
        <v>2076.6840000000002</v>
      </c>
      <c r="D36" s="181">
        <v>2044.07791666667</v>
      </c>
    </row>
    <row r="37" spans="1:4" x14ac:dyDescent="0.2">
      <c r="A37" s="170" t="s">
        <v>53</v>
      </c>
      <c r="B37" s="170" t="s">
        <v>145</v>
      </c>
      <c r="C37" s="181">
        <v>2078.6170000000002</v>
      </c>
      <c r="D37" s="181">
        <v>2057.2557499999998</v>
      </c>
    </row>
    <row r="38" spans="1:4" x14ac:dyDescent="0.2">
      <c r="A38" s="170" t="s">
        <v>53</v>
      </c>
      <c r="B38" s="170" t="s">
        <v>146</v>
      </c>
      <c r="C38" s="181">
        <v>2371.817</v>
      </c>
      <c r="D38" s="181">
        <v>2088.8427499999998</v>
      </c>
    </row>
    <row r="39" spans="1:4" x14ac:dyDescent="0.2">
      <c r="A39" s="170" t="s">
        <v>53</v>
      </c>
      <c r="B39" s="170" t="s">
        <v>147</v>
      </c>
      <c r="C39" s="181">
        <v>2566.4180000000001</v>
      </c>
      <c r="D39" s="181">
        <v>2128.09508333333</v>
      </c>
    </row>
    <row r="40" spans="1:4" x14ac:dyDescent="0.2">
      <c r="A40" s="170" t="s">
        <v>53</v>
      </c>
      <c r="B40" s="170" t="s">
        <v>148</v>
      </c>
      <c r="C40" s="181">
        <v>2633.3589999999999</v>
      </c>
      <c r="D40" s="181">
        <v>2168.0320833333299</v>
      </c>
    </row>
    <row r="41" spans="1:4" x14ac:dyDescent="0.2">
      <c r="A41" s="170" t="s">
        <v>53</v>
      </c>
      <c r="B41" s="170" t="s">
        <v>149</v>
      </c>
      <c r="C41" s="181">
        <v>2826.2080000000001</v>
      </c>
      <c r="D41" s="181">
        <v>2234.1210000000001</v>
      </c>
    </row>
    <row r="42" spans="1:4" x14ac:dyDescent="0.2">
      <c r="A42" s="170" t="s">
        <v>730</v>
      </c>
      <c r="B42" s="170" t="s">
        <v>138</v>
      </c>
      <c r="C42" s="181">
        <v>3886.8620000000001</v>
      </c>
      <c r="D42" s="181">
        <v>2384.1179999999999</v>
      </c>
    </row>
    <row r="43" spans="1:4" x14ac:dyDescent="0.2">
      <c r="A43" s="170" t="s">
        <v>53</v>
      </c>
      <c r="B43" s="170" t="s">
        <v>139</v>
      </c>
      <c r="C43" s="181">
        <v>3445.3670000000002</v>
      </c>
      <c r="D43" s="181">
        <v>2502.0399166666698</v>
      </c>
    </row>
    <row r="44" spans="1:4" x14ac:dyDescent="0.2">
      <c r="A44" s="170" t="s">
        <v>53</v>
      </c>
      <c r="B44" s="170" t="s">
        <v>140</v>
      </c>
      <c r="C44" s="181">
        <v>3699.828</v>
      </c>
      <c r="D44" s="181">
        <v>2633.4079999999999</v>
      </c>
    </row>
    <row r="45" spans="1:4" x14ac:dyDescent="0.2">
      <c r="A45" s="170" t="s">
        <v>53</v>
      </c>
      <c r="B45" s="170" t="s">
        <v>141</v>
      </c>
      <c r="C45" s="181">
        <v>3921.83</v>
      </c>
      <c r="D45" s="181">
        <v>2794.04766666667</v>
      </c>
    </row>
    <row r="46" spans="1:4" x14ac:dyDescent="0.2">
      <c r="A46" s="170" t="s">
        <v>53</v>
      </c>
      <c r="B46" s="170" t="s">
        <v>142</v>
      </c>
      <c r="C46" s="181">
        <v>4265.6610000000001</v>
      </c>
      <c r="D46" s="181">
        <v>2978.2384999999999</v>
      </c>
    </row>
    <row r="47" spans="1:4" x14ac:dyDescent="0.2">
      <c r="A47" s="170" t="s">
        <v>53</v>
      </c>
      <c r="B47" s="170" t="s">
        <v>143</v>
      </c>
      <c r="C47" s="181">
        <v>4192.7089999999998</v>
      </c>
      <c r="D47" s="181">
        <v>3163.78</v>
      </c>
    </row>
    <row r="48" spans="1:4" x14ac:dyDescent="0.2">
      <c r="A48" s="170" t="s">
        <v>53</v>
      </c>
      <c r="B48" s="170" t="s">
        <v>144</v>
      </c>
      <c r="C48" s="181">
        <v>3903.5929999999998</v>
      </c>
      <c r="D48" s="181">
        <v>3316.0224166666699</v>
      </c>
    </row>
    <row r="49" spans="1:4" x14ac:dyDescent="0.2">
      <c r="A49" s="170" t="s">
        <v>53</v>
      </c>
      <c r="B49" s="170" t="s">
        <v>145</v>
      </c>
      <c r="C49" s="181">
        <v>3621.0030000000002</v>
      </c>
      <c r="D49" s="181">
        <v>3444.5545833333299</v>
      </c>
    </row>
    <row r="50" spans="1:4" x14ac:dyDescent="0.2">
      <c r="A50" s="170" t="s">
        <v>53</v>
      </c>
      <c r="B50" s="170" t="s">
        <v>146</v>
      </c>
      <c r="C50" s="181">
        <v>3429.3310000000001</v>
      </c>
      <c r="D50" s="181">
        <v>3532.68075</v>
      </c>
    </row>
    <row r="51" spans="1:4" x14ac:dyDescent="0.2">
      <c r="A51" s="170" t="s">
        <v>53</v>
      </c>
      <c r="B51" s="170" t="s">
        <v>147</v>
      </c>
      <c r="C51" s="181">
        <v>3472.011</v>
      </c>
      <c r="D51" s="181">
        <v>3608.1468333333301</v>
      </c>
    </row>
    <row r="52" spans="1:4" x14ac:dyDescent="0.2">
      <c r="A52" s="170" t="s">
        <v>53</v>
      </c>
      <c r="B52" s="170" t="s">
        <v>148</v>
      </c>
      <c r="C52" s="181">
        <v>3877.3020000000001</v>
      </c>
      <c r="D52" s="181">
        <v>3711.8087500000001</v>
      </c>
    </row>
    <row r="53" spans="1:4" x14ac:dyDescent="0.2">
      <c r="A53" s="170" t="s">
        <v>53</v>
      </c>
      <c r="B53" s="170" t="s">
        <v>149</v>
      </c>
      <c r="C53" s="181">
        <v>4598.5240000000003</v>
      </c>
      <c r="D53" s="181">
        <v>3859.5017499999999</v>
      </c>
    </row>
    <row r="54" spans="1:4" x14ac:dyDescent="0.2">
      <c r="A54" s="170" t="s">
        <v>1139</v>
      </c>
      <c r="B54" s="170" t="s">
        <v>138</v>
      </c>
      <c r="C54" s="181">
        <v>3909.41</v>
      </c>
      <c r="D54" s="181">
        <v>3861.3807499999998</v>
      </c>
    </row>
    <row r="55" spans="1:4" x14ac:dyDescent="0.2">
      <c r="A55" s="170" t="s">
        <v>53</v>
      </c>
      <c r="B55" s="170" t="s">
        <v>139</v>
      </c>
      <c r="C55" s="181">
        <v>3821.2869999999998</v>
      </c>
      <c r="D55" s="181">
        <v>3892.7074166666698</v>
      </c>
    </row>
    <row r="56" spans="1:4" x14ac:dyDescent="0.2">
      <c r="A56" s="170" t="s">
        <v>53</v>
      </c>
      <c r="B56" s="170" t="s">
        <v>140</v>
      </c>
      <c r="C56" s="181">
        <v>3934.6869999999999</v>
      </c>
      <c r="D56" s="181">
        <v>3912.279</v>
      </c>
    </row>
    <row r="57" spans="1:4" x14ac:dyDescent="0.2">
      <c r="A57" s="170" t="s">
        <v>53</v>
      </c>
      <c r="B57" s="170" t="s">
        <v>141</v>
      </c>
      <c r="C57" s="181">
        <v>3860.462</v>
      </c>
      <c r="D57" s="181">
        <v>3907.165</v>
      </c>
    </row>
    <row r="58" spans="1:4" x14ac:dyDescent="0.2">
      <c r="A58" s="170" t="s">
        <v>53</v>
      </c>
      <c r="B58" s="170" t="s">
        <v>142</v>
      </c>
      <c r="C58" s="181">
        <v>3883.8969999999999</v>
      </c>
      <c r="D58" s="181">
        <v>3875.3513333333299</v>
      </c>
    </row>
  </sheetData>
  <mergeCells count="1">
    <mergeCell ref="H1:I1"/>
  </mergeCells>
  <hyperlinks>
    <hyperlink ref="H1:I1" location="Index!A1" display="Regresar al Índice" xr:uid="{5F96C55F-BC0A-4BBC-A07E-08DCCDD6F4A9}"/>
  </hyperlink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88901-AC72-4682-9140-C5563B3E978C}">
  <sheetPr codeName="Hoja143"/>
  <dimension ref="A1:I37"/>
  <sheetViews>
    <sheetView workbookViewId="0"/>
  </sheetViews>
  <sheetFormatPr baseColWidth="10" defaultRowHeight="12.75" x14ac:dyDescent="0.2"/>
  <cols>
    <col min="1" max="16384" width="11.42578125" style="170"/>
  </cols>
  <sheetData>
    <row r="1" spans="1:9" x14ac:dyDescent="0.2">
      <c r="A1" s="31" t="s">
        <v>3453</v>
      </c>
      <c r="H1" s="280" t="s">
        <v>1346</v>
      </c>
      <c r="I1" s="280"/>
    </row>
    <row r="2" spans="1:9" x14ac:dyDescent="0.2">
      <c r="A2" s="170" t="s">
        <v>1307</v>
      </c>
    </row>
    <row r="5" spans="1:9" x14ac:dyDescent="0.2">
      <c r="A5" s="170" t="s">
        <v>2</v>
      </c>
      <c r="B5" s="170" t="s">
        <v>613</v>
      </c>
    </row>
    <row r="6" spans="1:9" x14ac:dyDescent="0.2">
      <c r="A6" s="170" t="s">
        <v>30</v>
      </c>
      <c r="B6" s="180">
        <v>0.13288195677054301</v>
      </c>
    </row>
    <row r="7" spans="1:9" x14ac:dyDescent="0.2">
      <c r="A7" s="170" t="s">
        <v>18</v>
      </c>
      <c r="B7" s="180">
        <v>0.36893515313865599</v>
      </c>
    </row>
    <row r="8" spans="1:9" x14ac:dyDescent="0.2">
      <c r="A8" s="170" t="s">
        <v>15</v>
      </c>
      <c r="B8" s="180">
        <v>0.42405539628403799</v>
      </c>
    </row>
    <row r="9" spans="1:9" x14ac:dyDescent="0.2">
      <c r="A9" s="170" t="s">
        <v>33</v>
      </c>
      <c r="B9" s="180">
        <v>0.47369687766016699</v>
      </c>
    </row>
    <row r="10" spans="1:9" x14ac:dyDescent="0.2">
      <c r="A10" s="170" t="s">
        <v>11</v>
      </c>
      <c r="B10" s="180">
        <v>0.50258176612263294</v>
      </c>
    </row>
    <row r="11" spans="1:9" x14ac:dyDescent="0.2">
      <c r="A11" s="170" t="s">
        <v>12</v>
      </c>
      <c r="B11" s="180">
        <v>0.814221229188686</v>
      </c>
    </row>
    <row r="12" spans="1:9" x14ac:dyDescent="0.2">
      <c r="A12" s="170" t="s">
        <v>22</v>
      </c>
      <c r="B12" s="180">
        <v>1.07688255014376</v>
      </c>
    </row>
    <row r="13" spans="1:9" x14ac:dyDescent="0.2">
      <c r="A13" s="170" t="s">
        <v>7</v>
      </c>
      <c r="B13" s="180">
        <v>1.2201389800900699</v>
      </c>
    </row>
    <row r="14" spans="1:9" x14ac:dyDescent="0.2">
      <c r="A14" s="170" t="s">
        <v>5</v>
      </c>
      <c r="B14" s="180">
        <v>1.3148665034508</v>
      </c>
    </row>
    <row r="15" spans="1:9" x14ac:dyDescent="0.2">
      <c r="A15" s="170" t="s">
        <v>3</v>
      </c>
      <c r="B15" s="180">
        <v>1.51660957552213</v>
      </c>
    </row>
    <row r="16" spans="1:9" x14ac:dyDescent="0.2">
      <c r="A16" s="170" t="s">
        <v>17</v>
      </c>
      <c r="B16" s="180">
        <v>1.61388531571412</v>
      </c>
    </row>
    <row r="17" spans="1:2" x14ac:dyDescent="0.2">
      <c r="A17" s="170" t="s">
        <v>19</v>
      </c>
      <c r="B17" s="180">
        <v>1.75647267147368</v>
      </c>
    </row>
    <row r="18" spans="1:2" x14ac:dyDescent="0.2">
      <c r="A18" s="170" t="s">
        <v>25</v>
      </c>
      <c r="B18" s="180">
        <v>1.95401778093326</v>
      </c>
    </row>
    <row r="19" spans="1:2" x14ac:dyDescent="0.2">
      <c r="A19" s="170" t="s">
        <v>21</v>
      </c>
      <c r="B19" s="180">
        <v>2.0647514704816898</v>
      </c>
    </row>
    <row r="20" spans="1:2" x14ac:dyDescent="0.2">
      <c r="A20" s="170" t="s">
        <v>31</v>
      </c>
      <c r="B20" s="180">
        <v>2.5328759159864598</v>
      </c>
    </row>
    <row r="21" spans="1:2" x14ac:dyDescent="0.2">
      <c r="A21" s="170" t="s">
        <v>29</v>
      </c>
      <c r="B21" s="180">
        <v>2.6675930476692402</v>
      </c>
    </row>
    <row r="22" spans="1:2" x14ac:dyDescent="0.2">
      <c r="A22" s="170" t="s">
        <v>26</v>
      </c>
      <c r="B22" s="180">
        <v>2.68165507543429</v>
      </c>
    </row>
    <row r="23" spans="1:2" x14ac:dyDescent="0.2">
      <c r="A23" s="170" t="s">
        <v>32</v>
      </c>
      <c r="B23" s="180">
        <v>2.7112052148024399</v>
      </c>
    </row>
    <row r="24" spans="1:2" x14ac:dyDescent="0.2">
      <c r="A24" s="170" t="s">
        <v>10</v>
      </c>
      <c r="B24" s="180">
        <v>3.1458549229236099</v>
      </c>
    </row>
    <row r="25" spans="1:2" x14ac:dyDescent="0.2">
      <c r="A25" s="170" t="s">
        <v>23</v>
      </c>
      <c r="B25" s="180">
        <v>3.34252450101881</v>
      </c>
    </row>
    <row r="26" spans="1:2" x14ac:dyDescent="0.2">
      <c r="A26" s="170" t="s">
        <v>16</v>
      </c>
      <c r="B26" s="180">
        <v>3.6427954378316301</v>
      </c>
    </row>
    <row r="27" spans="1:2" x14ac:dyDescent="0.2">
      <c r="A27" s="170" t="s">
        <v>14</v>
      </c>
      <c r="B27" s="180">
        <v>3.7188404982576402</v>
      </c>
    </row>
    <row r="28" spans="1:2" x14ac:dyDescent="0.2">
      <c r="A28" s="170" t="s">
        <v>4</v>
      </c>
      <c r="B28" s="180">
        <v>3.7400807362263002</v>
      </c>
    </row>
    <row r="29" spans="1:2" x14ac:dyDescent="0.2">
      <c r="A29" s="170" t="s">
        <v>9</v>
      </c>
      <c r="B29" s="180">
        <v>4.344610292005</v>
      </c>
    </row>
    <row r="30" spans="1:2" x14ac:dyDescent="0.2">
      <c r="A30" s="170" t="s">
        <v>13</v>
      </c>
      <c r="B30" s="180">
        <v>4.45540515405051</v>
      </c>
    </row>
    <row r="31" spans="1:2" x14ac:dyDescent="0.2">
      <c r="A31" s="170" t="s">
        <v>8</v>
      </c>
      <c r="B31" s="180">
        <v>5.0098439929276903</v>
      </c>
    </row>
    <row r="32" spans="1:2" x14ac:dyDescent="0.2">
      <c r="A32" s="170" t="s">
        <v>27</v>
      </c>
      <c r="B32" s="180">
        <v>5.2448171123943297</v>
      </c>
    </row>
    <row r="33" spans="1:2" x14ac:dyDescent="0.2">
      <c r="A33" s="170" t="s">
        <v>28</v>
      </c>
      <c r="B33" s="180">
        <v>6.1443280956294402</v>
      </c>
    </row>
    <row r="34" spans="1:2" x14ac:dyDescent="0.2">
      <c r="A34" s="170" t="s">
        <v>6</v>
      </c>
      <c r="B34" s="180">
        <v>7.2571112549939203</v>
      </c>
    </row>
    <row r="35" spans="1:2" x14ac:dyDescent="0.2">
      <c r="A35" s="170" t="s">
        <v>0</v>
      </c>
      <c r="B35" s="180">
        <v>7.4246149334682201</v>
      </c>
    </row>
    <row r="36" spans="1:2" x14ac:dyDescent="0.2">
      <c r="A36" s="170" t="s">
        <v>20</v>
      </c>
      <c r="B36" s="180">
        <v>7.9009307586594</v>
      </c>
    </row>
    <row r="37" spans="1:2" x14ac:dyDescent="0.2">
      <c r="A37" s="170" t="s">
        <v>24</v>
      </c>
      <c r="B37" s="180">
        <v>8.8009158287468292</v>
      </c>
    </row>
  </sheetData>
  <mergeCells count="1">
    <mergeCell ref="H1:I1"/>
  </mergeCells>
  <hyperlinks>
    <hyperlink ref="H1:I1" location="Index!A1" display="Regresar al Índice" xr:uid="{C89CE0F2-C7C0-45F7-8FEE-DEF8B34C8C3F}"/>
  </hyperlink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9E67D-E6D3-40C5-B5E6-950EA957F942}">
  <sheetPr codeName="Hoja144"/>
  <dimension ref="A1:I38"/>
  <sheetViews>
    <sheetView workbookViewId="0"/>
  </sheetViews>
  <sheetFormatPr baseColWidth="10" defaultRowHeight="12.75" x14ac:dyDescent="0.2"/>
  <cols>
    <col min="1" max="16384" width="11.42578125" style="170"/>
  </cols>
  <sheetData>
    <row r="1" spans="1:9" x14ac:dyDescent="0.2">
      <c r="A1" s="31" t="s">
        <v>3454</v>
      </c>
      <c r="H1" s="280" t="s">
        <v>1346</v>
      </c>
      <c r="I1" s="280"/>
    </row>
    <row r="2" spans="1:9" x14ac:dyDescent="0.2">
      <c r="A2" s="170" t="s">
        <v>1307</v>
      </c>
    </row>
    <row r="3" spans="1:9" x14ac:dyDescent="0.2">
      <c r="A3" s="170" t="s">
        <v>1349</v>
      </c>
    </row>
    <row r="5" spans="1:9" x14ac:dyDescent="0.2">
      <c r="A5" s="170" t="s">
        <v>2</v>
      </c>
      <c r="B5" s="170" t="s">
        <v>51</v>
      </c>
    </row>
    <row r="6" spans="1:9" x14ac:dyDescent="0.2">
      <c r="A6" s="170" t="s">
        <v>9</v>
      </c>
      <c r="B6" s="180">
        <v>-33.716453752857397</v>
      </c>
    </row>
    <row r="7" spans="1:9" x14ac:dyDescent="0.2">
      <c r="A7" s="170" t="s">
        <v>33</v>
      </c>
      <c r="B7" s="180">
        <v>-32.560772488270104</v>
      </c>
    </row>
    <row r="8" spans="1:9" x14ac:dyDescent="0.2">
      <c r="A8" s="170" t="s">
        <v>7</v>
      </c>
      <c r="B8" s="180">
        <v>-21.431851054008298</v>
      </c>
    </row>
    <row r="9" spans="1:9" x14ac:dyDescent="0.2">
      <c r="A9" s="170" t="s">
        <v>15</v>
      </c>
      <c r="B9" s="180">
        <v>-18.913623569835899</v>
      </c>
    </row>
    <row r="10" spans="1:9" x14ac:dyDescent="0.2">
      <c r="A10" s="170" t="s">
        <v>22</v>
      </c>
      <c r="B10" s="180">
        <v>-18.351016030379501</v>
      </c>
    </row>
    <row r="11" spans="1:9" x14ac:dyDescent="0.2">
      <c r="A11" s="170" t="s">
        <v>28</v>
      </c>
      <c r="B11" s="180">
        <v>-14.830588081293101</v>
      </c>
    </row>
    <row r="12" spans="1:9" x14ac:dyDescent="0.2">
      <c r="A12" s="170" t="s">
        <v>14</v>
      </c>
      <c r="B12" s="180">
        <v>-14.459175902165001</v>
      </c>
    </row>
    <row r="13" spans="1:9" x14ac:dyDescent="0.2">
      <c r="A13" s="170" t="s">
        <v>0</v>
      </c>
      <c r="B13" s="180">
        <v>-8.9497032230174902</v>
      </c>
    </row>
    <row r="14" spans="1:9" x14ac:dyDescent="0.2">
      <c r="A14" s="170" t="s">
        <v>10</v>
      </c>
      <c r="B14" s="180">
        <v>-5.0475157376046598</v>
      </c>
    </row>
    <row r="15" spans="1:9" x14ac:dyDescent="0.2">
      <c r="A15" s="170" t="s">
        <v>13</v>
      </c>
      <c r="B15" s="180">
        <v>-4.9520023457454201</v>
      </c>
    </row>
    <row r="16" spans="1:9" x14ac:dyDescent="0.2">
      <c r="A16" s="170" t="s">
        <v>18</v>
      </c>
      <c r="B16" s="180">
        <v>-2.3828431248577502</v>
      </c>
    </row>
    <row r="17" spans="1:2" x14ac:dyDescent="0.2">
      <c r="A17" s="170" t="s">
        <v>26</v>
      </c>
      <c r="B17" s="180">
        <v>-1.2408927162146</v>
      </c>
    </row>
    <row r="18" spans="1:2" x14ac:dyDescent="0.2">
      <c r="A18" s="170" t="s">
        <v>5</v>
      </c>
      <c r="B18" s="180">
        <v>-0.21413120904342201</v>
      </c>
    </row>
    <row r="19" spans="1:2" x14ac:dyDescent="0.2">
      <c r="A19" s="170" t="s">
        <v>19</v>
      </c>
      <c r="B19" s="180">
        <v>2.93733776527514</v>
      </c>
    </row>
    <row r="20" spans="1:2" x14ac:dyDescent="0.2">
      <c r="A20" s="170" t="s">
        <v>25</v>
      </c>
      <c r="B20" s="180">
        <v>6.8424364433796701</v>
      </c>
    </row>
    <row r="21" spans="1:2" x14ac:dyDescent="0.2">
      <c r="A21" s="170" t="s">
        <v>16</v>
      </c>
      <c r="B21" s="180">
        <v>10.3359666858899</v>
      </c>
    </row>
    <row r="22" spans="1:2" x14ac:dyDescent="0.2">
      <c r="A22" s="170" t="s">
        <v>20</v>
      </c>
      <c r="B22" s="180">
        <v>12.4250193945843</v>
      </c>
    </row>
    <row r="23" spans="1:2" x14ac:dyDescent="0.2">
      <c r="A23" s="170" t="s">
        <v>29</v>
      </c>
      <c r="B23" s="180">
        <v>13.0131644482958</v>
      </c>
    </row>
    <row r="24" spans="1:2" x14ac:dyDescent="0.2">
      <c r="A24" s="170" t="s">
        <v>31</v>
      </c>
      <c r="B24" s="180">
        <v>14.615727304576501</v>
      </c>
    </row>
    <row r="25" spans="1:2" x14ac:dyDescent="0.2">
      <c r="A25" s="170" t="s">
        <v>1</v>
      </c>
      <c r="B25" s="180">
        <v>22.694051927562899</v>
      </c>
    </row>
    <row r="26" spans="1:2" x14ac:dyDescent="0.2">
      <c r="A26" s="170" t="s">
        <v>4</v>
      </c>
      <c r="B26" s="180">
        <v>24.002596067490199</v>
      </c>
    </row>
    <row r="27" spans="1:2" x14ac:dyDescent="0.2">
      <c r="A27" s="170" t="s">
        <v>32</v>
      </c>
      <c r="B27" s="180">
        <v>27.810525575875101</v>
      </c>
    </row>
    <row r="28" spans="1:2" x14ac:dyDescent="0.2">
      <c r="A28" s="170" t="s">
        <v>17</v>
      </c>
      <c r="B28" s="180">
        <v>35.2458320450733</v>
      </c>
    </row>
    <row r="29" spans="1:2" x14ac:dyDescent="0.2">
      <c r="A29" s="170" t="s">
        <v>27</v>
      </c>
      <c r="B29" s="180">
        <v>43.491895301298797</v>
      </c>
    </row>
    <row r="30" spans="1:2" x14ac:dyDescent="0.2">
      <c r="A30" s="170" t="s">
        <v>3</v>
      </c>
      <c r="B30" s="180">
        <v>45.900342979044296</v>
      </c>
    </row>
    <row r="31" spans="1:2" x14ac:dyDescent="0.2">
      <c r="A31" s="170" t="s">
        <v>11</v>
      </c>
      <c r="B31" s="180">
        <v>61.556660296313602</v>
      </c>
    </row>
    <row r="32" spans="1:2" x14ac:dyDescent="0.2">
      <c r="A32" s="170" t="s">
        <v>30</v>
      </c>
      <c r="B32" s="180">
        <v>62.130895181228702</v>
      </c>
    </row>
    <row r="33" spans="1:2" x14ac:dyDescent="0.2">
      <c r="A33" s="170" t="s">
        <v>12</v>
      </c>
      <c r="B33" s="180">
        <v>79.514974754073506</v>
      </c>
    </row>
    <row r="34" spans="1:2" x14ac:dyDescent="0.2">
      <c r="A34" s="170" t="s">
        <v>8</v>
      </c>
      <c r="B34" s="180">
        <v>88.332013447030405</v>
      </c>
    </row>
    <row r="35" spans="1:2" x14ac:dyDescent="0.2">
      <c r="A35" s="170" t="s">
        <v>23</v>
      </c>
      <c r="B35" s="180">
        <v>94.809314244331802</v>
      </c>
    </row>
    <row r="36" spans="1:2" x14ac:dyDescent="0.2">
      <c r="A36" s="170" t="s">
        <v>21</v>
      </c>
      <c r="B36" s="180">
        <v>157.555250331454</v>
      </c>
    </row>
    <row r="37" spans="1:2" x14ac:dyDescent="0.2">
      <c r="A37" s="170" t="s">
        <v>6</v>
      </c>
      <c r="B37" s="180">
        <v>284.346405162586</v>
      </c>
    </row>
    <row r="38" spans="1:2" x14ac:dyDescent="0.2">
      <c r="A38" s="170" t="s">
        <v>24</v>
      </c>
      <c r="B38" s="180">
        <v>551.19096451152097</v>
      </c>
    </row>
  </sheetData>
  <mergeCells count="1">
    <mergeCell ref="H1:I1"/>
  </mergeCells>
  <hyperlinks>
    <hyperlink ref="H1:I1" location="Index!A1" display="Regresar al Índice" xr:uid="{2730FE0E-3B70-440F-8A54-B734C6EBF8B7}"/>
  </hyperlink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0789F-1124-47DB-BE95-E66766FD3C33}">
  <sheetPr codeName="Hoja145"/>
  <dimension ref="A1:I38"/>
  <sheetViews>
    <sheetView workbookViewId="0"/>
  </sheetViews>
  <sheetFormatPr baseColWidth="10" defaultRowHeight="12.75" x14ac:dyDescent="0.2"/>
  <cols>
    <col min="1" max="16384" width="11.42578125" style="170"/>
  </cols>
  <sheetData>
    <row r="1" spans="1:9" x14ac:dyDescent="0.2">
      <c r="A1" s="31" t="s">
        <v>3455</v>
      </c>
      <c r="H1" s="280" t="s">
        <v>1346</v>
      </c>
      <c r="I1" s="280"/>
    </row>
    <row r="2" spans="1:9" x14ac:dyDescent="0.2">
      <c r="A2" s="170" t="s">
        <v>1307</v>
      </c>
    </row>
    <row r="3" spans="1:9" x14ac:dyDescent="0.2">
      <c r="A3" s="170" t="s">
        <v>1350</v>
      </c>
    </row>
    <row r="5" spans="1:9" x14ac:dyDescent="0.2">
      <c r="A5" s="170" t="s">
        <v>2</v>
      </c>
      <c r="B5" s="170" t="s">
        <v>51</v>
      </c>
    </row>
    <row r="6" spans="1:9" x14ac:dyDescent="0.2">
      <c r="A6" s="170" t="s">
        <v>33</v>
      </c>
      <c r="B6" s="180">
        <v>-29.3716598497912</v>
      </c>
    </row>
    <row r="7" spans="1:9" x14ac:dyDescent="0.2">
      <c r="A7" s="170" t="s">
        <v>7</v>
      </c>
      <c r="B7" s="180">
        <v>-16.0611050031826</v>
      </c>
    </row>
    <row r="8" spans="1:9" x14ac:dyDescent="0.2">
      <c r="A8" s="170" t="s">
        <v>3</v>
      </c>
      <c r="B8" s="180">
        <v>-15.225902552342999</v>
      </c>
    </row>
    <row r="9" spans="1:9" x14ac:dyDescent="0.2">
      <c r="A9" s="170" t="s">
        <v>32</v>
      </c>
      <c r="B9" s="180">
        <v>-15.159946114346701</v>
      </c>
    </row>
    <row r="10" spans="1:9" x14ac:dyDescent="0.2">
      <c r="A10" s="170" t="s">
        <v>21</v>
      </c>
      <c r="B10" s="180">
        <v>-8.0325706661353404</v>
      </c>
    </row>
    <row r="11" spans="1:9" x14ac:dyDescent="0.2">
      <c r="A11" s="170" t="s">
        <v>4</v>
      </c>
      <c r="B11" s="180">
        <v>-4.0273190563809997</v>
      </c>
    </row>
    <row r="12" spans="1:9" x14ac:dyDescent="0.2">
      <c r="A12" s="170" t="s">
        <v>17</v>
      </c>
      <c r="B12" s="180">
        <v>-2.31416931156935</v>
      </c>
    </row>
    <row r="13" spans="1:9" x14ac:dyDescent="0.2">
      <c r="A13" s="170" t="s">
        <v>18</v>
      </c>
      <c r="B13" s="180">
        <v>-1.06423335213001</v>
      </c>
    </row>
    <row r="14" spans="1:9" x14ac:dyDescent="0.2">
      <c r="A14" s="170" t="s">
        <v>8</v>
      </c>
      <c r="B14" s="180">
        <v>-0.90915999968238503</v>
      </c>
    </row>
    <row r="15" spans="1:9" x14ac:dyDescent="0.2">
      <c r="A15" s="170" t="s">
        <v>28</v>
      </c>
      <c r="B15" s="180">
        <v>-0.34282911377883102</v>
      </c>
    </row>
    <row r="16" spans="1:9" x14ac:dyDescent="0.2">
      <c r="A16" s="170" t="s">
        <v>0</v>
      </c>
      <c r="B16" s="180">
        <v>0.60705169484895904</v>
      </c>
    </row>
    <row r="17" spans="1:2" x14ac:dyDescent="0.2">
      <c r="A17" s="170" t="s">
        <v>31</v>
      </c>
      <c r="B17" s="180">
        <v>2.3673969527161902</v>
      </c>
    </row>
    <row r="18" spans="1:2" x14ac:dyDescent="0.2">
      <c r="A18" s="170" t="s">
        <v>13</v>
      </c>
      <c r="B18" s="180">
        <v>2.5641578540426302</v>
      </c>
    </row>
    <row r="19" spans="1:2" x14ac:dyDescent="0.2">
      <c r="A19" s="170" t="s">
        <v>26</v>
      </c>
      <c r="B19" s="180">
        <v>2.6108359971033899</v>
      </c>
    </row>
    <row r="20" spans="1:2" x14ac:dyDescent="0.2">
      <c r="A20" s="170" t="s">
        <v>9</v>
      </c>
      <c r="B20" s="180">
        <v>3.2660830086076502</v>
      </c>
    </row>
    <row r="21" spans="1:2" x14ac:dyDescent="0.2">
      <c r="A21" s="170" t="s">
        <v>29</v>
      </c>
      <c r="B21" s="180">
        <v>6.5539058777534898</v>
      </c>
    </row>
    <row r="22" spans="1:2" x14ac:dyDescent="0.2">
      <c r="A22" s="170" t="s">
        <v>20</v>
      </c>
      <c r="B22" s="180">
        <v>6.8860957610339604</v>
      </c>
    </row>
    <row r="23" spans="1:2" x14ac:dyDescent="0.2">
      <c r="A23" s="170" t="s">
        <v>27</v>
      </c>
      <c r="B23" s="180">
        <v>7.5889721755463899</v>
      </c>
    </row>
    <row r="24" spans="1:2" x14ac:dyDescent="0.2">
      <c r="A24" s="170" t="s">
        <v>14</v>
      </c>
      <c r="B24" s="180">
        <v>7.60339044551037</v>
      </c>
    </row>
    <row r="25" spans="1:2" x14ac:dyDescent="0.2">
      <c r="A25" s="170" t="s">
        <v>5</v>
      </c>
      <c r="B25" s="180">
        <v>9.2327262563444599</v>
      </c>
    </row>
    <row r="26" spans="1:2" x14ac:dyDescent="0.2">
      <c r="A26" s="170" t="s">
        <v>1</v>
      </c>
      <c r="B26" s="180">
        <v>9.2569448196672308</v>
      </c>
    </row>
    <row r="27" spans="1:2" x14ac:dyDescent="0.2">
      <c r="A27" s="170" t="s">
        <v>19</v>
      </c>
      <c r="B27" s="180">
        <v>9.5871295383011592</v>
      </c>
    </row>
    <row r="28" spans="1:2" x14ac:dyDescent="0.2">
      <c r="A28" s="170" t="s">
        <v>22</v>
      </c>
      <c r="B28" s="180">
        <v>10.719136148241599</v>
      </c>
    </row>
    <row r="29" spans="1:2" x14ac:dyDescent="0.2">
      <c r="A29" s="170" t="s">
        <v>10</v>
      </c>
      <c r="B29" s="180">
        <v>15.7284651780339</v>
      </c>
    </row>
    <row r="30" spans="1:2" x14ac:dyDescent="0.2">
      <c r="A30" s="170" t="s">
        <v>25</v>
      </c>
      <c r="B30" s="180">
        <v>16.725152876825</v>
      </c>
    </row>
    <row r="31" spans="1:2" x14ac:dyDescent="0.2">
      <c r="A31" s="170" t="s">
        <v>23</v>
      </c>
      <c r="B31" s="180">
        <v>17.611634498836999</v>
      </c>
    </row>
    <row r="32" spans="1:2" x14ac:dyDescent="0.2">
      <c r="A32" s="170" t="s">
        <v>12</v>
      </c>
      <c r="B32" s="180">
        <v>25.8384740835283</v>
      </c>
    </row>
    <row r="33" spans="1:2" x14ac:dyDescent="0.2">
      <c r="A33" s="170" t="s">
        <v>30</v>
      </c>
      <c r="B33" s="180">
        <v>41.319020899406397</v>
      </c>
    </row>
    <row r="34" spans="1:2" x14ac:dyDescent="0.2">
      <c r="A34" s="170" t="s">
        <v>6</v>
      </c>
      <c r="B34" s="180">
        <v>43.116826323150697</v>
      </c>
    </row>
    <row r="35" spans="1:2" x14ac:dyDescent="0.2">
      <c r="A35" s="170" t="s">
        <v>11</v>
      </c>
      <c r="B35" s="180">
        <v>43.978400994518097</v>
      </c>
    </row>
    <row r="36" spans="1:2" x14ac:dyDescent="0.2">
      <c r="A36" s="170" t="s">
        <v>24</v>
      </c>
      <c r="B36" s="180">
        <v>46.148281052884897</v>
      </c>
    </row>
    <row r="37" spans="1:2" x14ac:dyDescent="0.2">
      <c r="A37" s="170" t="s">
        <v>15</v>
      </c>
      <c r="B37" s="180">
        <v>56.196001943401903</v>
      </c>
    </row>
    <row r="38" spans="1:2" x14ac:dyDescent="0.2">
      <c r="A38" s="170" t="s">
        <v>16</v>
      </c>
      <c r="B38" s="180">
        <v>57.215152695183797</v>
      </c>
    </row>
  </sheetData>
  <mergeCells count="1">
    <mergeCell ref="H1:I1"/>
  </mergeCells>
  <hyperlinks>
    <hyperlink ref="H1:I1" location="Index!A1" display="Regresar al Índice" xr:uid="{D43C3EF9-90B8-4F7A-A84D-F6264AC22601}"/>
  </hyperlink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4D34A-559C-423F-BB39-F2D5CE220F7C}">
  <sheetPr codeName="Hoja146"/>
  <dimension ref="A1:I70"/>
  <sheetViews>
    <sheetView workbookViewId="0"/>
  </sheetViews>
  <sheetFormatPr baseColWidth="10" defaultRowHeight="12.75" x14ac:dyDescent="0.2"/>
  <cols>
    <col min="1" max="16384" width="11.42578125" style="170"/>
  </cols>
  <sheetData>
    <row r="1" spans="1:9" x14ac:dyDescent="0.2">
      <c r="A1" s="31" t="s">
        <v>3456</v>
      </c>
      <c r="H1" s="280" t="s">
        <v>1346</v>
      </c>
      <c r="I1" s="280"/>
    </row>
    <row r="2" spans="1:9" x14ac:dyDescent="0.2">
      <c r="A2" s="170" t="s">
        <v>1307</v>
      </c>
    </row>
    <row r="3" spans="1:9" x14ac:dyDescent="0.2">
      <c r="A3" s="170" t="s">
        <v>1350</v>
      </c>
    </row>
    <row r="5" spans="1:9" x14ac:dyDescent="0.2">
      <c r="A5" s="170" t="s">
        <v>296</v>
      </c>
      <c r="B5" s="170" t="s">
        <v>340</v>
      </c>
      <c r="C5" s="181" t="s">
        <v>1351</v>
      </c>
      <c r="D5" s="181" t="s">
        <v>1352</v>
      </c>
      <c r="E5" s="182" t="s">
        <v>1353</v>
      </c>
    </row>
    <row r="6" spans="1:9" x14ac:dyDescent="0.2">
      <c r="A6" s="328">
        <v>2018</v>
      </c>
      <c r="B6" s="170" t="s">
        <v>138</v>
      </c>
      <c r="C6" s="181">
        <v>437</v>
      </c>
      <c r="D6" s="181">
        <v>1654</v>
      </c>
      <c r="E6" s="182">
        <v>0.209063043935655</v>
      </c>
    </row>
    <row r="7" spans="1:9" x14ac:dyDescent="0.2">
      <c r="A7" s="328" t="s">
        <v>53</v>
      </c>
      <c r="B7" s="170" t="s">
        <v>139</v>
      </c>
      <c r="C7" s="181">
        <v>539</v>
      </c>
      <c r="D7" s="181">
        <v>1566</v>
      </c>
      <c r="E7" s="182">
        <v>0.25605168104494702</v>
      </c>
    </row>
    <row r="8" spans="1:9" x14ac:dyDescent="0.2">
      <c r="A8" s="328" t="s">
        <v>53</v>
      </c>
      <c r="B8" s="170" t="s">
        <v>140</v>
      </c>
      <c r="C8" s="181">
        <v>631</v>
      </c>
      <c r="D8" s="181">
        <v>1900</v>
      </c>
      <c r="E8" s="182">
        <v>0.24925652805119899</v>
      </c>
    </row>
    <row r="9" spans="1:9" x14ac:dyDescent="0.2">
      <c r="A9" s="328" t="s">
        <v>53</v>
      </c>
      <c r="B9" s="170" t="s">
        <v>141</v>
      </c>
      <c r="C9" s="181">
        <v>512</v>
      </c>
      <c r="D9" s="181">
        <v>1746</v>
      </c>
      <c r="E9" s="182">
        <v>0.226632418032987</v>
      </c>
    </row>
    <row r="10" spans="1:9" x14ac:dyDescent="0.2">
      <c r="A10" s="328" t="s">
        <v>53</v>
      </c>
      <c r="B10" s="170" t="s">
        <v>142</v>
      </c>
      <c r="C10" s="181">
        <v>509</v>
      </c>
      <c r="D10" s="181">
        <v>2124</v>
      </c>
      <c r="E10" s="182">
        <v>0.19327071739694299</v>
      </c>
    </row>
    <row r="11" spans="1:9" x14ac:dyDescent="0.2">
      <c r="A11" s="328" t="s">
        <v>53</v>
      </c>
      <c r="B11" s="170" t="s">
        <v>143</v>
      </c>
      <c r="C11" s="181">
        <v>613</v>
      </c>
      <c r="D11" s="181">
        <v>1779</v>
      </c>
      <c r="E11" s="182">
        <v>0.25636869259607697</v>
      </c>
    </row>
    <row r="12" spans="1:9" x14ac:dyDescent="0.2">
      <c r="A12" s="328" t="s">
        <v>53</v>
      </c>
      <c r="B12" s="170" t="s">
        <v>144</v>
      </c>
      <c r="C12" s="181">
        <v>583</v>
      </c>
      <c r="D12" s="181">
        <v>2114</v>
      </c>
      <c r="E12" s="182">
        <v>0.21607577478651199</v>
      </c>
    </row>
    <row r="13" spans="1:9" x14ac:dyDescent="0.2">
      <c r="A13" s="328" t="s">
        <v>53</v>
      </c>
      <c r="B13" s="170" t="s">
        <v>145</v>
      </c>
      <c r="C13" s="181">
        <v>573</v>
      </c>
      <c r="D13" s="181">
        <v>2499</v>
      </c>
      <c r="E13" s="182">
        <v>0.18655528208826899</v>
      </c>
    </row>
    <row r="14" spans="1:9" x14ac:dyDescent="0.2">
      <c r="A14" s="328" t="s">
        <v>53</v>
      </c>
      <c r="B14" s="170" t="s">
        <v>146</v>
      </c>
      <c r="C14" s="181">
        <v>425</v>
      </c>
      <c r="D14" s="181">
        <v>1992</v>
      </c>
      <c r="E14" s="182">
        <v>0.175722698792589</v>
      </c>
    </row>
    <row r="15" spans="1:9" x14ac:dyDescent="0.2">
      <c r="A15" s="328" t="s">
        <v>53</v>
      </c>
      <c r="B15" s="170" t="s">
        <v>147</v>
      </c>
      <c r="C15" s="181">
        <v>624</v>
      </c>
      <c r="D15" s="181">
        <v>2652</v>
      </c>
      <c r="E15" s="182">
        <v>0.19053969594800799</v>
      </c>
    </row>
    <row r="16" spans="1:9" x14ac:dyDescent="0.2">
      <c r="A16" s="328" t="s">
        <v>53</v>
      </c>
      <c r="B16" s="170" t="s">
        <v>148</v>
      </c>
      <c r="C16" s="181">
        <v>466</v>
      </c>
      <c r="D16" s="181">
        <v>1936</v>
      </c>
      <c r="E16" s="182">
        <v>0.19412464338510299</v>
      </c>
    </row>
    <row r="17" spans="1:5" x14ac:dyDescent="0.2">
      <c r="A17" s="328" t="s">
        <v>53</v>
      </c>
      <c r="B17" s="170" t="s">
        <v>149</v>
      </c>
      <c r="C17" s="181">
        <v>457</v>
      </c>
      <c r="D17" s="181">
        <v>3109</v>
      </c>
      <c r="E17" s="182">
        <v>0.12826074520422601</v>
      </c>
    </row>
    <row r="18" spans="1:5" x14ac:dyDescent="0.2">
      <c r="A18" s="329">
        <v>2019</v>
      </c>
      <c r="B18" s="170" t="s">
        <v>138</v>
      </c>
      <c r="C18" s="181">
        <v>461</v>
      </c>
      <c r="D18" s="181">
        <v>2213</v>
      </c>
      <c r="E18" s="182">
        <v>0.172427077271088</v>
      </c>
    </row>
    <row r="19" spans="1:5" x14ac:dyDescent="0.2">
      <c r="A19" s="328" t="s">
        <v>53</v>
      </c>
      <c r="B19" s="170" t="s">
        <v>139</v>
      </c>
      <c r="C19" s="181">
        <v>269</v>
      </c>
      <c r="D19" s="181">
        <v>2259</v>
      </c>
      <c r="E19" s="182">
        <v>0.10636352021088399</v>
      </c>
    </row>
    <row r="20" spans="1:5" x14ac:dyDescent="0.2">
      <c r="A20" s="328" t="s">
        <v>53</v>
      </c>
      <c r="B20" s="170" t="s">
        <v>140</v>
      </c>
      <c r="C20" s="181">
        <v>418</v>
      </c>
      <c r="D20" s="181">
        <v>2567</v>
      </c>
      <c r="E20" s="182">
        <v>0.14013116047781601</v>
      </c>
    </row>
    <row r="21" spans="1:5" x14ac:dyDescent="0.2">
      <c r="A21" s="328" t="s">
        <v>53</v>
      </c>
      <c r="B21" s="170" t="s">
        <v>141</v>
      </c>
      <c r="C21" s="181">
        <v>302</v>
      </c>
      <c r="D21" s="181">
        <v>1866</v>
      </c>
      <c r="E21" s="182">
        <v>0.139430378871363</v>
      </c>
    </row>
    <row r="22" spans="1:5" x14ac:dyDescent="0.2">
      <c r="A22" s="328" t="s">
        <v>53</v>
      </c>
      <c r="B22" s="170" t="s">
        <v>142</v>
      </c>
      <c r="C22" s="181">
        <v>316</v>
      </c>
      <c r="D22" s="181">
        <v>2117</v>
      </c>
      <c r="E22" s="182">
        <v>0.12974518692117101</v>
      </c>
    </row>
    <row r="23" spans="1:5" x14ac:dyDescent="0.2">
      <c r="A23" s="328" t="s">
        <v>53</v>
      </c>
      <c r="B23" s="170" t="s">
        <v>143</v>
      </c>
      <c r="C23" s="181">
        <v>325</v>
      </c>
      <c r="D23" s="181">
        <v>2031</v>
      </c>
      <c r="E23" s="182">
        <v>0.137779098647759</v>
      </c>
    </row>
    <row r="24" spans="1:5" x14ac:dyDescent="0.2">
      <c r="A24" s="328" t="s">
        <v>53</v>
      </c>
      <c r="B24" s="170" t="s">
        <v>144</v>
      </c>
      <c r="C24" s="181">
        <v>367</v>
      </c>
      <c r="D24" s="181">
        <v>1803</v>
      </c>
      <c r="E24" s="182">
        <v>0.16918245976612201</v>
      </c>
    </row>
    <row r="25" spans="1:5" x14ac:dyDescent="0.2">
      <c r="A25" s="328" t="s">
        <v>53</v>
      </c>
      <c r="B25" s="170" t="s">
        <v>145</v>
      </c>
      <c r="C25" s="181">
        <v>304</v>
      </c>
      <c r="D25" s="181">
        <v>1823</v>
      </c>
      <c r="E25" s="182">
        <v>0.14308143515653199</v>
      </c>
    </row>
    <row r="26" spans="1:5" x14ac:dyDescent="0.2">
      <c r="A26" s="328" t="s">
        <v>53</v>
      </c>
      <c r="B26" s="170" t="s">
        <v>146</v>
      </c>
      <c r="C26" s="181">
        <v>321</v>
      </c>
      <c r="D26" s="181">
        <v>1651</v>
      </c>
      <c r="E26" s="182">
        <v>0.162981961871455</v>
      </c>
    </row>
    <row r="27" spans="1:5" x14ac:dyDescent="0.2">
      <c r="A27" s="328" t="s">
        <v>53</v>
      </c>
      <c r="B27" s="170" t="s">
        <v>147</v>
      </c>
      <c r="C27" s="181">
        <v>414</v>
      </c>
      <c r="D27" s="181">
        <v>1740</v>
      </c>
      <c r="E27" s="182">
        <v>0.19207851286865599</v>
      </c>
    </row>
    <row r="28" spans="1:5" x14ac:dyDescent="0.2">
      <c r="A28" s="328" t="s">
        <v>53</v>
      </c>
      <c r="B28" s="170" t="s">
        <v>148</v>
      </c>
      <c r="C28" s="181">
        <v>449</v>
      </c>
      <c r="D28" s="181">
        <v>1854</v>
      </c>
      <c r="E28" s="182">
        <v>0.194999897980137</v>
      </c>
    </row>
    <row r="29" spans="1:5" x14ac:dyDescent="0.2">
      <c r="A29" s="328" t="s">
        <v>53</v>
      </c>
      <c r="B29" s="170" t="s">
        <v>149</v>
      </c>
      <c r="C29" s="181">
        <v>477</v>
      </c>
      <c r="D29" s="181">
        <v>1819</v>
      </c>
      <c r="E29" s="182">
        <v>0.207698208415208</v>
      </c>
    </row>
    <row r="30" spans="1:5" x14ac:dyDescent="0.2">
      <c r="A30" s="329">
        <v>2020</v>
      </c>
      <c r="B30" s="170" t="s">
        <v>138</v>
      </c>
      <c r="C30" s="181">
        <v>376</v>
      </c>
      <c r="D30" s="181">
        <v>1628</v>
      </c>
      <c r="E30" s="182">
        <v>0.18750396052201601</v>
      </c>
    </row>
    <row r="31" spans="1:5" x14ac:dyDescent="0.2">
      <c r="A31" s="328" t="s">
        <v>53</v>
      </c>
      <c r="B31" s="170" t="s">
        <v>139</v>
      </c>
      <c r="C31" s="181">
        <v>370</v>
      </c>
      <c r="D31" s="181">
        <v>1874</v>
      </c>
      <c r="E31" s="182">
        <v>0.164904033596596</v>
      </c>
    </row>
    <row r="32" spans="1:5" x14ac:dyDescent="0.2">
      <c r="A32" s="328" t="s">
        <v>53</v>
      </c>
      <c r="B32" s="170" t="s">
        <v>140</v>
      </c>
      <c r="C32" s="181">
        <v>363</v>
      </c>
      <c r="D32" s="181">
        <v>1831</v>
      </c>
      <c r="E32" s="182">
        <v>0.165470901892286</v>
      </c>
    </row>
    <row r="33" spans="1:5" x14ac:dyDescent="0.2">
      <c r="A33" s="328" t="s">
        <v>53</v>
      </c>
      <c r="B33" s="170" t="s">
        <v>141</v>
      </c>
      <c r="C33" s="181">
        <v>272</v>
      </c>
      <c r="D33" s="181">
        <v>1442</v>
      </c>
      <c r="E33" s="182">
        <v>0.158592719995471</v>
      </c>
    </row>
    <row r="34" spans="1:5" x14ac:dyDescent="0.2">
      <c r="A34" s="328" t="s">
        <v>53</v>
      </c>
      <c r="B34" s="170" t="s">
        <v>142</v>
      </c>
      <c r="C34" s="181">
        <v>241</v>
      </c>
      <c r="D34" s="181">
        <v>1398</v>
      </c>
      <c r="E34" s="182">
        <v>0.14722386260480799</v>
      </c>
    </row>
    <row r="35" spans="1:5" x14ac:dyDescent="0.2">
      <c r="A35" s="328" t="s">
        <v>53</v>
      </c>
      <c r="B35" s="170" t="s">
        <v>143</v>
      </c>
      <c r="C35" s="181">
        <v>251</v>
      </c>
      <c r="D35" s="181">
        <v>1552</v>
      </c>
      <c r="E35" s="182">
        <v>0.13937372445938701</v>
      </c>
    </row>
    <row r="36" spans="1:5" x14ac:dyDescent="0.2">
      <c r="A36" s="328" t="s">
        <v>53</v>
      </c>
      <c r="B36" s="170" t="s">
        <v>144</v>
      </c>
      <c r="C36" s="181">
        <v>263</v>
      </c>
      <c r="D36" s="181">
        <v>1669</v>
      </c>
      <c r="E36" s="182">
        <v>0.13632230367738599</v>
      </c>
    </row>
    <row r="37" spans="1:5" x14ac:dyDescent="0.2">
      <c r="A37" s="328" t="s">
        <v>53</v>
      </c>
      <c r="B37" s="170" t="s">
        <v>145</v>
      </c>
      <c r="C37" s="181">
        <v>279</v>
      </c>
      <c r="D37" s="181">
        <v>1641</v>
      </c>
      <c r="E37" s="182">
        <v>0.14548319355078901</v>
      </c>
    </row>
    <row r="38" spans="1:5" x14ac:dyDescent="0.2">
      <c r="A38" s="328" t="s">
        <v>53</v>
      </c>
      <c r="B38" s="170" t="s">
        <v>146</v>
      </c>
      <c r="C38" s="181">
        <v>320</v>
      </c>
      <c r="D38" s="181">
        <v>1673</v>
      </c>
      <c r="E38" s="182">
        <v>0.16058427126421301</v>
      </c>
    </row>
    <row r="39" spans="1:5" x14ac:dyDescent="0.2">
      <c r="A39" s="328" t="s">
        <v>53</v>
      </c>
      <c r="B39" s="170" t="s">
        <v>147</v>
      </c>
      <c r="C39" s="181">
        <v>362</v>
      </c>
      <c r="D39" s="181">
        <v>1733</v>
      </c>
      <c r="E39" s="182">
        <v>0.172797903970144</v>
      </c>
    </row>
    <row r="40" spans="1:5" x14ac:dyDescent="0.2">
      <c r="A40" s="328" t="s">
        <v>53</v>
      </c>
      <c r="B40" s="170" t="s">
        <v>148</v>
      </c>
      <c r="C40" s="181">
        <v>336</v>
      </c>
      <c r="D40" s="181">
        <v>1818</v>
      </c>
      <c r="E40" s="182">
        <v>0.15611608479584399</v>
      </c>
    </row>
    <row r="41" spans="1:5" x14ac:dyDescent="0.2">
      <c r="A41" s="328" t="s">
        <v>53</v>
      </c>
      <c r="B41" s="170" t="s">
        <v>149</v>
      </c>
      <c r="C41" s="181">
        <v>318</v>
      </c>
      <c r="D41" s="181">
        <v>1716</v>
      </c>
      <c r="E41" s="182">
        <v>0.15622871212572101</v>
      </c>
    </row>
    <row r="42" spans="1:5" x14ac:dyDescent="0.2">
      <c r="A42" s="329">
        <v>2021</v>
      </c>
      <c r="B42" s="170" t="s">
        <v>138</v>
      </c>
      <c r="C42" s="181">
        <v>324</v>
      </c>
      <c r="D42" s="181">
        <v>1763</v>
      </c>
      <c r="E42" s="182">
        <v>0.155140308726157</v>
      </c>
    </row>
    <row r="43" spans="1:5" x14ac:dyDescent="0.2">
      <c r="A43" s="328" t="s">
        <v>53</v>
      </c>
      <c r="B43" s="170" t="s">
        <v>139</v>
      </c>
      <c r="C43" s="181">
        <v>297</v>
      </c>
      <c r="D43" s="181">
        <v>1733</v>
      </c>
      <c r="E43" s="182">
        <v>0.14631010922502199</v>
      </c>
    </row>
    <row r="44" spans="1:5" x14ac:dyDescent="0.2">
      <c r="A44" s="328" t="s">
        <v>53</v>
      </c>
      <c r="B44" s="170" t="s">
        <v>140</v>
      </c>
      <c r="C44" s="181">
        <v>343</v>
      </c>
      <c r="D44" s="181">
        <v>1781</v>
      </c>
      <c r="E44" s="182">
        <v>0.161452493181961</v>
      </c>
    </row>
    <row r="45" spans="1:5" x14ac:dyDescent="0.2">
      <c r="A45" s="328" t="s">
        <v>53</v>
      </c>
      <c r="B45" s="170" t="s">
        <v>141</v>
      </c>
      <c r="C45" s="181">
        <v>291</v>
      </c>
      <c r="D45" s="181">
        <v>1704</v>
      </c>
      <c r="E45" s="182">
        <v>0.145676311859566</v>
      </c>
    </row>
    <row r="46" spans="1:5" x14ac:dyDescent="0.2">
      <c r="A46" s="328" t="s">
        <v>53</v>
      </c>
      <c r="B46" s="170" t="s">
        <v>142</v>
      </c>
      <c r="C46" s="181">
        <v>298</v>
      </c>
      <c r="D46" s="181">
        <v>1757</v>
      </c>
      <c r="E46" s="182">
        <v>0.14515676245310499</v>
      </c>
    </row>
    <row r="47" spans="1:5" x14ac:dyDescent="0.2">
      <c r="A47" s="328" t="s">
        <v>53</v>
      </c>
      <c r="B47" s="170" t="s">
        <v>143</v>
      </c>
      <c r="C47" s="181">
        <v>323</v>
      </c>
      <c r="D47" s="181">
        <v>1643</v>
      </c>
      <c r="E47" s="182">
        <v>0.164224999249826</v>
      </c>
    </row>
    <row r="48" spans="1:5" x14ac:dyDescent="0.2">
      <c r="A48" s="328" t="s">
        <v>53</v>
      </c>
      <c r="B48" s="170" t="s">
        <v>144</v>
      </c>
      <c r="C48" s="181">
        <v>312</v>
      </c>
      <c r="D48" s="181">
        <v>1765</v>
      </c>
      <c r="E48" s="182">
        <v>0.150241924144453</v>
      </c>
    </row>
    <row r="49" spans="1:5" x14ac:dyDescent="0.2">
      <c r="A49" s="328" t="s">
        <v>53</v>
      </c>
      <c r="B49" s="170" t="s">
        <v>145</v>
      </c>
      <c r="C49" s="181">
        <v>298</v>
      </c>
      <c r="D49" s="181">
        <v>1780</v>
      </c>
      <c r="E49" s="182">
        <v>0.143591147383092</v>
      </c>
    </row>
    <row r="50" spans="1:5" x14ac:dyDescent="0.2">
      <c r="A50" s="328" t="s">
        <v>53</v>
      </c>
      <c r="B50" s="170" t="s">
        <v>146</v>
      </c>
      <c r="C50" s="181">
        <v>375</v>
      </c>
      <c r="D50" s="181">
        <v>1997</v>
      </c>
      <c r="E50" s="182">
        <v>0.157902991672629</v>
      </c>
    </row>
    <row r="51" spans="1:5" x14ac:dyDescent="0.2">
      <c r="A51" s="328" t="s">
        <v>53</v>
      </c>
      <c r="B51" s="170" t="s">
        <v>147</v>
      </c>
      <c r="C51" s="181">
        <v>479</v>
      </c>
      <c r="D51" s="181">
        <v>2087</v>
      </c>
      <c r="E51" s="182">
        <v>0.18683238661823601</v>
      </c>
    </row>
    <row r="52" spans="1:5" x14ac:dyDescent="0.2">
      <c r="A52" s="328" t="s">
        <v>53</v>
      </c>
      <c r="B52" s="170" t="s">
        <v>148</v>
      </c>
      <c r="C52" s="181">
        <v>388</v>
      </c>
      <c r="D52" s="181">
        <v>2245</v>
      </c>
      <c r="E52" s="182">
        <v>0.14730653891095</v>
      </c>
    </row>
    <row r="53" spans="1:5" x14ac:dyDescent="0.2">
      <c r="A53" s="328" t="s">
        <v>53</v>
      </c>
      <c r="B53" s="170" t="s">
        <v>149</v>
      </c>
      <c r="C53" s="181">
        <v>481</v>
      </c>
      <c r="D53" s="181">
        <v>2345</v>
      </c>
      <c r="E53" s="182">
        <v>0.17017714195133499</v>
      </c>
    </row>
    <row r="54" spans="1:5" x14ac:dyDescent="0.2">
      <c r="A54" s="329">
        <v>2022</v>
      </c>
      <c r="B54" s="170" t="s">
        <v>138</v>
      </c>
      <c r="C54" s="181">
        <v>955</v>
      </c>
      <c r="D54" s="181">
        <v>2932</v>
      </c>
      <c r="E54" s="182">
        <v>0.24566809935624201</v>
      </c>
    </row>
    <row r="55" spans="1:5" x14ac:dyDescent="0.2">
      <c r="A55" s="328" t="s">
        <v>53</v>
      </c>
      <c r="B55" s="170" t="s">
        <v>139</v>
      </c>
      <c r="C55" s="181">
        <v>807</v>
      </c>
      <c r="D55" s="181">
        <v>2639</v>
      </c>
      <c r="E55" s="182">
        <v>0.23409639669736201</v>
      </c>
    </row>
    <row r="56" spans="1:5" x14ac:dyDescent="0.2">
      <c r="A56" s="328" t="s">
        <v>53</v>
      </c>
      <c r="B56" s="170" t="s">
        <v>140</v>
      </c>
      <c r="C56" s="181">
        <v>750</v>
      </c>
      <c r="D56" s="181">
        <v>2950</v>
      </c>
      <c r="E56" s="182">
        <v>0.20267725959152699</v>
      </c>
    </row>
    <row r="57" spans="1:5" x14ac:dyDescent="0.2">
      <c r="A57" s="328" t="s">
        <v>53</v>
      </c>
      <c r="B57" s="170" t="s">
        <v>141</v>
      </c>
      <c r="C57" s="181">
        <v>790</v>
      </c>
      <c r="D57" s="181">
        <v>3132</v>
      </c>
      <c r="E57" s="182">
        <v>0.201496750241596</v>
      </c>
    </row>
    <row r="58" spans="1:5" x14ac:dyDescent="0.2">
      <c r="A58" s="328" t="s">
        <v>53</v>
      </c>
      <c r="B58" s="170" t="s">
        <v>142</v>
      </c>
      <c r="C58" s="181">
        <v>742</v>
      </c>
      <c r="D58" s="181">
        <v>3524</v>
      </c>
      <c r="E58" s="182">
        <v>0.17389450310280199</v>
      </c>
    </row>
    <row r="59" spans="1:5" x14ac:dyDescent="0.2">
      <c r="A59" s="328" t="s">
        <v>53</v>
      </c>
      <c r="B59" s="170" t="s">
        <v>143</v>
      </c>
      <c r="C59" s="181">
        <v>856</v>
      </c>
      <c r="D59" s="181">
        <v>3337</v>
      </c>
      <c r="E59" s="182">
        <v>0.20404874271026199</v>
      </c>
    </row>
    <row r="60" spans="1:5" x14ac:dyDescent="0.2">
      <c r="A60" s="328" t="s">
        <v>53</v>
      </c>
      <c r="B60" s="170" t="s">
        <v>144</v>
      </c>
      <c r="C60" s="181">
        <v>1016</v>
      </c>
      <c r="D60" s="181">
        <v>2888</v>
      </c>
      <c r="E60" s="182">
        <v>0.26029634749319402</v>
      </c>
    </row>
    <row r="61" spans="1:5" x14ac:dyDescent="0.2">
      <c r="A61" s="328" t="s">
        <v>53</v>
      </c>
      <c r="B61" s="170" t="s">
        <v>145</v>
      </c>
      <c r="C61" s="181">
        <v>1008</v>
      </c>
      <c r="D61" s="181">
        <v>2613</v>
      </c>
      <c r="E61" s="182">
        <v>0.278457101526842</v>
      </c>
    </row>
    <row r="62" spans="1:5" x14ac:dyDescent="0.2">
      <c r="A62" s="328" t="s">
        <v>53</v>
      </c>
      <c r="B62" s="170" t="s">
        <v>146</v>
      </c>
      <c r="C62" s="181">
        <v>1000</v>
      </c>
      <c r="D62" s="181">
        <v>2429</v>
      </c>
      <c r="E62" s="182">
        <v>0.29157757008582702</v>
      </c>
    </row>
    <row r="63" spans="1:5" x14ac:dyDescent="0.2">
      <c r="A63" s="328" t="s">
        <v>53</v>
      </c>
      <c r="B63" s="170" t="s">
        <v>147</v>
      </c>
      <c r="C63" s="181">
        <v>853</v>
      </c>
      <c r="D63" s="181">
        <v>2619</v>
      </c>
      <c r="E63" s="182">
        <v>0.24576707850291901</v>
      </c>
    </row>
    <row r="64" spans="1:5" x14ac:dyDescent="0.2">
      <c r="A64" s="328" t="s">
        <v>53</v>
      </c>
      <c r="B64" s="170" t="s">
        <v>148</v>
      </c>
      <c r="C64" s="181">
        <v>1380</v>
      </c>
      <c r="D64" s="181">
        <v>2497</v>
      </c>
      <c r="E64" s="182">
        <v>0.35594596448767701</v>
      </c>
    </row>
    <row r="65" spans="1:5" x14ac:dyDescent="0.2">
      <c r="A65" s="328" t="s">
        <v>53</v>
      </c>
      <c r="B65" s="170" t="s">
        <v>149</v>
      </c>
      <c r="C65" s="181">
        <v>1814</v>
      </c>
      <c r="D65" s="181">
        <v>2785</v>
      </c>
      <c r="E65" s="182">
        <v>0.39440677052028</v>
      </c>
    </row>
    <row r="66" spans="1:5" x14ac:dyDescent="0.2">
      <c r="A66" s="329">
        <v>2023</v>
      </c>
      <c r="B66" s="170" t="s">
        <v>138</v>
      </c>
      <c r="C66" s="181">
        <v>945</v>
      </c>
      <c r="D66" s="181">
        <v>2965</v>
      </c>
      <c r="E66" s="182">
        <v>0.24161650990814501</v>
      </c>
    </row>
    <row r="67" spans="1:5" x14ac:dyDescent="0.2">
      <c r="B67" s="170" t="s">
        <v>139</v>
      </c>
      <c r="C67" s="181">
        <v>1270</v>
      </c>
      <c r="D67" s="181">
        <v>2552</v>
      </c>
      <c r="E67" s="182">
        <v>0.33223701857515497</v>
      </c>
    </row>
    <row r="68" spans="1:5" x14ac:dyDescent="0.2">
      <c r="B68" s="170" t="s">
        <v>140</v>
      </c>
      <c r="C68" s="181">
        <v>1524</v>
      </c>
      <c r="D68" s="181">
        <v>2411</v>
      </c>
      <c r="E68" s="182">
        <v>0.38732458261610098</v>
      </c>
    </row>
    <row r="69" spans="1:5" x14ac:dyDescent="0.2">
      <c r="B69" s="170" t="s">
        <v>141</v>
      </c>
      <c r="C69" s="181">
        <v>1641</v>
      </c>
      <c r="D69" s="181">
        <v>2220</v>
      </c>
      <c r="E69" s="182">
        <v>0.42499731897373899</v>
      </c>
    </row>
    <row r="70" spans="1:5" x14ac:dyDescent="0.2">
      <c r="B70" s="170" t="s">
        <v>142</v>
      </c>
      <c r="C70" s="181">
        <v>1433</v>
      </c>
      <c r="D70" s="181">
        <v>2451</v>
      </c>
      <c r="E70" s="182">
        <v>0.368937178303132</v>
      </c>
    </row>
  </sheetData>
  <mergeCells count="1">
    <mergeCell ref="H1:I1"/>
  </mergeCells>
  <hyperlinks>
    <hyperlink ref="H1:I1" location="Index!A1" display="Regresar al Índice" xr:uid="{C78AE81D-2A20-440B-859A-AAE115452259}"/>
  </hyperlink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843C1-8705-44E6-A465-2FE2C7F32AEF}">
  <sheetPr codeName="Hoja147"/>
  <dimension ref="A1:I11"/>
  <sheetViews>
    <sheetView workbookViewId="0"/>
  </sheetViews>
  <sheetFormatPr baseColWidth="10" defaultRowHeight="12.75" x14ac:dyDescent="0.2"/>
  <cols>
    <col min="1" max="16384" width="11.42578125" style="170"/>
  </cols>
  <sheetData>
    <row r="1" spans="1:9" x14ac:dyDescent="0.2">
      <c r="A1" s="31" t="s">
        <v>3457</v>
      </c>
      <c r="H1" s="280" t="s">
        <v>1346</v>
      </c>
      <c r="I1" s="280"/>
    </row>
    <row r="2" spans="1:9" x14ac:dyDescent="0.2">
      <c r="A2" s="170" t="s">
        <v>1307</v>
      </c>
    </row>
    <row r="3" spans="1:9" x14ac:dyDescent="0.2">
      <c r="A3" s="170" t="s">
        <v>1354</v>
      </c>
    </row>
    <row r="5" spans="1:9" x14ac:dyDescent="0.2">
      <c r="A5" s="181" t="s">
        <v>134</v>
      </c>
      <c r="B5" s="181" t="s">
        <v>1355</v>
      </c>
      <c r="C5" s="181" t="s">
        <v>1356</v>
      </c>
      <c r="D5" s="181" t="s">
        <v>2681</v>
      </c>
      <c r="E5" s="181" t="s">
        <v>2682</v>
      </c>
    </row>
    <row r="6" spans="1:9" x14ac:dyDescent="0.2">
      <c r="A6" s="181" t="s">
        <v>666</v>
      </c>
      <c r="B6" s="181">
        <v>1665.9190000000001</v>
      </c>
      <c r="C6" s="181">
        <v>359.221</v>
      </c>
      <c r="D6" s="181">
        <v>22.363</v>
      </c>
      <c r="E6" s="181">
        <v>585.58600000000001</v>
      </c>
    </row>
    <row r="7" spans="1:9" x14ac:dyDescent="0.2">
      <c r="A7" s="181" t="s">
        <v>675</v>
      </c>
      <c r="B7" s="181">
        <v>1694.605</v>
      </c>
      <c r="C7" s="181">
        <v>303.88400000000001</v>
      </c>
      <c r="D7" s="181">
        <v>10.509</v>
      </c>
      <c r="E7" s="181">
        <v>423.17700000000002</v>
      </c>
    </row>
    <row r="8" spans="1:9" x14ac:dyDescent="0.2">
      <c r="A8" s="181" t="s">
        <v>684</v>
      </c>
      <c r="B8" s="181">
        <v>1280.9110000000001</v>
      </c>
      <c r="C8" s="181">
        <v>161.49799999999999</v>
      </c>
      <c r="D8" s="181">
        <v>16.774999999999999</v>
      </c>
      <c r="E8" s="181">
        <v>180</v>
      </c>
    </row>
    <row r="9" spans="1:9" x14ac:dyDescent="0.2">
      <c r="A9" s="181" t="s">
        <v>693</v>
      </c>
      <c r="B9" s="181">
        <v>1574.971</v>
      </c>
      <c r="C9" s="181">
        <v>166.768</v>
      </c>
      <c r="D9" s="181">
        <v>51.725000000000001</v>
      </c>
      <c r="E9" s="181">
        <v>261.90699999999998</v>
      </c>
    </row>
    <row r="10" spans="1:9" x14ac:dyDescent="0.2">
      <c r="A10" s="181" t="s">
        <v>1062</v>
      </c>
      <c r="B10" s="181">
        <v>2357.5120000000002</v>
      </c>
      <c r="C10" s="181">
        <v>627.30499999999995</v>
      </c>
      <c r="D10" s="181">
        <v>140.017</v>
      </c>
      <c r="E10" s="181">
        <v>1140.827</v>
      </c>
    </row>
    <row r="11" spans="1:9" x14ac:dyDescent="0.2">
      <c r="A11" s="181" t="s">
        <v>2452</v>
      </c>
      <c r="B11" s="181">
        <v>1933.7629999999999</v>
      </c>
      <c r="C11" s="181">
        <v>690.69</v>
      </c>
      <c r="D11" s="181">
        <v>740.96799999999996</v>
      </c>
      <c r="E11" s="181">
        <v>518.476</v>
      </c>
    </row>
  </sheetData>
  <mergeCells count="1">
    <mergeCell ref="H1:I1"/>
  </mergeCells>
  <hyperlinks>
    <hyperlink ref="H1:I1" location="Index!A1" display="Regresar al Índice" xr:uid="{77896FAD-9617-4827-99DF-5FDBAE321E14}"/>
  </hyperlink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C121A-E198-4C2B-80CB-CE74EA20829D}">
  <sheetPr codeName="Hoja148"/>
  <dimension ref="A1:I58"/>
  <sheetViews>
    <sheetView workbookViewId="0"/>
  </sheetViews>
  <sheetFormatPr baseColWidth="10" defaultRowHeight="12.75" x14ac:dyDescent="0.2"/>
  <cols>
    <col min="1" max="16384" width="11.42578125" style="170"/>
  </cols>
  <sheetData>
    <row r="1" spans="1:9" x14ac:dyDescent="0.2">
      <c r="A1" s="31" t="s">
        <v>3458</v>
      </c>
      <c r="H1" s="280" t="s">
        <v>1346</v>
      </c>
      <c r="I1" s="280"/>
    </row>
    <row r="2" spans="1:9" x14ac:dyDescent="0.2">
      <c r="A2" s="170" t="s">
        <v>2683</v>
      </c>
    </row>
    <row r="3" spans="1:9" x14ac:dyDescent="0.2">
      <c r="A3" s="170" t="s">
        <v>2684</v>
      </c>
    </row>
    <row r="5" spans="1:9" x14ac:dyDescent="0.2">
      <c r="A5" s="170" t="s">
        <v>296</v>
      </c>
      <c r="B5" s="170" t="s">
        <v>340</v>
      </c>
      <c r="C5" s="170" t="s">
        <v>2685</v>
      </c>
      <c r="D5" s="170" t="s">
        <v>612</v>
      </c>
    </row>
    <row r="6" spans="1:9" x14ac:dyDescent="0.2">
      <c r="A6" s="170" t="s">
        <v>77</v>
      </c>
      <c r="B6" s="170" t="s">
        <v>138</v>
      </c>
      <c r="C6" s="181">
        <v>260737</v>
      </c>
      <c r="D6" s="181">
        <v>257534</v>
      </c>
    </row>
    <row r="7" spans="1:9" x14ac:dyDescent="0.2">
      <c r="A7" s="170" t="s">
        <v>53</v>
      </c>
      <c r="B7" s="170" t="s">
        <v>139</v>
      </c>
      <c r="C7" s="181">
        <v>262936</v>
      </c>
      <c r="D7" s="181">
        <v>258478.5</v>
      </c>
    </row>
    <row r="8" spans="1:9" x14ac:dyDescent="0.2">
      <c r="A8" s="170" t="s">
        <v>53</v>
      </c>
      <c r="B8" s="170" t="s">
        <v>140</v>
      </c>
      <c r="C8" s="181">
        <v>263057</v>
      </c>
      <c r="D8" s="181">
        <v>259358</v>
      </c>
    </row>
    <row r="9" spans="1:9" x14ac:dyDescent="0.2">
      <c r="A9" s="170" t="s">
        <v>53</v>
      </c>
      <c r="B9" s="170" t="s">
        <v>141</v>
      </c>
      <c r="C9" s="181">
        <v>264347</v>
      </c>
      <c r="D9" s="181">
        <v>260221.08333333299</v>
      </c>
    </row>
    <row r="10" spans="1:9" x14ac:dyDescent="0.2">
      <c r="A10" s="170" t="s">
        <v>53</v>
      </c>
      <c r="B10" s="170" t="s">
        <v>142</v>
      </c>
      <c r="C10" s="181">
        <v>265395</v>
      </c>
      <c r="D10" s="181">
        <v>261024.5</v>
      </c>
    </row>
    <row r="11" spans="1:9" x14ac:dyDescent="0.2">
      <c r="A11" s="170" t="s">
        <v>53</v>
      </c>
      <c r="B11" s="170" t="s">
        <v>143</v>
      </c>
      <c r="C11" s="181">
        <v>267595</v>
      </c>
      <c r="D11" s="181">
        <v>261879.33333333299</v>
      </c>
    </row>
    <row r="12" spans="1:9" x14ac:dyDescent="0.2">
      <c r="A12" s="170" t="s">
        <v>53</v>
      </c>
      <c r="B12" s="170" t="s">
        <v>144</v>
      </c>
      <c r="C12" s="181">
        <v>267058</v>
      </c>
      <c r="D12" s="181">
        <v>262682.58333333302</v>
      </c>
    </row>
    <row r="13" spans="1:9" x14ac:dyDescent="0.2">
      <c r="A13" s="170" t="s">
        <v>53</v>
      </c>
      <c r="B13" s="170" t="s">
        <v>145</v>
      </c>
      <c r="C13" s="181">
        <v>265555</v>
      </c>
      <c r="D13" s="181">
        <v>263274.16666666698</v>
      </c>
    </row>
    <row r="14" spans="1:9" x14ac:dyDescent="0.2">
      <c r="A14" s="170" t="s">
        <v>53</v>
      </c>
      <c r="B14" s="170" t="s">
        <v>146</v>
      </c>
      <c r="C14" s="181">
        <v>268251</v>
      </c>
      <c r="D14" s="181">
        <v>264045.91666666698</v>
      </c>
    </row>
    <row r="15" spans="1:9" x14ac:dyDescent="0.2">
      <c r="A15" s="170" t="s">
        <v>53</v>
      </c>
      <c r="B15" s="170" t="s">
        <v>147</v>
      </c>
      <c r="C15" s="181">
        <v>264982</v>
      </c>
      <c r="D15" s="181">
        <v>264392.33333333302</v>
      </c>
    </row>
    <row r="16" spans="1:9" x14ac:dyDescent="0.2">
      <c r="A16" s="170" t="s">
        <v>53</v>
      </c>
      <c r="B16" s="170" t="s">
        <v>148</v>
      </c>
      <c r="C16" s="181">
        <v>265034</v>
      </c>
      <c r="D16" s="181">
        <v>264731.16666666698</v>
      </c>
    </row>
    <row r="17" spans="1:4" x14ac:dyDescent="0.2">
      <c r="A17" s="170" t="s">
        <v>53</v>
      </c>
      <c r="B17" s="170" t="s">
        <v>149</v>
      </c>
      <c r="C17" s="181">
        <v>264643</v>
      </c>
      <c r="D17" s="181">
        <v>264965.83333333302</v>
      </c>
    </row>
    <row r="18" spans="1:4" x14ac:dyDescent="0.2">
      <c r="A18" s="170" t="s">
        <v>78</v>
      </c>
      <c r="B18" s="170" t="s">
        <v>138</v>
      </c>
      <c r="C18" s="181">
        <v>263735</v>
      </c>
      <c r="D18" s="181">
        <v>265215.66666666698</v>
      </c>
    </row>
    <row r="19" spans="1:4" x14ac:dyDescent="0.2">
      <c r="A19" s="170" t="s">
        <v>53</v>
      </c>
      <c r="B19" s="170" t="s">
        <v>139</v>
      </c>
      <c r="C19" s="181">
        <v>263434</v>
      </c>
      <c r="D19" s="181">
        <v>265257.16666666698</v>
      </c>
    </row>
    <row r="20" spans="1:4" x14ac:dyDescent="0.2">
      <c r="A20" s="170" t="s">
        <v>53</v>
      </c>
      <c r="B20" s="170" t="s">
        <v>140</v>
      </c>
      <c r="C20" s="181">
        <v>264782</v>
      </c>
      <c r="D20" s="181">
        <v>265400.91666666698</v>
      </c>
    </row>
    <row r="21" spans="1:4" x14ac:dyDescent="0.2">
      <c r="A21" s="170" t="s">
        <v>53</v>
      </c>
      <c r="B21" s="170" t="s">
        <v>141</v>
      </c>
      <c r="C21" s="181">
        <v>260637</v>
      </c>
      <c r="D21" s="181">
        <v>265091.75</v>
      </c>
    </row>
    <row r="22" spans="1:4" x14ac:dyDescent="0.2">
      <c r="A22" s="170" t="s">
        <v>53</v>
      </c>
      <c r="B22" s="170" t="s">
        <v>142</v>
      </c>
      <c r="C22" s="181">
        <v>257592</v>
      </c>
      <c r="D22" s="181">
        <v>264441.5</v>
      </c>
    </row>
    <row r="23" spans="1:4" x14ac:dyDescent="0.2">
      <c r="A23" s="170" t="s">
        <v>53</v>
      </c>
      <c r="B23" s="170" t="s">
        <v>143</v>
      </c>
      <c r="C23" s="181">
        <v>255373</v>
      </c>
      <c r="D23" s="181">
        <v>263423</v>
      </c>
    </row>
    <row r="24" spans="1:4" x14ac:dyDescent="0.2">
      <c r="A24" s="170" t="s">
        <v>53</v>
      </c>
      <c r="B24" s="170" t="s">
        <v>144</v>
      </c>
      <c r="C24" s="181">
        <v>255717</v>
      </c>
      <c r="D24" s="181">
        <v>262477.91666666698</v>
      </c>
    </row>
    <row r="25" spans="1:4" x14ac:dyDescent="0.2">
      <c r="A25" s="170" t="s">
        <v>53</v>
      </c>
      <c r="B25" s="170" t="s">
        <v>145</v>
      </c>
      <c r="C25" s="181">
        <v>256844</v>
      </c>
      <c r="D25" s="181">
        <v>261752</v>
      </c>
    </row>
    <row r="26" spans="1:4" x14ac:dyDescent="0.2">
      <c r="A26" s="170" t="s">
        <v>53</v>
      </c>
      <c r="B26" s="170" t="s">
        <v>146</v>
      </c>
      <c r="C26" s="181">
        <v>258573</v>
      </c>
      <c r="D26" s="181">
        <v>260945.5</v>
      </c>
    </row>
    <row r="27" spans="1:4" x14ac:dyDescent="0.2">
      <c r="A27" s="170" t="s">
        <v>53</v>
      </c>
      <c r="B27" s="170" t="s">
        <v>147</v>
      </c>
      <c r="C27" s="181">
        <v>260732</v>
      </c>
      <c r="D27" s="181">
        <v>260591.33333333299</v>
      </c>
    </row>
    <row r="28" spans="1:4" x14ac:dyDescent="0.2">
      <c r="A28" s="170" t="s">
        <v>53</v>
      </c>
      <c r="B28" s="170" t="s">
        <v>148</v>
      </c>
      <c r="C28" s="181">
        <v>262675</v>
      </c>
      <c r="D28" s="181">
        <v>260394.75</v>
      </c>
    </row>
    <row r="29" spans="1:4" x14ac:dyDescent="0.2">
      <c r="A29" s="170" t="s">
        <v>53</v>
      </c>
      <c r="B29" s="170" t="s">
        <v>149</v>
      </c>
      <c r="C29" s="181">
        <v>264142</v>
      </c>
      <c r="D29" s="181">
        <v>260353</v>
      </c>
    </row>
    <row r="30" spans="1:4" x14ac:dyDescent="0.2">
      <c r="A30" s="170" t="s">
        <v>431</v>
      </c>
      <c r="B30" s="170" t="s">
        <v>138</v>
      </c>
      <c r="C30" s="181">
        <v>257254</v>
      </c>
      <c r="D30" s="181">
        <v>259812.91666666701</v>
      </c>
    </row>
    <row r="31" spans="1:4" x14ac:dyDescent="0.2">
      <c r="A31" s="170" t="s">
        <v>53</v>
      </c>
      <c r="B31" s="170" t="s">
        <v>139</v>
      </c>
      <c r="C31" s="181">
        <v>259763</v>
      </c>
      <c r="D31" s="181">
        <v>259507</v>
      </c>
    </row>
    <row r="32" spans="1:4" x14ac:dyDescent="0.2">
      <c r="A32" s="170" t="s">
        <v>53</v>
      </c>
      <c r="B32" s="170" t="s">
        <v>140</v>
      </c>
      <c r="C32" s="181">
        <v>261855</v>
      </c>
      <c r="D32" s="181">
        <v>259263.08333333299</v>
      </c>
    </row>
    <row r="33" spans="1:4" x14ac:dyDescent="0.2">
      <c r="A33" s="170" t="s">
        <v>53</v>
      </c>
      <c r="B33" s="170" t="s">
        <v>141</v>
      </c>
      <c r="C33" s="181">
        <v>262792</v>
      </c>
      <c r="D33" s="181">
        <v>259442.66666666701</v>
      </c>
    </row>
    <row r="34" spans="1:4" x14ac:dyDescent="0.2">
      <c r="A34" s="170" t="s">
        <v>53</v>
      </c>
      <c r="B34" s="170" t="s">
        <v>142</v>
      </c>
      <c r="C34" s="181">
        <v>263780</v>
      </c>
      <c r="D34" s="181">
        <v>259958.33333333299</v>
      </c>
    </row>
    <row r="35" spans="1:4" x14ac:dyDescent="0.2">
      <c r="A35" s="170" t="s">
        <v>53</v>
      </c>
      <c r="B35" s="170" t="s">
        <v>143</v>
      </c>
      <c r="C35" s="181">
        <v>264301</v>
      </c>
      <c r="D35" s="181">
        <v>260702.33333333299</v>
      </c>
    </row>
    <row r="36" spans="1:4" x14ac:dyDescent="0.2">
      <c r="A36" s="170" t="s">
        <v>53</v>
      </c>
      <c r="B36" s="170" t="s">
        <v>144</v>
      </c>
      <c r="C36" s="181">
        <v>265562</v>
      </c>
      <c r="D36" s="181">
        <v>261522.75</v>
      </c>
    </row>
    <row r="37" spans="1:4" x14ac:dyDescent="0.2">
      <c r="A37" s="170" t="s">
        <v>53</v>
      </c>
      <c r="B37" s="170" t="s">
        <v>145</v>
      </c>
      <c r="C37" s="181">
        <v>265503</v>
      </c>
      <c r="D37" s="181">
        <v>262244.33333333302</v>
      </c>
    </row>
    <row r="38" spans="1:4" x14ac:dyDescent="0.2">
      <c r="A38" s="170" t="s">
        <v>53</v>
      </c>
      <c r="B38" s="170" t="s">
        <v>146</v>
      </c>
      <c r="C38" s="181">
        <v>267736</v>
      </c>
      <c r="D38" s="181">
        <v>263007.91666666698</v>
      </c>
    </row>
    <row r="39" spans="1:4" x14ac:dyDescent="0.2">
      <c r="A39" s="170" t="s">
        <v>53</v>
      </c>
      <c r="B39" s="170" t="s">
        <v>147</v>
      </c>
      <c r="C39" s="181">
        <v>268144</v>
      </c>
      <c r="D39" s="181">
        <v>263625.58333333302</v>
      </c>
    </row>
    <row r="40" spans="1:4" x14ac:dyDescent="0.2">
      <c r="A40" s="170" t="s">
        <v>53</v>
      </c>
      <c r="B40" s="170" t="s">
        <v>148</v>
      </c>
      <c r="C40" s="181">
        <v>270864</v>
      </c>
      <c r="D40" s="181">
        <v>264308</v>
      </c>
    </row>
    <row r="41" spans="1:4" x14ac:dyDescent="0.2">
      <c r="A41" s="170" t="s">
        <v>53</v>
      </c>
      <c r="B41" s="170" t="s">
        <v>149</v>
      </c>
      <c r="C41" s="181">
        <v>271212</v>
      </c>
      <c r="D41" s="181">
        <v>264897.16666666698</v>
      </c>
    </row>
    <row r="42" spans="1:4" x14ac:dyDescent="0.2">
      <c r="A42" s="170" t="s">
        <v>730</v>
      </c>
      <c r="B42" s="170" t="s">
        <v>138</v>
      </c>
      <c r="C42" s="181">
        <v>269760</v>
      </c>
      <c r="D42" s="181">
        <v>265939.33333333302</v>
      </c>
    </row>
    <row r="43" spans="1:4" x14ac:dyDescent="0.2">
      <c r="A43" s="170" t="s">
        <v>53</v>
      </c>
      <c r="B43" s="170" t="s">
        <v>139</v>
      </c>
      <c r="C43" s="181">
        <v>274569</v>
      </c>
      <c r="D43" s="181">
        <v>267173.16666666698</v>
      </c>
    </row>
    <row r="44" spans="1:4" x14ac:dyDescent="0.2">
      <c r="A44" s="170" t="s">
        <v>53</v>
      </c>
      <c r="B44" s="170" t="s">
        <v>140</v>
      </c>
      <c r="C44" s="181">
        <v>274904</v>
      </c>
      <c r="D44" s="181">
        <v>268260.58333333302</v>
      </c>
    </row>
    <row r="45" spans="1:4" x14ac:dyDescent="0.2">
      <c r="A45" s="170" t="s">
        <v>53</v>
      </c>
      <c r="B45" s="170" t="s">
        <v>141</v>
      </c>
      <c r="C45" s="181">
        <v>280513</v>
      </c>
      <c r="D45" s="181">
        <v>269737.33333333302</v>
      </c>
    </row>
    <row r="46" spans="1:4" x14ac:dyDescent="0.2">
      <c r="A46" s="170" t="s">
        <v>53</v>
      </c>
      <c r="B46" s="170" t="s">
        <v>142</v>
      </c>
      <c r="C46" s="181">
        <v>277157</v>
      </c>
      <c r="D46" s="181">
        <v>270852.08333333302</v>
      </c>
    </row>
    <row r="47" spans="1:4" x14ac:dyDescent="0.2">
      <c r="A47" s="170" t="s">
        <v>53</v>
      </c>
      <c r="B47" s="170" t="s">
        <v>143</v>
      </c>
      <c r="C47" s="181">
        <v>278173</v>
      </c>
      <c r="D47" s="181">
        <v>272008.08333333302</v>
      </c>
    </row>
    <row r="48" spans="1:4" x14ac:dyDescent="0.2">
      <c r="A48" s="170" t="s">
        <v>53</v>
      </c>
      <c r="B48" s="170" t="s">
        <v>144</v>
      </c>
      <c r="C48" s="181">
        <v>279098</v>
      </c>
      <c r="D48" s="181">
        <v>273136.08333333302</v>
      </c>
    </row>
    <row r="49" spans="1:4" x14ac:dyDescent="0.2">
      <c r="A49" s="170" t="s">
        <v>53</v>
      </c>
      <c r="B49" s="170" t="s">
        <v>145</v>
      </c>
      <c r="C49" s="181">
        <v>280895</v>
      </c>
      <c r="D49" s="181">
        <v>274418.75</v>
      </c>
    </row>
    <row r="50" spans="1:4" x14ac:dyDescent="0.2">
      <c r="A50" s="170" t="s">
        <v>53</v>
      </c>
      <c r="B50" s="170" t="s">
        <v>146</v>
      </c>
      <c r="C50" s="181">
        <v>282468</v>
      </c>
      <c r="D50" s="181">
        <v>275646.41666666698</v>
      </c>
    </row>
    <row r="51" spans="1:4" x14ac:dyDescent="0.2">
      <c r="A51" s="170" t="s">
        <v>53</v>
      </c>
      <c r="B51" s="170" t="s">
        <v>147</v>
      </c>
      <c r="C51" s="181">
        <v>283433</v>
      </c>
      <c r="D51" s="181">
        <v>276920.5</v>
      </c>
    </row>
    <row r="52" spans="1:4" x14ac:dyDescent="0.2">
      <c r="A52" s="170" t="s">
        <v>53</v>
      </c>
      <c r="B52" s="170" t="s">
        <v>148</v>
      </c>
      <c r="C52" s="181">
        <v>285852</v>
      </c>
      <c r="D52" s="181">
        <v>278169.5</v>
      </c>
    </row>
    <row r="53" spans="1:4" x14ac:dyDescent="0.2">
      <c r="A53" s="170" t="s">
        <v>53</v>
      </c>
      <c r="B53" s="170" t="s">
        <v>149</v>
      </c>
      <c r="C53" s="181">
        <v>285905</v>
      </c>
      <c r="D53" s="181">
        <v>279393.91666666698</v>
      </c>
    </row>
    <row r="54" spans="1:4" x14ac:dyDescent="0.2">
      <c r="A54" s="170" t="s">
        <v>1139</v>
      </c>
      <c r="B54" s="170" t="s">
        <v>138</v>
      </c>
      <c r="C54" s="181">
        <v>284134</v>
      </c>
      <c r="D54" s="181">
        <v>280591.75</v>
      </c>
    </row>
    <row r="55" spans="1:4" x14ac:dyDescent="0.2">
      <c r="A55" s="170" t="s">
        <v>53</v>
      </c>
      <c r="B55" s="170" t="s">
        <v>139</v>
      </c>
      <c r="C55" s="181">
        <v>286570</v>
      </c>
      <c r="D55" s="181">
        <v>281591.83333333302</v>
      </c>
    </row>
    <row r="56" spans="1:4" x14ac:dyDescent="0.2">
      <c r="A56" s="170" t="s">
        <v>53</v>
      </c>
      <c r="B56" s="170" t="s">
        <v>140</v>
      </c>
      <c r="C56" s="181">
        <v>286843</v>
      </c>
      <c r="D56" s="181">
        <v>282586.75</v>
      </c>
    </row>
    <row r="57" spans="1:4" x14ac:dyDescent="0.2">
      <c r="A57" s="170" t="s">
        <v>53</v>
      </c>
      <c r="B57" s="170" t="s">
        <v>141</v>
      </c>
      <c r="C57" s="181">
        <v>288385</v>
      </c>
      <c r="D57" s="181">
        <v>283242.75</v>
      </c>
    </row>
    <row r="58" spans="1:4" x14ac:dyDescent="0.2">
      <c r="A58" s="170" t="s">
        <v>53</v>
      </c>
      <c r="B58" s="170" t="s">
        <v>142</v>
      </c>
      <c r="C58" s="181">
        <v>290540</v>
      </c>
      <c r="D58" s="181">
        <v>284358</v>
      </c>
    </row>
  </sheetData>
  <mergeCells count="1">
    <mergeCell ref="H1:I1"/>
  </mergeCells>
  <hyperlinks>
    <hyperlink ref="H1:I1" location="Index!A1" display="Regresar al Índice" xr:uid="{4022B0C1-29B2-4DCB-AE1E-2D25AAE8ED0D}"/>
  </hyperlink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14CE0-0D75-4465-BFEB-FF7AD5A8DB2D}">
  <sheetPr codeName="Hoja149"/>
  <dimension ref="A1:I38"/>
  <sheetViews>
    <sheetView workbookViewId="0"/>
  </sheetViews>
  <sheetFormatPr baseColWidth="10" defaultRowHeight="12.75" x14ac:dyDescent="0.2"/>
  <cols>
    <col min="1" max="16384" width="11.42578125" style="170"/>
  </cols>
  <sheetData>
    <row r="1" spans="1:9" x14ac:dyDescent="0.2">
      <c r="A1" s="31" t="s">
        <v>3459</v>
      </c>
      <c r="H1" s="280" t="s">
        <v>1346</v>
      </c>
      <c r="I1" s="280"/>
    </row>
    <row r="2" spans="1:9" x14ac:dyDescent="0.2">
      <c r="A2" s="170" t="s">
        <v>2683</v>
      </c>
    </row>
    <row r="3" spans="1:9" x14ac:dyDescent="0.2">
      <c r="A3" s="170" t="s">
        <v>2686</v>
      </c>
    </row>
    <row r="5" spans="1:9" x14ac:dyDescent="0.2">
      <c r="A5" s="170" t="s">
        <v>2</v>
      </c>
      <c r="B5" s="170" t="s">
        <v>51</v>
      </c>
    </row>
    <row r="6" spans="1:9" x14ac:dyDescent="0.2">
      <c r="A6" s="170" t="s">
        <v>7</v>
      </c>
      <c r="B6" s="180">
        <v>-18.860640301318298</v>
      </c>
    </row>
    <row r="7" spans="1:9" x14ac:dyDescent="0.2">
      <c r="A7" s="170" t="s">
        <v>15</v>
      </c>
      <c r="B7" s="180">
        <v>-14.402917046490399</v>
      </c>
    </row>
    <row r="8" spans="1:9" x14ac:dyDescent="0.2">
      <c r="A8" s="170" t="s">
        <v>12</v>
      </c>
      <c r="B8" s="180">
        <v>-8.2444407975711798</v>
      </c>
    </row>
    <row r="9" spans="1:9" x14ac:dyDescent="0.2">
      <c r="A9" s="170" t="s">
        <v>29</v>
      </c>
      <c r="B9" s="180">
        <v>-7.6373749974437102</v>
      </c>
    </row>
    <row r="10" spans="1:9" x14ac:dyDescent="0.2">
      <c r="A10" s="170" t="s">
        <v>19</v>
      </c>
      <c r="B10" s="180">
        <v>-7.2732300884955796</v>
      </c>
    </row>
    <row r="11" spans="1:9" x14ac:dyDescent="0.2">
      <c r="A11" s="170" t="s">
        <v>27</v>
      </c>
      <c r="B11" s="180">
        <v>-5.1269427075640399</v>
      </c>
    </row>
    <row r="12" spans="1:9" x14ac:dyDescent="0.2">
      <c r="A12" s="170" t="s">
        <v>24</v>
      </c>
      <c r="B12" s="180">
        <v>-4.5716480983480601</v>
      </c>
    </row>
    <row r="13" spans="1:9" x14ac:dyDescent="0.2">
      <c r="A13" s="170" t="s">
        <v>33</v>
      </c>
      <c r="B13" s="180">
        <v>-4.5470456454774499</v>
      </c>
    </row>
    <row r="14" spans="1:9" x14ac:dyDescent="0.2">
      <c r="A14" s="170" t="s">
        <v>18</v>
      </c>
      <c r="B14" s="180">
        <v>-4.0556963783464699</v>
      </c>
    </row>
    <row r="15" spans="1:9" x14ac:dyDescent="0.2">
      <c r="A15" s="170" t="s">
        <v>5</v>
      </c>
      <c r="B15" s="180">
        <v>-3.4941763727121402</v>
      </c>
    </row>
    <row r="16" spans="1:9" x14ac:dyDescent="0.2">
      <c r="A16" s="170" t="s">
        <v>22</v>
      </c>
      <c r="B16" s="180">
        <v>-2.6388734009845001</v>
      </c>
    </row>
    <row r="17" spans="1:2" x14ac:dyDescent="0.2">
      <c r="A17" s="170" t="s">
        <v>31</v>
      </c>
      <c r="B17" s="180">
        <v>-2.6043740741330601</v>
      </c>
    </row>
    <row r="18" spans="1:2" x14ac:dyDescent="0.2">
      <c r="A18" s="170" t="s">
        <v>21</v>
      </c>
      <c r="B18" s="180">
        <v>-2.52278430854577</v>
      </c>
    </row>
    <row r="19" spans="1:2" x14ac:dyDescent="0.2">
      <c r="A19" s="170" t="s">
        <v>32</v>
      </c>
      <c r="B19" s="180">
        <v>-1.8852806711599199</v>
      </c>
    </row>
    <row r="20" spans="1:2" x14ac:dyDescent="0.2">
      <c r="A20" s="170" t="s">
        <v>23</v>
      </c>
      <c r="B20" s="180">
        <v>-1.7740618611510199</v>
      </c>
    </row>
    <row r="21" spans="1:2" x14ac:dyDescent="0.2">
      <c r="A21" s="170" t="s">
        <v>3</v>
      </c>
      <c r="B21" s="180">
        <v>-1.72298407213171</v>
      </c>
    </row>
    <row r="22" spans="1:2" x14ac:dyDescent="0.2">
      <c r="A22" s="170" t="s">
        <v>28</v>
      </c>
      <c r="B22" s="180">
        <v>-1.6603773584905599</v>
      </c>
    </row>
    <row r="23" spans="1:2" x14ac:dyDescent="0.2">
      <c r="A23" s="170" t="s">
        <v>4</v>
      </c>
      <c r="B23" s="180">
        <v>-1.4430158221048699</v>
      </c>
    </row>
    <row r="24" spans="1:2" x14ac:dyDescent="0.2">
      <c r="A24" s="170" t="s">
        <v>17</v>
      </c>
      <c r="B24" s="180">
        <v>-1.10689157761489</v>
      </c>
    </row>
    <row r="25" spans="1:2" x14ac:dyDescent="0.2">
      <c r="A25" s="170" t="s">
        <v>13</v>
      </c>
      <c r="B25" s="180">
        <v>-0.807873220597222</v>
      </c>
    </row>
    <row r="26" spans="1:2" x14ac:dyDescent="0.2">
      <c r="A26" s="170" t="s">
        <v>26</v>
      </c>
      <c r="B26" s="180">
        <v>-0.796376123328701</v>
      </c>
    </row>
    <row r="27" spans="1:2" x14ac:dyDescent="0.2">
      <c r="A27" s="170" t="s">
        <v>9</v>
      </c>
      <c r="B27" s="180">
        <v>-0.58559470770892497</v>
      </c>
    </row>
    <row r="28" spans="1:2" x14ac:dyDescent="0.2">
      <c r="A28" s="170" t="s">
        <v>16</v>
      </c>
      <c r="B28" s="180">
        <v>-0.51012609858617197</v>
      </c>
    </row>
    <row r="29" spans="1:2" x14ac:dyDescent="0.2">
      <c r="A29" s="170" t="s">
        <v>1</v>
      </c>
      <c r="B29" s="180">
        <v>-0.39638480225891998</v>
      </c>
    </row>
    <row r="30" spans="1:2" x14ac:dyDescent="0.2">
      <c r="A30" s="170" t="s">
        <v>8</v>
      </c>
      <c r="B30" s="180">
        <v>-0.31430392032973897</v>
      </c>
    </row>
    <row r="31" spans="1:2" x14ac:dyDescent="0.2">
      <c r="A31" s="170" t="s">
        <v>6</v>
      </c>
      <c r="B31" s="180">
        <v>-0.17440938639606801</v>
      </c>
    </row>
    <row r="32" spans="1:2" x14ac:dyDescent="0.2">
      <c r="A32" s="170" t="s">
        <v>25</v>
      </c>
      <c r="B32" s="180">
        <v>1.09984204838307</v>
      </c>
    </row>
    <row r="33" spans="1:2" x14ac:dyDescent="0.2">
      <c r="A33" s="170" t="s">
        <v>14</v>
      </c>
      <c r="B33" s="180">
        <v>2.1757012867946699</v>
      </c>
    </row>
    <row r="34" spans="1:2" x14ac:dyDescent="0.2">
      <c r="A34" s="170" t="s">
        <v>20</v>
      </c>
      <c r="B34" s="180">
        <v>2.3584943122404001</v>
      </c>
    </row>
    <row r="35" spans="1:2" x14ac:dyDescent="0.2">
      <c r="A35" s="170" t="s">
        <v>10</v>
      </c>
      <c r="B35" s="180">
        <v>3.23766054326784</v>
      </c>
    </row>
    <row r="36" spans="1:2" x14ac:dyDescent="0.2">
      <c r="A36" s="170" t="s">
        <v>30</v>
      </c>
      <c r="B36" s="180">
        <v>3.9131479368130302</v>
      </c>
    </row>
    <row r="37" spans="1:2" x14ac:dyDescent="0.2">
      <c r="A37" s="170" t="s">
        <v>0</v>
      </c>
      <c r="B37" s="180">
        <v>4.8286711142060197</v>
      </c>
    </row>
    <row r="38" spans="1:2" x14ac:dyDescent="0.2">
      <c r="A38" s="170" t="s">
        <v>11</v>
      </c>
      <c r="B38" s="180">
        <v>5.02919570540592</v>
      </c>
    </row>
  </sheetData>
  <mergeCells count="1">
    <mergeCell ref="H1:I1"/>
  </mergeCells>
  <hyperlinks>
    <hyperlink ref="H1:I1" location="Index!A1" display="Regresar al Índice" xr:uid="{3B4B653E-030F-4302-BDBC-107CE3A0C17E}"/>
  </hyperlink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5"/>
  <dimension ref="A1:K52"/>
  <sheetViews>
    <sheetView zoomScaleNormal="100" workbookViewId="0"/>
  </sheetViews>
  <sheetFormatPr baseColWidth="10" defaultColWidth="11.42578125" defaultRowHeight="12.75" x14ac:dyDescent="0.2"/>
  <cols>
    <col min="1" max="1" width="18.42578125" style="8" customWidth="1"/>
    <col min="2" max="2" width="12.7109375" style="8" bestFit="1" customWidth="1"/>
    <col min="3" max="6" width="11.5703125" style="8" bestFit="1" customWidth="1"/>
    <col min="7" max="7" width="12.7109375" style="8" bestFit="1" customWidth="1"/>
    <col min="8" max="8" width="11.5703125" style="8" bestFit="1" customWidth="1"/>
    <col min="9" max="9" width="14.42578125" style="8" bestFit="1" customWidth="1"/>
    <col min="10" max="10" width="12.7109375" style="8" bestFit="1" customWidth="1"/>
    <col min="11" max="16384" width="11.42578125" style="8"/>
  </cols>
  <sheetData>
    <row r="1" spans="1:11" x14ac:dyDescent="0.2">
      <c r="A1" s="31" t="s">
        <v>3341</v>
      </c>
      <c r="H1" s="280" t="s">
        <v>1346</v>
      </c>
      <c r="I1" s="280"/>
    </row>
    <row r="2" spans="1:11" x14ac:dyDescent="0.2">
      <c r="A2" s="8" t="s">
        <v>1284</v>
      </c>
    </row>
    <row r="5" spans="1:11" x14ac:dyDescent="0.2">
      <c r="I5" s="8" t="s">
        <v>1</v>
      </c>
    </row>
    <row r="6" spans="1:11" ht="25.5" x14ac:dyDescent="0.2">
      <c r="A6" s="25" t="s">
        <v>0</v>
      </c>
      <c r="B6" s="26">
        <v>44713</v>
      </c>
      <c r="C6" s="26">
        <v>44896</v>
      </c>
      <c r="D6" s="26">
        <v>45047</v>
      </c>
      <c r="E6" s="26">
        <v>45078</v>
      </c>
      <c r="F6" s="26" t="s">
        <v>2680</v>
      </c>
      <c r="G6" s="26" t="s">
        <v>1158</v>
      </c>
      <c r="H6" s="26" t="s">
        <v>1144</v>
      </c>
      <c r="I6" s="26" t="s">
        <v>1159</v>
      </c>
      <c r="J6" s="26" t="s">
        <v>1094</v>
      </c>
      <c r="K6" s="31"/>
    </row>
    <row r="7" spans="1:11" x14ac:dyDescent="0.2">
      <c r="A7" s="81" t="s">
        <v>297</v>
      </c>
      <c r="B7" s="82">
        <v>333.38329422175599</v>
      </c>
      <c r="C7" s="82">
        <v>328.30520754597597</v>
      </c>
      <c r="D7" s="82">
        <v>371.837016645326</v>
      </c>
      <c r="E7" s="82">
        <v>368.44</v>
      </c>
      <c r="F7" s="82">
        <v>363.16</v>
      </c>
      <c r="G7" s="82">
        <v>-0.91357678048678004</v>
      </c>
      <c r="H7" s="82">
        <v>10.515435651951201</v>
      </c>
      <c r="I7" s="82">
        <v>12.224841864076399</v>
      </c>
      <c r="J7" s="82">
        <v>1.45390461504571</v>
      </c>
      <c r="K7" s="31"/>
    </row>
    <row r="8" spans="1:11" x14ac:dyDescent="0.2">
      <c r="A8" s="83" t="s">
        <v>279</v>
      </c>
      <c r="B8" s="84">
        <v>463.95684195863799</v>
      </c>
      <c r="C8" s="84">
        <v>447.36729186103503</v>
      </c>
      <c r="D8" s="84">
        <v>493.099968770494</v>
      </c>
      <c r="E8" s="84">
        <v>489.48</v>
      </c>
      <c r="F8" s="84">
        <v>484.11</v>
      </c>
      <c r="G8" s="84">
        <v>-0.73412472110279103</v>
      </c>
      <c r="H8" s="84">
        <v>5.5011922948724497</v>
      </c>
      <c r="I8" s="84">
        <v>9.4134526383851593</v>
      </c>
      <c r="J8" s="84">
        <v>1.10925202949743</v>
      </c>
      <c r="K8" s="31"/>
    </row>
    <row r="9" spans="1:11" x14ac:dyDescent="0.2">
      <c r="A9" s="81" t="s">
        <v>1160</v>
      </c>
      <c r="B9" s="82">
        <v>320.00972223132601</v>
      </c>
      <c r="C9" s="82">
        <v>312.116008001392</v>
      </c>
      <c r="D9" s="82">
        <v>343.29808016614101</v>
      </c>
      <c r="E9" s="82">
        <v>344</v>
      </c>
      <c r="F9" s="82">
        <v>394.32</v>
      </c>
      <c r="G9" s="82">
        <v>0.20446366420672199</v>
      </c>
      <c r="H9" s="82">
        <v>7.4967340371401701</v>
      </c>
      <c r="I9" s="82">
        <v>10.2154298982532</v>
      </c>
      <c r="J9" s="82">
        <v>-12.7612091702171</v>
      </c>
      <c r="K9" s="31"/>
    </row>
    <row r="10" spans="1:11" x14ac:dyDescent="0.2">
      <c r="A10" s="83" t="s">
        <v>1161</v>
      </c>
      <c r="B10" s="84">
        <v>494.92721919963299</v>
      </c>
      <c r="C10" s="84">
        <v>486.75053558721697</v>
      </c>
      <c r="D10" s="84">
        <v>530.23762374691603</v>
      </c>
      <c r="E10" s="84">
        <v>530.22</v>
      </c>
      <c r="F10" s="84">
        <v>565.96</v>
      </c>
      <c r="G10" s="84">
        <v>-3.3237450770773301E-3</v>
      </c>
      <c r="H10" s="84">
        <v>7.1309031775299099</v>
      </c>
      <c r="I10" s="84">
        <v>8.9305426978814904</v>
      </c>
      <c r="J10" s="84">
        <v>-6.3149339175913504</v>
      </c>
      <c r="K10" s="31"/>
    </row>
    <row r="11" spans="1:11" x14ac:dyDescent="0.2">
      <c r="A11" s="81" t="s">
        <v>1293</v>
      </c>
      <c r="B11" s="82">
        <v>1054.28500950477</v>
      </c>
      <c r="C11" s="82">
        <v>1040.2042227106699</v>
      </c>
      <c r="D11" s="82">
        <v>1052.3670263264701</v>
      </c>
      <c r="E11" s="82">
        <v>1083.51</v>
      </c>
      <c r="F11" s="82">
        <v>1103.5</v>
      </c>
      <c r="G11" s="82">
        <v>2.9593262516252099</v>
      </c>
      <c r="H11" s="82">
        <v>2.77201992172487</v>
      </c>
      <c r="I11" s="82">
        <v>4.1631995279235001</v>
      </c>
      <c r="J11" s="82">
        <v>-1.81150883552333</v>
      </c>
      <c r="K11" s="31"/>
    </row>
    <row r="12" spans="1:11" x14ac:dyDescent="0.2">
      <c r="A12" s="83" t="s">
        <v>1162</v>
      </c>
      <c r="B12" s="84">
        <v>549.86076824751694</v>
      </c>
      <c r="C12" s="84">
        <v>554.59919717263097</v>
      </c>
      <c r="D12" s="84">
        <v>576.56459604634495</v>
      </c>
      <c r="E12" s="84">
        <v>580.14</v>
      </c>
      <c r="F12" s="84">
        <v>839.65</v>
      </c>
      <c r="G12" s="84">
        <v>0.62012200856120803</v>
      </c>
      <c r="H12" s="84">
        <v>5.5067088799564301</v>
      </c>
      <c r="I12" s="84">
        <v>4.6052722321952899</v>
      </c>
      <c r="J12" s="84">
        <v>-30.9069255046746</v>
      </c>
      <c r="K12" s="31"/>
    </row>
    <row r="13" spans="1:11" x14ac:dyDescent="0.2">
      <c r="A13" s="81" t="s">
        <v>1163</v>
      </c>
      <c r="B13" s="82">
        <v>474.32582511225502</v>
      </c>
      <c r="C13" s="82">
        <v>473.561964136055</v>
      </c>
      <c r="D13" s="82">
        <v>506.99405640048701</v>
      </c>
      <c r="E13" s="82">
        <v>505.37</v>
      </c>
      <c r="F13" s="82">
        <v>541.15</v>
      </c>
      <c r="G13" s="82">
        <v>-0.32033046146882099</v>
      </c>
      <c r="H13" s="82">
        <v>6.5449050513744202</v>
      </c>
      <c r="I13" s="82">
        <v>6.7167632269567603</v>
      </c>
      <c r="J13" s="82">
        <v>-6.6118451445994602</v>
      </c>
      <c r="K13" s="31"/>
    </row>
    <row r="14" spans="1:11" x14ac:dyDescent="0.2">
      <c r="A14" s="83" t="s">
        <v>1164</v>
      </c>
      <c r="B14" s="84">
        <v>663.23672183802603</v>
      </c>
      <c r="C14" s="84">
        <v>690.79324594000502</v>
      </c>
      <c r="D14" s="84">
        <v>686.10566300240498</v>
      </c>
      <c r="E14" s="84">
        <v>683.5</v>
      </c>
      <c r="F14" s="84">
        <v>621.71</v>
      </c>
      <c r="G14" s="84">
        <v>-0.37977576092321802</v>
      </c>
      <c r="H14" s="84">
        <v>3.05521052963091</v>
      </c>
      <c r="I14" s="84">
        <v>-1.0557784087887401</v>
      </c>
      <c r="J14" s="84">
        <v>9.9387174084380092</v>
      </c>
      <c r="K14" s="31"/>
    </row>
    <row r="15" spans="1:11" x14ac:dyDescent="0.2">
      <c r="A15" s="81" t="s">
        <v>302</v>
      </c>
      <c r="B15" s="82">
        <v>503.53126905050601</v>
      </c>
      <c r="C15" s="82">
        <v>484.682535144452</v>
      </c>
      <c r="D15" s="82">
        <v>533.65108475687805</v>
      </c>
      <c r="E15" s="82">
        <v>532.14</v>
      </c>
      <c r="F15" s="82">
        <v>556.29999999999995</v>
      </c>
      <c r="G15" s="82">
        <v>-0.283159689924872</v>
      </c>
      <c r="H15" s="82">
        <v>5.6816195354541197</v>
      </c>
      <c r="I15" s="82">
        <v>9.7914534596143401</v>
      </c>
      <c r="J15" s="82">
        <v>-4.3429804062556103</v>
      </c>
      <c r="K15" s="31"/>
    </row>
    <row r="17" spans="1:10" x14ac:dyDescent="0.2">
      <c r="F17" s="31"/>
      <c r="G17" s="31"/>
      <c r="H17" s="31"/>
      <c r="I17" s="31"/>
      <c r="J17" s="31"/>
    </row>
    <row r="18" spans="1:10" ht="15" customHeight="1" x14ac:dyDescent="0.2"/>
    <row r="26" spans="1:10" x14ac:dyDescent="0.2">
      <c r="A26" s="31"/>
      <c r="B26" s="31"/>
      <c r="C26" s="31"/>
      <c r="D26" s="31"/>
      <c r="E26" s="31"/>
      <c r="F26" s="31"/>
      <c r="G26" s="31"/>
      <c r="H26" s="31"/>
    </row>
    <row r="27" spans="1:10" x14ac:dyDescent="0.2">
      <c r="A27" s="31"/>
      <c r="B27" s="31"/>
      <c r="C27" s="31"/>
      <c r="D27" s="31"/>
      <c r="E27" s="31"/>
      <c r="F27" s="31"/>
      <c r="G27" s="31"/>
      <c r="H27" s="31"/>
    </row>
    <row r="28" spans="1:10" x14ac:dyDescent="0.2">
      <c r="A28" s="31"/>
      <c r="B28" s="31"/>
      <c r="C28" s="31"/>
      <c r="D28" s="31"/>
      <c r="E28" s="31"/>
      <c r="F28" s="31"/>
      <c r="G28" s="31"/>
      <c r="H28" s="31"/>
    </row>
    <row r="29" spans="1:10" x14ac:dyDescent="0.2">
      <c r="A29" s="31"/>
      <c r="B29" s="31"/>
      <c r="C29" s="31"/>
      <c r="D29" s="31"/>
      <c r="E29" s="31"/>
      <c r="F29" s="31"/>
      <c r="G29" s="31"/>
      <c r="H29" s="31"/>
    </row>
    <row r="30" spans="1:10" x14ac:dyDescent="0.2">
      <c r="A30" s="31"/>
      <c r="B30" s="31"/>
      <c r="C30" s="31"/>
      <c r="D30" s="31"/>
      <c r="E30" s="31"/>
      <c r="F30" s="31"/>
      <c r="G30" s="31"/>
      <c r="H30" s="31"/>
    </row>
    <row r="31" spans="1:10" x14ac:dyDescent="0.2">
      <c r="A31" s="31"/>
      <c r="B31" s="31"/>
      <c r="C31" s="31"/>
      <c r="D31" s="31"/>
      <c r="E31" s="31"/>
      <c r="F31" s="31"/>
      <c r="G31" s="31"/>
      <c r="H31" s="31"/>
    </row>
    <row r="32" spans="1:10" x14ac:dyDescent="0.2">
      <c r="A32" s="31"/>
      <c r="B32" s="31"/>
      <c r="C32" s="31"/>
      <c r="D32" s="31"/>
      <c r="E32" s="31"/>
      <c r="F32" s="31"/>
      <c r="G32" s="31"/>
      <c r="H32" s="31"/>
    </row>
    <row r="33" spans="1:8" x14ac:dyDescent="0.2">
      <c r="A33" s="31"/>
      <c r="B33" s="31"/>
      <c r="C33" s="31"/>
      <c r="D33" s="31"/>
      <c r="E33" s="31"/>
      <c r="F33" s="31"/>
      <c r="G33" s="31"/>
      <c r="H33" s="31"/>
    </row>
    <row r="34" spans="1:8" x14ac:dyDescent="0.2">
      <c r="A34" s="31"/>
      <c r="B34" s="31"/>
      <c r="C34" s="31"/>
      <c r="D34" s="31"/>
      <c r="E34" s="31"/>
      <c r="F34" s="31"/>
      <c r="G34" s="31"/>
      <c r="H34" s="31"/>
    </row>
    <row r="35" spans="1:8" x14ac:dyDescent="0.2">
      <c r="A35" s="31"/>
      <c r="B35" s="31"/>
      <c r="C35" s="31"/>
      <c r="D35" s="31"/>
      <c r="E35" s="31"/>
      <c r="F35" s="31"/>
      <c r="G35" s="31"/>
      <c r="H35" s="31"/>
    </row>
    <row r="36" spans="1:8" x14ac:dyDescent="0.2">
      <c r="A36" s="31"/>
      <c r="B36" s="31"/>
      <c r="C36" s="31"/>
      <c r="D36" s="31"/>
      <c r="E36" s="31"/>
      <c r="F36" s="31"/>
      <c r="G36" s="31"/>
      <c r="H36" s="31"/>
    </row>
    <row r="37" spans="1:8" x14ac:dyDescent="0.2">
      <c r="A37" s="31"/>
      <c r="B37" s="31"/>
      <c r="C37" s="31"/>
      <c r="D37" s="31"/>
      <c r="E37" s="31"/>
      <c r="F37" s="31"/>
      <c r="G37" s="31"/>
      <c r="H37" s="31"/>
    </row>
    <row r="38" spans="1:8" x14ac:dyDescent="0.2">
      <c r="A38" s="31"/>
      <c r="B38" s="31"/>
      <c r="C38" s="31"/>
      <c r="D38" s="31"/>
      <c r="E38" s="31"/>
      <c r="F38" s="31"/>
      <c r="G38" s="31"/>
      <c r="H38" s="31"/>
    </row>
    <row r="39" spans="1:8" x14ac:dyDescent="0.2">
      <c r="A39" s="31"/>
      <c r="B39" s="31"/>
      <c r="C39" s="31"/>
      <c r="D39" s="31"/>
      <c r="E39" s="31"/>
      <c r="F39" s="31"/>
      <c r="G39" s="31"/>
      <c r="H39" s="31"/>
    </row>
    <row r="40" spans="1:8" x14ac:dyDescent="0.2">
      <c r="A40" s="31"/>
      <c r="B40" s="31"/>
      <c r="C40" s="31"/>
      <c r="D40" s="31"/>
      <c r="E40" s="31"/>
      <c r="F40" s="31"/>
      <c r="G40" s="31"/>
      <c r="H40" s="31"/>
    </row>
    <row r="41" spans="1:8" x14ac:dyDescent="0.2">
      <c r="A41" s="31"/>
      <c r="B41" s="31"/>
      <c r="C41" s="31"/>
      <c r="D41" s="31"/>
      <c r="E41" s="31"/>
      <c r="F41" s="31"/>
      <c r="G41" s="31"/>
      <c r="H41" s="31"/>
    </row>
    <row r="42" spans="1:8" x14ac:dyDescent="0.2">
      <c r="A42" s="31"/>
      <c r="B42" s="31"/>
      <c r="C42" s="31"/>
      <c r="D42" s="31"/>
      <c r="E42" s="31"/>
      <c r="F42" s="31"/>
      <c r="G42" s="31"/>
      <c r="H42" s="31"/>
    </row>
    <row r="43" spans="1:8" x14ac:dyDescent="0.2">
      <c r="A43" s="31"/>
      <c r="B43" s="31"/>
      <c r="C43" s="31"/>
      <c r="D43" s="31"/>
      <c r="E43" s="31"/>
      <c r="F43" s="31"/>
      <c r="G43" s="31"/>
      <c r="H43" s="31"/>
    </row>
    <row r="44" spans="1:8" x14ac:dyDescent="0.2">
      <c r="A44" s="31"/>
      <c r="B44" s="31"/>
      <c r="C44" s="31"/>
      <c r="D44" s="31"/>
      <c r="E44" s="31"/>
      <c r="F44" s="31"/>
      <c r="G44" s="31"/>
      <c r="H44" s="31"/>
    </row>
    <row r="45" spans="1:8" x14ac:dyDescent="0.2">
      <c r="A45" s="31"/>
      <c r="B45" s="31"/>
      <c r="C45" s="31"/>
      <c r="D45" s="31"/>
      <c r="E45" s="31"/>
      <c r="F45" s="31"/>
      <c r="G45" s="31"/>
      <c r="H45" s="31"/>
    </row>
    <row r="46" spans="1:8" x14ac:dyDescent="0.2">
      <c r="A46" s="31"/>
      <c r="B46" s="31"/>
      <c r="C46" s="31"/>
      <c r="D46" s="31"/>
      <c r="E46" s="31"/>
      <c r="F46" s="31"/>
      <c r="G46" s="31"/>
      <c r="H46" s="31"/>
    </row>
    <row r="47" spans="1:8" x14ac:dyDescent="0.2">
      <c r="A47" s="31"/>
      <c r="B47" s="31"/>
      <c r="C47" s="31"/>
      <c r="D47" s="31"/>
      <c r="E47" s="31"/>
      <c r="F47" s="31"/>
      <c r="G47" s="31"/>
      <c r="H47" s="31"/>
    </row>
    <row r="48" spans="1:8" x14ac:dyDescent="0.2">
      <c r="A48" s="31"/>
      <c r="B48" s="31"/>
      <c r="C48" s="31"/>
      <c r="D48" s="31"/>
      <c r="E48" s="31"/>
      <c r="F48" s="31"/>
      <c r="G48" s="31"/>
      <c r="H48" s="31"/>
    </row>
    <row r="49" spans="1:8" x14ac:dyDescent="0.2">
      <c r="A49" s="31"/>
      <c r="B49" s="31"/>
      <c r="C49" s="31"/>
      <c r="D49" s="31"/>
      <c r="E49" s="31"/>
      <c r="F49" s="31"/>
      <c r="G49" s="31"/>
      <c r="H49" s="31"/>
    </row>
    <row r="50" spans="1:8" x14ac:dyDescent="0.2">
      <c r="A50" s="31"/>
      <c r="B50" s="31"/>
      <c r="C50" s="31"/>
      <c r="D50" s="31"/>
      <c r="E50" s="31"/>
      <c r="F50" s="31"/>
      <c r="G50" s="31"/>
      <c r="H50" s="31"/>
    </row>
    <row r="51" spans="1:8" x14ac:dyDescent="0.2">
      <c r="A51" s="31"/>
      <c r="B51" s="31"/>
      <c r="C51" s="31"/>
      <c r="D51" s="31"/>
      <c r="E51" s="31"/>
      <c r="F51" s="31"/>
      <c r="G51" s="31"/>
      <c r="H51" s="31"/>
    </row>
    <row r="52" spans="1:8" x14ac:dyDescent="0.2">
      <c r="A52" s="31"/>
      <c r="B52" s="31"/>
      <c r="C52" s="31"/>
      <c r="D52" s="31"/>
      <c r="E52" s="31"/>
      <c r="F52" s="31"/>
      <c r="G52" s="31"/>
      <c r="H52" s="31"/>
    </row>
  </sheetData>
  <sortState ref="F18:I26">
    <sortCondition ref="F18:F26"/>
  </sortState>
  <mergeCells count="1">
    <mergeCell ref="H1:I1"/>
  </mergeCells>
  <hyperlinks>
    <hyperlink ref="H1:I1" location="Index!A1" display="Regresar al Índice" xr:uid="{00000000-0004-0000-0E00-000000000000}"/>
  </hyperlinks>
  <pageMargins left="0.7" right="0.7" top="0.75" bottom="0.75" header="0.3" footer="0.3"/>
  <pageSetup orientation="portrait" horizontalDpi="4294967295" verticalDpi="4294967295"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7D669-CAA1-41FD-9E89-B72570FA17DE}">
  <sheetPr codeName="Hoja150"/>
  <dimension ref="A1:I58"/>
  <sheetViews>
    <sheetView workbookViewId="0"/>
  </sheetViews>
  <sheetFormatPr baseColWidth="10" defaultRowHeight="12.75" x14ac:dyDescent="0.2"/>
  <cols>
    <col min="1" max="16384" width="11.42578125" style="170"/>
  </cols>
  <sheetData>
    <row r="1" spans="1:9" x14ac:dyDescent="0.2">
      <c r="A1" s="31" t="s">
        <v>3460</v>
      </c>
      <c r="H1" s="280" t="s">
        <v>1346</v>
      </c>
      <c r="I1" s="280"/>
    </row>
    <row r="2" spans="1:9" x14ac:dyDescent="0.2">
      <c r="A2" s="170" t="s">
        <v>2683</v>
      </c>
    </row>
    <row r="3" spans="1:9" x14ac:dyDescent="0.2">
      <c r="A3" s="170" t="s">
        <v>2687</v>
      </c>
    </row>
    <row r="5" spans="1:9" x14ac:dyDescent="0.2">
      <c r="A5" s="170" t="s">
        <v>296</v>
      </c>
      <c r="B5" s="170" t="s">
        <v>340</v>
      </c>
      <c r="C5" s="170" t="s">
        <v>2685</v>
      </c>
      <c r="D5" s="170" t="s">
        <v>612</v>
      </c>
    </row>
    <row r="6" spans="1:9" x14ac:dyDescent="0.2">
      <c r="A6" s="170" t="s">
        <v>77</v>
      </c>
      <c r="B6" s="170" t="s">
        <v>138</v>
      </c>
      <c r="C6" s="181">
        <v>53815.067999999999</v>
      </c>
      <c r="D6" s="181">
        <v>53004.2255</v>
      </c>
    </row>
    <row r="7" spans="1:9" x14ac:dyDescent="0.2">
      <c r="A7" s="170" t="s">
        <v>53</v>
      </c>
      <c r="B7" s="170" t="s">
        <v>139</v>
      </c>
      <c r="C7" s="181">
        <v>50297.057999999997</v>
      </c>
      <c r="D7" s="181">
        <v>53141.279999999999</v>
      </c>
    </row>
    <row r="8" spans="1:9" x14ac:dyDescent="0.2">
      <c r="A8" s="170" t="s">
        <v>53</v>
      </c>
      <c r="B8" s="170" t="s">
        <v>140</v>
      </c>
      <c r="C8" s="181">
        <v>53789.991000000002</v>
      </c>
      <c r="D8" s="181">
        <v>53315.417500000003</v>
      </c>
    </row>
    <row r="9" spans="1:9" x14ac:dyDescent="0.2">
      <c r="A9" s="170" t="s">
        <v>53</v>
      </c>
      <c r="B9" s="170" t="s">
        <v>141</v>
      </c>
      <c r="C9" s="181">
        <v>52644.396999999997</v>
      </c>
      <c r="D9" s="181">
        <v>53391.455833333297</v>
      </c>
    </row>
    <row r="10" spans="1:9" x14ac:dyDescent="0.2">
      <c r="A10" s="170" t="s">
        <v>53</v>
      </c>
      <c r="B10" s="170" t="s">
        <v>142</v>
      </c>
      <c r="C10" s="181">
        <v>56431.995999999999</v>
      </c>
      <c r="D10" s="181">
        <v>53613.846749999997</v>
      </c>
    </row>
    <row r="11" spans="1:9" x14ac:dyDescent="0.2">
      <c r="A11" s="170" t="s">
        <v>53</v>
      </c>
      <c r="B11" s="170" t="s">
        <v>143</v>
      </c>
      <c r="C11" s="181">
        <v>54017.95</v>
      </c>
      <c r="D11" s="181">
        <v>53653.655583333297</v>
      </c>
    </row>
    <row r="12" spans="1:9" x14ac:dyDescent="0.2">
      <c r="A12" s="170" t="s">
        <v>53</v>
      </c>
      <c r="B12" s="170" t="s">
        <v>144</v>
      </c>
      <c r="C12" s="181">
        <v>56228.315000000002</v>
      </c>
      <c r="D12" s="181">
        <v>53863.9263333333</v>
      </c>
    </row>
    <row r="13" spans="1:9" x14ac:dyDescent="0.2">
      <c r="A13" s="170" t="s">
        <v>53</v>
      </c>
      <c r="B13" s="170" t="s">
        <v>145</v>
      </c>
      <c r="C13" s="181">
        <v>56291.163999999997</v>
      </c>
      <c r="D13" s="181">
        <v>53940.7045</v>
      </c>
    </row>
    <row r="14" spans="1:9" x14ac:dyDescent="0.2">
      <c r="A14" s="170" t="s">
        <v>53</v>
      </c>
      <c r="B14" s="170" t="s">
        <v>146</v>
      </c>
      <c r="C14" s="181">
        <v>53451.858999999997</v>
      </c>
      <c r="D14" s="181">
        <v>53981.317499999997</v>
      </c>
    </row>
    <row r="15" spans="1:9" x14ac:dyDescent="0.2">
      <c r="A15" s="170" t="s">
        <v>53</v>
      </c>
      <c r="B15" s="170" t="s">
        <v>147</v>
      </c>
      <c r="C15" s="181">
        <v>55845.48</v>
      </c>
      <c r="D15" s="181">
        <v>54024.714</v>
      </c>
    </row>
    <row r="16" spans="1:9" x14ac:dyDescent="0.2">
      <c r="A16" s="170" t="s">
        <v>53</v>
      </c>
      <c r="B16" s="170" t="s">
        <v>148</v>
      </c>
      <c r="C16" s="181">
        <v>54060.936999999998</v>
      </c>
      <c r="D16" s="181">
        <v>54022.737249999998</v>
      </c>
    </row>
    <row r="17" spans="1:4" x14ac:dyDescent="0.2">
      <c r="A17" s="170" t="s">
        <v>53</v>
      </c>
      <c r="B17" s="170" t="s">
        <v>149</v>
      </c>
      <c r="C17" s="181">
        <v>51493.353000000003</v>
      </c>
      <c r="D17" s="181">
        <v>54030.630666666701</v>
      </c>
    </row>
    <row r="18" spans="1:4" x14ac:dyDescent="0.2">
      <c r="A18" s="170" t="s">
        <v>78</v>
      </c>
      <c r="B18" s="170" t="s">
        <v>138</v>
      </c>
      <c r="C18" s="181">
        <v>54725.824000000001</v>
      </c>
      <c r="D18" s="181">
        <v>54106.527000000002</v>
      </c>
    </row>
    <row r="19" spans="1:4" x14ac:dyDescent="0.2">
      <c r="A19" s="170" t="s">
        <v>53</v>
      </c>
      <c r="B19" s="170" t="s">
        <v>139</v>
      </c>
      <c r="C19" s="181">
        <v>51449.364000000001</v>
      </c>
      <c r="D19" s="181">
        <v>54202.552499999998</v>
      </c>
    </row>
    <row r="20" spans="1:4" x14ac:dyDescent="0.2">
      <c r="A20" s="170" t="s">
        <v>53</v>
      </c>
      <c r="B20" s="170" t="s">
        <v>140</v>
      </c>
      <c r="C20" s="181">
        <v>53756.404999999999</v>
      </c>
      <c r="D20" s="181">
        <v>54199.7536666667</v>
      </c>
    </row>
    <row r="21" spans="1:4" x14ac:dyDescent="0.2">
      <c r="A21" s="170" t="s">
        <v>53</v>
      </c>
      <c r="B21" s="170" t="s">
        <v>141</v>
      </c>
      <c r="C21" s="181">
        <v>46407.639000000003</v>
      </c>
      <c r="D21" s="181">
        <v>53680.023833333304</v>
      </c>
    </row>
    <row r="22" spans="1:4" x14ac:dyDescent="0.2">
      <c r="A22" s="170" t="s">
        <v>53</v>
      </c>
      <c r="B22" s="170" t="s">
        <v>142</v>
      </c>
      <c r="C22" s="181">
        <v>48111.021000000001</v>
      </c>
      <c r="D22" s="181">
        <v>52986.609250000001</v>
      </c>
    </row>
    <row r="23" spans="1:4" x14ac:dyDescent="0.2">
      <c r="A23" s="170" t="s">
        <v>53</v>
      </c>
      <c r="B23" s="170" t="s">
        <v>143</v>
      </c>
      <c r="C23" s="181">
        <v>51083.012999999999</v>
      </c>
      <c r="D23" s="181">
        <v>52742.031166666697</v>
      </c>
    </row>
    <row r="24" spans="1:4" x14ac:dyDescent="0.2">
      <c r="A24" s="170" t="s">
        <v>53</v>
      </c>
      <c r="B24" s="170" t="s">
        <v>144</v>
      </c>
      <c r="C24" s="181">
        <v>53583.942000000003</v>
      </c>
      <c r="D24" s="181">
        <v>52521.666749999997</v>
      </c>
    </row>
    <row r="25" spans="1:4" x14ac:dyDescent="0.2">
      <c r="A25" s="170" t="s">
        <v>53</v>
      </c>
      <c r="B25" s="170" t="s">
        <v>145</v>
      </c>
      <c r="C25" s="181">
        <v>52281.873</v>
      </c>
      <c r="D25" s="181">
        <v>52187.559166666702</v>
      </c>
    </row>
    <row r="26" spans="1:4" x14ac:dyDescent="0.2">
      <c r="A26" s="170" t="s">
        <v>53</v>
      </c>
      <c r="B26" s="170" t="s">
        <v>146</v>
      </c>
      <c r="C26" s="181">
        <v>52106.337</v>
      </c>
      <c r="D26" s="181">
        <v>52075.432333333301</v>
      </c>
    </row>
    <row r="27" spans="1:4" x14ac:dyDescent="0.2">
      <c r="A27" s="170" t="s">
        <v>53</v>
      </c>
      <c r="B27" s="170" t="s">
        <v>147</v>
      </c>
      <c r="C27" s="181">
        <v>55079.758000000002</v>
      </c>
      <c r="D27" s="181">
        <v>52011.622166666697</v>
      </c>
    </row>
    <row r="28" spans="1:4" x14ac:dyDescent="0.2">
      <c r="A28" s="170" t="s">
        <v>53</v>
      </c>
      <c r="B28" s="170" t="s">
        <v>148</v>
      </c>
      <c r="C28" s="181">
        <v>52001.184999999998</v>
      </c>
      <c r="D28" s="181">
        <v>51839.976166666696</v>
      </c>
    </row>
    <row r="29" spans="1:4" x14ac:dyDescent="0.2">
      <c r="A29" s="170" t="s">
        <v>53</v>
      </c>
      <c r="B29" s="170" t="s">
        <v>149</v>
      </c>
      <c r="C29" s="181">
        <v>52709.785000000003</v>
      </c>
      <c r="D29" s="181">
        <v>51941.345500000003</v>
      </c>
    </row>
    <row r="30" spans="1:4" x14ac:dyDescent="0.2">
      <c r="A30" s="170" t="s">
        <v>431</v>
      </c>
      <c r="B30" s="170" t="s">
        <v>138</v>
      </c>
      <c r="C30" s="181">
        <v>52085.59</v>
      </c>
      <c r="D30" s="181">
        <v>51721.326000000001</v>
      </c>
    </row>
    <row r="31" spans="1:4" x14ac:dyDescent="0.2">
      <c r="A31" s="170" t="s">
        <v>53</v>
      </c>
      <c r="B31" s="170" t="s">
        <v>139</v>
      </c>
      <c r="C31" s="181">
        <v>49059.286</v>
      </c>
      <c r="D31" s="181">
        <v>51522.152833333297</v>
      </c>
    </row>
    <row r="32" spans="1:4" x14ac:dyDescent="0.2">
      <c r="A32" s="170" t="s">
        <v>53</v>
      </c>
      <c r="B32" s="170" t="s">
        <v>140</v>
      </c>
      <c r="C32" s="181">
        <v>54754.936999999998</v>
      </c>
      <c r="D32" s="181">
        <v>51605.3638333333</v>
      </c>
    </row>
    <row r="33" spans="1:4" x14ac:dyDescent="0.2">
      <c r="A33" s="170" t="s">
        <v>53</v>
      </c>
      <c r="B33" s="170" t="s">
        <v>141</v>
      </c>
      <c r="C33" s="181">
        <v>53222.498</v>
      </c>
      <c r="D33" s="181">
        <v>52173.268750000003</v>
      </c>
    </row>
    <row r="34" spans="1:4" x14ac:dyDescent="0.2">
      <c r="A34" s="170" t="s">
        <v>53</v>
      </c>
      <c r="B34" s="170" t="s">
        <v>142</v>
      </c>
      <c r="C34" s="181">
        <v>52787.131999999998</v>
      </c>
      <c r="D34" s="181">
        <v>52562.944666666699</v>
      </c>
    </row>
    <row r="35" spans="1:4" x14ac:dyDescent="0.2">
      <c r="A35" s="170" t="s">
        <v>53</v>
      </c>
      <c r="B35" s="170" t="s">
        <v>143</v>
      </c>
      <c r="C35" s="181">
        <v>54167.142999999996</v>
      </c>
      <c r="D35" s="181">
        <v>52819.955499999996</v>
      </c>
    </row>
    <row r="36" spans="1:4" x14ac:dyDescent="0.2">
      <c r="A36" s="170" t="s">
        <v>53</v>
      </c>
      <c r="B36" s="170" t="s">
        <v>144</v>
      </c>
      <c r="C36" s="181">
        <v>55742.262000000002</v>
      </c>
      <c r="D36" s="181">
        <v>52999.815499999997</v>
      </c>
    </row>
    <row r="37" spans="1:4" x14ac:dyDescent="0.2">
      <c r="A37" s="170" t="s">
        <v>53</v>
      </c>
      <c r="B37" s="170" t="s">
        <v>145</v>
      </c>
      <c r="C37" s="181">
        <v>54395.040999999997</v>
      </c>
      <c r="D37" s="181">
        <v>53175.912833333299</v>
      </c>
    </row>
    <row r="38" spans="1:4" x14ac:dyDescent="0.2">
      <c r="A38" s="170" t="s">
        <v>53</v>
      </c>
      <c r="B38" s="170" t="s">
        <v>146</v>
      </c>
      <c r="C38" s="181">
        <v>54657.608</v>
      </c>
      <c r="D38" s="181">
        <v>53388.518750000003</v>
      </c>
    </row>
    <row r="39" spans="1:4" x14ac:dyDescent="0.2">
      <c r="A39" s="170" t="s">
        <v>53</v>
      </c>
      <c r="B39" s="170" t="s">
        <v>147</v>
      </c>
      <c r="C39" s="181">
        <v>55176.88</v>
      </c>
      <c r="D39" s="181">
        <v>53396.612249999998</v>
      </c>
    </row>
    <row r="40" spans="1:4" x14ac:dyDescent="0.2">
      <c r="A40" s="170" t="s">
        <v>53</v>
      </c>
      <c r="B40" s="170" t="s">
        <v>148</v>
      </c>
      <c r="C40" s="181">
        <v>54983.572</v>
      </c>
      <c r="D40" s="181">
        <v>53645.144500000002</v>
      </c>
    </row>
    <row r="41" spans="1:4" x14ac:dyDescent="0.2">
      <c r="A41" s="170" t="s">
        <v>53</v>
      </c>
      <c r="B41" s="170" t="s">
        <v>149</v>
      </c>
      <c r="C41" s="181">
        <v>54265.118000000002</v>
      </c>
      <c r="D41" s="181">
        <v>53774.755583333303</v>
      </c>
    </row>
    <row r="42" spans="1:4" x14ac:dyDescent="0.2">
      <c r="A42" s="170" t="s">
        <v>730</v>
      </c>
      <c r="B42" s="170" t="s">
        <v>138</v>
      </c>
      <c r="C42" s="181">
        <v>55033.396999999997</v>
      </c>
      <c r="D42" s="181">
        <v>54020.406166666697</v>
      </c>
    </row>
    <row r="43" spans="1:4" x14ac:dyDescent="0.2">
      <c r="A43" s="170" t="s">
        <v>53</v>
      </c>
      <c r="B43" s="170" t="s">
        <v>139</v>
      </c>
      <c r="C43" s="181">
        <v>52409.042000000001</v>
      </c>
      <c r="D43" s="181">
        <v>54299.552499999998</v>
      </c>
    </row>
    <row r="44" spans="1:4" x14ac:dyDescent="0.2">
      <c r="A44" s="170" t="s">
        <v>53</v>
      </c>
      <c r="B44" s="170" t="s">
        <v>140</v>
      </c>
      <c r="C44" s="181">
        <v>57772.648000000001</v>
      </c>
      <c r="D44" s="181">
        <v>54551.028416666697</v>
      </c>
    </row>
    <row r="45" spans="1:4" x14ac:dyDescent="0.2">
      <c r="A45" s="170" t="s">
        <v>53</v>
      </c>
      <c r="B45" s="170" t="s">
        <v>141</v>
      </c>
      <c r="C45" s="181">
        <v>56257.347999999998</v>
      </c>
      <c r="D45" s="181">
        <v>54803.932583333299</v>
      </c>
    </row>
    <row r="46" spans="1:4" x14ac:dyDescent="0.2">
      <c r="A46" s="170" t="s">
        <v>53</v>
      </c>
      <c r="B46" s="170" t="s">
        <v>142</v>
      </c>
      <c r="C46" s="181">
        <v>57025.944000000003</v>
      </c>
      <c r="D46" s="181">
        <v>55157.166916666698</v>
      </c>
    </row>
    <row r="47" spans="1:4" x14ac:dyDescent="0.2">
      <c r="A47" s="170" t="s">
        <v>53</v>
      </c>
      <c r="B47" s="170" t="s">
        <v>143</v>
      </c>
      <c r="C47" s="181">
        <v>57640.733</v>
      </c>
      <c r="D47" s="181">
        <v>55446.632749999997</v>
      </c>
    </row>
    <row r="48" spans="1:4" x14ac:dyDescent="0.2">
      <c r="A48" s="170" t="s">
        <v>53</v>
      </c>
      <c r="B48" s="170" t="s">
        <v>144</v>
      </c>
      <c r="C48" s="181">
        <v>57547.46</v>
      </c>
      <c r="D48" s="181">
        <v>55597.065916666703</v>
      </c>
    </row>
    <row r="49" spans="1:4" x14ac:dyDescent="0.2">
      <c r="A49" s="170" t="s">
        <v>53</v>
      </c>
      <c r="B49" s="170" t="s">
        <v>145</v>
      </c>
      <c r="C49" s="181">
        <v>59646.661999999997</v>
      </c>
      <c r="D49" s="181">
        <v>56034.701000000001</v>
      </c>
    </row>
    <row r="50" spans="1:4" x14ac:dyDescent="0.2">
      <c r="A50" s="170" t="s">
        <v>53</v>
      </c>
      <c r="B50" s="170" t="s">
        <v>146</v>
      </c>
      <c r="C50" s="181">
        <v>57658.675999999999</v>
      </c>
      <c r="D50" s="181">
        <v>56284.79</v>
      </c>
    </row>
    <row r="51" spans="1:4" x14ac:dyDescent="0.2">
      <c r="A51" s="170" t="s">
        <v>53</v>
      </c>
      <c r="B51" s="170" t="s">
        <v>147</v>
      </c>
      <c r="C51" s="181">
        <v>58278.946000000004</v>
      </c>
      <c r="D51" s="181">
        <v>56543.2955</v>
      </c>
    </row>
    <row r="52" spans="1:4" x14ac:dyDescent="0.2">
      <c r="A52" s="170" t="s">
        <v>53</v>
      </c>
      <c r="B52" s="170" t="s">
        <v>148</v>
      </c>
      <c r="C52" s="181">
        <v>58016.190999999999</v>
      </c>
      <c r="D52" s="181">
        <v>56796.013749999998</v>
      </c>
    </row>
    <row r="53" spans="1:4" x14ac:dyDescent="0.2">
      <c r="A53" s="170" t="s">
        <v>53</v>
      </c>
      <c r="B53" s="170" t="s">
        <v>149</v>
      </c>
      <c r="C53" s="181">
        <v>58253.703999999998</v>
      </c>
      <c r="D53" s="181">
        <v>57128.395916666697</v>
      </c>
    </row>
    <row r="54" spans="1:4" x14ac:dyDescent="0.2">
      <c r="A54" s="170" t="s">
        <v>1139</v>
      </c>
      <c r="B54" s="170" t="s">
        <v>138</v>
      </c>
      <c r="C54" s="181">
        <v>58576.508000000002</v>
      </c>
      <c r="D54" s="181">
        <v>57423.6551666667</v>
      </c>
    </row>
    <row r="55" spans="1:4" x14ac:dyDescent="0.2">
      <c r="A55" s="170" t="s">
        <v>53</v>
      </c>
      <c r="B55" s="170" t="s">
        <v>139</v>
      </c>
      <c r="C55" s="181">
        <v>54860.154999999999</v>
      </c>
      <c r="D55" s="181">
        <v>57627.914583333302</v>
      </c>
    </row>
    <row r="56" spans="1:4" x14ac:dyDescent="0.2">
      <c r="A56" s="170" t="s">
        <v>53</v>
      </c>
      <c r="B56" s="170" t="s">
        <v>140</v>
      </c>
      <c r="C56" s="181">
        <v>59869.898999999998</v>
      </c>
      <c r="D56" s="181">
        <v>57802.6855</v>
      </c>
    </row>
    <row r="57" spans="1:4" x14ac:dyDescent="0.2">
      <c r="A57" s="170" t="s">
        <v>53</v>
      </c>
      <c r="B57" s="170" t="s">
        <v>141</v>
      </c>
      <c r="C57" s="181">
        <v>55835.478000000003</v>
      </c>
      <c r="D57" s="181">
        <v>57767.529666666698</v>
      </c>
    </row>
    <row r="58" spans="1:4" x14ac:dyDescent="0.2">
      <c r="A58" s="170" t="s">
        <v>53</v>
      </c>
      <c r="B58" s="170" t="s">
        <v>142</v>
      </c>
      <c r="C58" s="181">
        <v>59074.114999999998</v>
      </c>
      <c r="D58" s="181">
        <v>57938.210583333297</v>
      </c>
    </row>
  </sheetData>
  <mergeCells count="1">
    <mergeCell ref="H1:I1"/>
  </mergeCells>
  <hyperlinks>
    <hyperlink ref="H1:I1" location="Index!A1" display="Regresar al Índice" xr:uid="{913B99FB-FBFA-4E9F-81C0-21F73CF12195}"/>
  </hyperlink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AA1C8-853A-48FA-B210-D4C0FB15A524}">
  <sheetPr codeName="Hoja151"/>
  <dimension ref="A1:I38"/>
  <sheetViews>
    <sheetView workbookViewId="0"/>
  </sheetViews>
  <sheetFormatPr baseColWidth="10" defaultRowHeight="12.75" x14ac:dyDescent="0.2"/>
  <cols>
    <col min="1" max="16384" width="11.42578125" style="170"/>
  </cols>
  <sheetData>
    <row r="1" spans="1:9" x14ac:dyDescent="0.2">
      <c r="A1" s="31" t="s">
        <v>3461</v>
      </c>
      <c r="H1" s="280" t="s">
        <v>1346</v>
      </c>
      <c r="I1" s="280"/>
    </row>
    <row r="2" spans="1:9" x14ac:dyDescent="0.2">
      <c r="A2" s="170" t="s">
        <v>2683</v>
      </c>
    </row>
    <row r="3" spans="1:9" x14ac:dyDescent="0.2">
      <c r="A3" s="170" t="s">
        <v>2686</v>
      </c>
    </row>
    <row r="5" spans="1:9" x14ac:dyDescent="0.2">
      <c r="A5" s="170" t="s">
        <v>2</v>
      </c>
      <c r="B5" s="170" t="s">
        <v>51</v>
      </c>
    </row>
    <row r="6" spans="1:9" x14ac:dyDescent="0.2">
      <c r="A6" s="170" t="s">
        <v>7</v>
      </c>
      <c r="B6" s="180">
        <v>-23.296295070304001</v>
      </c>
    </row>
    <row r="7" spans="1:9" x14ac:dyDescent="0.2">
      <c r="A7" s="170" t="s">
        <v>15</v>
      </c>
      <c r="B7" s="180">
        <v>-8.1579834256530805</v>
      </c>
    </row>
    <row r="8" spans="1:9" x14ac:dyDescent="0.2">
      <c r="A8" s="170" t="s">
        <v>29</v>
      </c>
      <c r="B8" s="180">
        <v>-7.6837545274942496</v>
      </c>
    </row>
    <row r="9" spans="1:9" x14ac:dyDescent="0.2">
      <c r="A9" s="170" t="s">
        <v>33</v>
      </c>
      <c r="B9" s="180">
        <v>-6.3565725570305602</v>
      </c>
    </row>
    <row r="10" spans="1:9" x14ac:dyDescent="0.2">
      <c r="A10" s="170" t="s">
        <v>12</v>
      </c>
      <c r="B10" s="180">
        <v>-6.3419988685187496</v>
      </c>
    </row>
    <row r="11" spans="1:9" x14ac:dyDescent="0.2">
      <c r="A11" s="170" t="s">
        <v>18</v>
      </c>
      <c r="B11" s="180">
        <v>-5.5342217310013302</v>
      </c>
    </row>
    <row r="12" spans="1:9" x14ac:dyDescent="0.2">
      <c r="A12" s="170" t="s">
        <v>27</v>
      </c>
      <c r="B12" s="180">
        <v>-4.8148565949057698</v>
      </c>
    </row>
    <row r="13" spans="1:9" x14ac:dyDescent="0.2">
      <c r="A13" s="170" t="s">
        <v>11</v>
      </c>
      <c r="B13" s="180">
        <v>-4.7603468168892196</v>
      </c>
    </row>
    <row r="14" spans="1:9" x14ac:dyDescent="0.2">
      <c r="A14" s="170" t="s">
        <v>28</v>
      </c>
      <c r="B14" s="180">
        <v>-4.6854339373951701</v>
      </c>
    </row>
    <row r="15" spans="1:9" x14ac:dyDescent="0.2">
      <c r="A15" s="170" t="s">
        <v>24</v>
      </c>
      <c r="B15" s="180">
        <v>-4.4883923451775498</v>
      </c>
    </row>
    <row r="16" spans="1:9" x14ac:dyDescent="0.2">
      <c r="A16" s="170" t="s">
        <v>21</v>
      </c>
      <c r="B16" s="180">
        <v>-4.2142235730654098</v>
      </c>
    </row>
    <row r="17" spans="1:2" x14ac:dyDescent="0.2">
      <c r="A17" s="170" t="s">
        <v>4</v>
      </c>
      <c r="B17" s="180">
        <v>-3.6856146985187901</v>
      </c>
    </row>
    <row r="18" spans="1:2" x14ac:dyDescent="0.2">
      <c r="A18" s="170" t="s">
        <v>32</v>
      </c>
      <c r="B18" s="180">
        <v>-3.6610487267411802</v>
      </c>
    </row>
    <row r="19" spans="1:2" x14ac:dyDescent="0.2">
      <c r="A19" s="170" t="s">
        <v>19</v>
      </c>
      <c r="B19" s="180">
        <v>-2.2217738884825899</v>
      </c>
    </row>
    <row r="20" spans="1:2" x14ac:dyDescent="0.2">
      <c r="A20" s="170" t="s">
        <v>23</v>
      </c>
      <c r="B20" s="180">
        <v>-2.1210928125809501</v>
      </c>
    </row>
    <row r="21" spans="1:2" x14ac:dyDescent="0.2">
      <c r="A21" s="170" t="s">
        <v>5</v>
      </c>
      <c r="B21" s="180">
        <v>-1.65693529684304</v>
      </c>
    </row>
    <row r="22" spans="1:2" x14ac:dyDescent="0.2">
      <c r="A22" s="170" t="s">
        <v>8</v>
      </c>
      <c r="B22" s="180">
        <v>-1.5883461358663</v>
      </c>
    </row>
    <row r="23" spans="1:2" x14ac:dyDescent="0.2">
      <c r="A23" s="170" t="s">
        <v>22</v>
      </c>
      <c r="B23" s="180">
        <v>-1.3805041518362799</v>
      </c>
    </row>
    <row r="24" spans="1:2" x14ac:dyDescent="0.2">
      <c r="A24" s="170" t="s">
        <v>31</v>
      </c>
      <c r="B24" s="180">
        <v>-1.30531035659187</v>
      </c>
    </row>
    <row r="25" spans="1:2" x14ac:dyDescent="0.2">
      <c r="A25" s="170" t="s">
        <v>1</v>
      </c>
      <c r="B25" s="180">
        <v>-0.60802146630795095</v>
      </c>
    </row>
    <row r="26" spans="1:2" x14ac:dyDescent="0.2">
      <c r="A26" s="170" t="s">
        <v>13</v>
      </c>
      <c r="B26" s="180">
        <v>-0.42989574091594202</v>
      </c>
    </row>
    <row r="27" spans="1:2" x14ac:dyDescent="0.2">
      <c r="A27" s="170" t="s">
        <v>17</v>
      </c>
      <c r="B27" s="180">
        <v>-0.35684263526607501</v>
      </c>
    </row>
    <row r="28" spans="1:2" x14ac:dyDescent="0.2">
      <c r="A28" s="170" t="s">
        <v>26</v>
      </c>
      <c r="B28" s="180">
        <v>-0.32285318050138101</v>
      </c>
    </row>
    <row r="29" spans="1:2" x14ac:dyDescent="0.2">
      <c r="A29" s="170" t="s">
        <v>10</v>
      </c>
      <c r="B29" s="180">
        <v>-5.9987549166962098E-2</v>
      </c>
    </row>
    <row r="30" spans="1:2" x14ac:dyDescent="0.2">
      <c r="A30" s="170" t="s">
        <v>16</v>
      </c>
      <c r="B30" s="180">
        <v>-4.8684559451150897E-2</v>
      </c>
    </row>
    <row r="31" spans="1:2" x14ac:dyDescent="0.2">
      <c r="A31" s="170" t="s">
        <v>6</v>
      </c>
      <c r="B31" s="180">
        <v>1.03499493111823</v>
      </c>
    </row>
    <row r="32" spans="1:2" x14ac:dyDescent="0.2">
      <c r="A32" s="170" t="s">
        <v>9</v>
      </c>
      <c r="B32" s="180">
        <v>1.5135535161148801</v>
      </c>
    </row>
    <row r="33" spans="1:2" x14ac:dyDescent="0.2">
      <c r="A33" s="170" t="s">
        <v>25</v>
      </c>
      <c r="B33" s="180">
        <v>2.4736547170854299</v>
      </c>
    </row>
    <row r="34" spans="1:2" x14ac:dyDescent="0.2">
      <c r="A34" s="170" t="s">
        <v>20</v>
      </c>
      <c r="B34" s="180">
        <v>2.9254742568823899</v>
      </c>
    </row>
    <row r="35" spans="1:2" x14ac:dyDescent="0.2">
      <c r="A35" s="170" t="s">
        <v>14</v>
      </c>
      <c r="B35" s="180">
        <v>3.1607265778798701</v>
      </c>
    </row>
    <row r="36" spans="1:2" x14ac:dyDescent="0.2">
      <c r="A36" s="170" t="s">
        <v>30</v>
      </c>
      <c r="B36" s="180">
        <v>3.2767153569599201</v>
      </c>
    </row>
    <row r="37" spans="1:2" x14ac:dyDescent="0.2">
      <c r="A37" s="170" t="s">
        <v>0</v>
      </c>
      <c r="B37" s="180">
        <v>3.5916476893394198</v>
      </c>
    </row>
    <row r="38" spans="1:2" x14ac:dyDescent="0.2">
      <c r="A38" s="170" t="s">
        <v>3</v>
      </c>
      <c r="B38" s="180">
        <v>4.03709895457252</v>
      </c>
    </row>
  </sheetData>
  <mergeCells count="1">
    <mergeCell ref="H1:I1"/>
  </mergeCells>
  <hyperlinks>
    <hyperlink ref="H1:I1" location="Index!A1" display="Regresar al Índice" xr:uid="{6A5F3EB6-4AA7-4EFF-87C9-8FF602DED6CD}"/>
  </hyperlink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DF4D-1DD5-4743-AD4C-23AD483204CD}">
  <sheetPr codeName="Hoja152"/>
  <dimension ref="A1:I58"/>
  <sheetViews>
    <sheetView workbookViewId="0"/>
  </sheetViews>
  <sheetFormatPr baseColWidth="10" defaultRowHeight="12.75" x14ac:dyDescent="0.2"/>
  <cols>
    <col min="1" max="16384" width="11.42578125" style="170"/>
  </cols>
  <sheetData>
    <row r="1" spans="1:9" x14ac:dyDescent="0.2">
      <c r="A1" s="31" t="s">
        <v>3462</v>
      </c>
      <c r="H1" s="280" t="s">
        <v>1346</v>
      </c>
      <c r="I1" s="280"/>
    </row>
    <row r="2" spans="1:9" x14ac:dyDescent="0.2">
      <c r="A2" s="170" t="s">
        <v>2683</v>
      </c>
    </row>
    <row r="3" spans="1:9" x14ac:dyDescent="0.2">
      <c r="A3" s="170" t="s">
        <v>2688</v>
      </c>
    </row>
    <row r="5" spans="1:9" x14ac:dyDescent="0.2">
      <c r="A5" s="170" t="s">
        <v>296</v>
      </c>
      <c r="B5" s="170" t="s">
        <v>340</v>
      </c>
      <c r="C5" s="170" t="s">
        <v>2685</v>
      </c>
      <c r="D5" s="170" t="s">
        <v>612</v>
      </c>
    </row>
    <row r="6" spans="1:9" x14ac:dyDescent="0.2">
      <c r="A6" s="170" t="s">
        <v>77</v>
      </c>
      <c r="B6" s="170" t="s">
        <v>138</v>
      </c>
      <c r="C6" s="181">
        <v>55181.998604717803</v>
      </c>
      <c r="D6" s="181">
        <v>55509.0993554386</v>
      </c>
    </row>
    <row r="7" spans="1:9" x14ac:dyDescent="0.2">
      <c r="A7" s="170" t="s">
        <v>53</v>
      </c>
      <c r="B7" s="170" t="s">
        <v>139</v>
      </c>
      <c r="C7" s="181">
        <v>53932.500190082203</v>
      </c>
      <c r="D7" s="181">
        <v>55489.435441708403</v>
      </c>
    </row>
    <row r="8" spans="1:9" x14ac:dyDescent="0.2">
      <c r="A8" s="170" t="s">
        <v>53</v>
      </c>
      <c r="B8" s="170" t="s">
        <v>140</v>
      </c>
      <c r="C8" s="181">
        <v>58578.797871444403</v>
      </c>
      <c r="D8" s="181">
        <v>55554.961759574202</v>
      </c>
    </row>
    <row r="9" spans="1:9" x14ac:dyDescent="0.2">
      <c r="A9" s="170" t="s">
        <v>53</v>
      </c>
      <c r="B9" s="170" t="s">
        <v>141</v>
      </c>
      <c r="C9" s="181">
        <v>57247.4915491559</v>
      </c>
      <c r="D9" s="181">
        <v>55595.261671616499</v>
      </c>
    </row>
    <row r="10" spans="1:9" x14ac:dyDescent="0.2">
      <c r="A10" s="170" t="s">
        <v>53</v>
      </c>
      <c r="B10" s="170" t="s">
        <v>142</v>
      </c>
      <c r="C10" s="181">
        <v>60342.823760666201</v>
      </c>
      <c r="D10" s="181">
        <v>55865.260052361999</v>
      </c>
    </row>
    <row r="11" spans="1:9" x14ac:dyDescent="0.2">
      <c r="A11" s="170" t="s">
        <v>53</v>
      </c>
      <c r="B11" s="170" t="s">
        <v>143</v>
      </c>
      <c r="C11" s="181">
        <v>56816.105250920198</v>
      </c>
      <c r="D11" s="181">
        <v>55990.009360256801</v>
      </c>
    </row>
    <row r="12" spans="1:9" x14ac:dyDescent="0.2">
      <c r="A12" s="170" t="s">
        <v>53</v>
      </c>
      <c r="B12" s="170" t="s">
        <v>144</v>
      </c>
      <c r="C12" s="181">
        <v>57769.875321762702</v>
      </c>
      <c r="D12" s="181">
        <v>56238.395156342798</v>
      </c>
    </row>
    <row r="13" spans="1:9" x14ac:dyDescent="0.2">
      <c r="A13" s="170" t="s">
        <v>53</v>
      </c>
      <c r="B13" s="170" t="s">
        <v>145</v>
      </c>
      <c r="C13" s="181">
        <v>59149.426050569797</v>
      </c>
      <c r="D13" s="181">
        <v>56358.660101755399</v>
      </c>
    </row>
    <row r="14" spans="1:9" x14ac:dyDescent="0.2">
      <c r="A14" s="170" t="s">
        <v>53</v>
      </c>
      <c r="B14" s="170" t="s">
        <v>146</v>
      </c>
      <c r="C14" s="181">
        <v>56524.281699830099</v>
      </c>
      <c r="D14" s="181">
        <v>56610.898549884099</v>
      </c>
    </row>
    <row r="15" spans="1:9" x14ac:dyDescent="0.2">
      <c r="A15" s="170" t="s">
        <v>53</v>
      </c>
      <c r="B15" s="170" t="s">
        <v>147</v>
      </c>
      <c r="C15" s="181">
        <v>60295.087605679299</v>
      </c>
      <c r="D15" s="181">
        <v>56973.295870239897</v>
      </c>
    </row>
    <row r="16" spans="1:9" x14ac:dyDescent="0.2">
      <c r="A16" s="170" t="s">
        <v>53</v>
      </c>
      <c r="B16" s="170" t="s">
        <v>148</v>
      </c>
      <c r="C16" s="181">
        <v>58177.7130722703</v>
      </c>
      <c r="D16" s="181">
        <v>57182.584931576697</v>
      </c>
    </row>
    <row r="17" spans="1:4" x14ac:dyDescent="0.2">
      <c r="A17" s="170" t="s">
        <v>53</v>
      </c>
      <c r="B17" s="170" t="s">
        <v>149</v>
      </c>
      <c r="C17" s="181">
        <v>53012.3121074382</v>
      </c>
      <c r="D17" s="181">
        <v>57252.367757044798</v>
      </c>
    </row>
    <row r="18" spans="1:4" x14ac:dyDescent="0.2">
      <c r="A18" s="170" t="s">
        <v>78</v>
      </c>
      <c r="B18" s="170" t="s">
        <v>138</v>
      </c>
      <c r="C18" s="181">
        <v>55812.872396089202</v>
      </c>
      <c r="D18" s="181">
        <v>57304.940572992396</v>
      </c>
    </row>
    <row r="19" spans="1:4" x14ac:dyDescent="0.2">
      <c r="A19" s="170" t="s">
        <v>53</v>
      </c>
      <c r="B19" s="170" t="s">
        <v>139</v>
      </c>
      <c r="C19" s="181">
        <v>54447.371774865402</v>
      </c>
      <c r="D19" s="181">
        <v>57347.846538391001</v>
      </c>
    </row>
    <row r="20" spans="1:4" x14ac:dyDescent="0.2">
      <c r="A20" s="170" t="s">
        <v>53</v>
      </c>
      <c r="B20" s="170" t="s">
        <v>140</v>
      </c>
      <c r="C20" s="181">
        <v>58616.0808549332</v>
      </c>
      <c r="D20" s="181">
        <v>57350.953453681701</v>
      </c>
    </row>
    <row r="21" spans="1:4" x14ac:dyDescent="0.2">
      <c r="A21" s="170" t="s">
        <v>53</v>
      </c>
      <c r="B21" s="170" t="s">
        <v>141</v>
      </c>
      <c r="C21" s="181">
        <v>49410.553857683597</v>
      </c>
      <c r="D21" s="181">
        <v>56697.8753127257</v>
      </c>
    </row>
    <row r="22" spans="1:4" x14ac:dyDescent="0.2">
      <c r="A22" s="170" t="s">
        <v>53</v>
      </c>
      <c r="B22" s="170" t="s">
        <v>142</v>
      </c>
      <c r="C22" s="181">
        <v>49036.036985769897</v>
      </c>
      <c r="D22" s="181">
        <v>55755.643081484297</v>
      </c>
    </row>
    <row r="23" spans="1:4" x14ac:dyDescent="0.2">
      <c r="A23" s="170" t="s">
        <v>53</v>
      </c>
      <c r="B23" s="170" t="s">
        <v>143</v>
      </c>
      <c r="C23" s="181">
        <v>52335.605275563503</v>
      </c>
      <c r="D23" s="181">
        <v>55382.2680835379</v>
      </c>
    </row>
    <row r="24" spans="1:4" x14ac:dyDescent="0.2">
      <c r="A24" s="170" t="s">
        <v>53</v>
      </c>
      <c r="B24" s="170" t="s">
        <v>144</v>
      </c>
      <c r="C24" s="181">
        <v>54268.409762794399</v>
      </c>
      <c r="D24" s="181">
        <v>55090.479286957197</v>
      </c>
    </row>
    <row r="25" spans="1:4" x14ac:dyDescent="0.2">
      <c r="A25" s="170" t="s">
        <v>53</v>
      </c>
      <c r="B25" s="170" t="s">
        <v>145</v>
      </c>
      <c r="C25" s="181">
        <v>53778.684480496202</v>
      </c>
      <c r="D25" s="181">
        <v>54642.917489451102</v>
      </c>
    </row>
    <row r="26" spans="1:4" x14ac:dyDescent="0.2">
      <c r="A26" s="170" t="s">
        <v>53</v>
      </c>
      <c r="B26" s="170" t="s">
        <v>146</v>
      </c>
      <c r="C26" s="181">
        <v>55404.812613246097</v>
      </c>
      <c r="D26" s="181">
        <v>54549.628398902401</v>
      </c>
    </row>
    <row r="27" spans="1:4" x14ac:dyDescent="0.2">
      <c r="A27" s="170" t="s">
        <v>53</v>
      </c>
      <c r="B27" s="170" t="s">
        <v>147</v>
      </c>
      <c r="C27" s="181">
        <v>57885.802815674302</v>
      </c>
      <c r="D27" s="181">
        <v>54348.854666402003</v>
      </c>
    </row>
    <row r="28" spans="1:4" x14ac:dyDescent="0.2">
      <c r="A28" s="170" t="s">
        <v>53</v>
      </c>
      <c r="B28" s="170" t="s">
        <v>148</v>
      </c>
      <c r="C28" s="181">
        <v>56489.002157130199</v>
      </c>
      <c r="D28" s="181">
        <v>54208.128756806997</v>
      </c>
    </row>
    <row r="29" spans="1:4" x14ac:dyDescent="0.2">
      <c r="A29" s="170" t="s">
        <v>53</v>
      </c>
      <c r="B29" s="170" t="s">
        <v>149</v>
      </c>
      <c r="C29" s="181">
        <v>55318.4804173183</v>
      </c>
      <c r="D29" s="181">
        <v>54400.309449296998</v>
      </c>
    </row>
    <row r="30" spans="1:4" x14ac:dyDescent="0.2">
      <c r="A30" s="170" t="s">
        <v>431</v>
      </c>
      <c r="B30" s="170" t="s">
        <v>138</v>
      </c>
      <c r="C30" s="181">
        <v>54306.057036436003</v>
      </c>
      <c r="D30" s="181">
        <v>54274.741502659199</v>
      </c>
    </row>
    <row r="31" spans="1:4" x14ac:dyDescent="0.2">
      <c r="A31" s="170" t="s">
        <v>53</v>
      </c>
      <c r="B31" s="170" t="s">
        <v>139</v>
      </c>
      <c r="C31" s="181">
        <v>53082.081831614298</v>
      </c>
      <c r="D31" s="181">
        <v>54160.967340721698</v>
      </c>
    </row>
    <row r="32" spans="1:4" x14ac:dyDescent="0.2">
      <c r="A32" s="170" t="s">
        <v>53</v>
      </c>
      <c r="B32" s="170" t="s">
        <v>140</v>
      </c>
      <c r="C32" s="181">
        <v>58805.995509735301</v>
      </c>
      <c r="D32" s="181">
        <v>54176.793561955201</v>
      </c>
    </row>
    <row r="33" spans="1:4" x14ac:dyDescent="0.2">
      <c r="A33" s="170" t="s">
        <v>53</v>
      </c>
      <c r="B33" s="170" t="s">
        <v>141</v>
      </c>
      <c r="C33" s="181">
        <v>56472.981548274402</v>
      </c>
      <c r="D33" s="181">
        <v>54765.329202837704</v>
      </c>
    </row>
    <row r="34" spans="1:4" x14ac:dyDescent="0.2">
      <c r="A34" s="170" t="s">
        <v>53</v>
      </c>
      <c r="B34" s="170" t="s">
        <v>142</v>
      </c>
      <c r="C34" s="181">
        <v>55381.658433146498</v>
      </c>
      <c r="D34" s="181">
        <v>55294.130990119098</v>
      </c>
    </row>
    <row r="35" spans="1:4" x14ac:dyDescent="0.2">
      <c r="A35" s="170" t="s">
        <v>53</v>
      </c>
      <c r="B35" s="170" t="s">
        <v>143</v>
      </c>
      <c r="C35" s="181">
        <v>55113.757817400503</v>
      </c>
      <c r="D35" s="181">
        <v>55525.643701938898</v>
      </c>
    </row>
    <row r="36" spans="1:4" x14ac:dyDescent="0.2">
      <c r="A36" s="170" t="s">
        <v>53</v>
      </c>
      <c r="B36" s="170" t="s">
        <v>144</v>
      </c>
      <c r="C36" s="181">
        <v>56161.281304661301</v>
      </c>
      <c r="D36" s="181">
        <v>55683.382997094399</v>
      </c>
    </row>
    <row r="37" spans="1:4" x14ac:dyDescent="0.2">
      <c r="A37" s="170" t="s">
        <v>53</v>
      </c>
      <c r="B37" s="170" t="s">
        <v>145</v>
      </c>
      <c r="C37" s="181">
        <v>54886.0849608387</v>
      </c>
      <c r="D37" s="181">
        <v>55775.666370456303</v>
      </c>
    </row>
    <row r="38" spans="1:4" x14ac:dyDescent="0.2">
      <c r="A38" s="170" t="s">
        <v>53</v>
      </c>
      <c r="B38" s="170" t="s">
        <v>146</v>
      </c>
      <c r="C38" s="181">
        <v>53173.748965226703</v>
      </c>
      <c r="D38" s="181">
        <v>55589.744399787996</v>
      </c>
    </row>
    <row r="39" spans="1:4" x14ac:dyDescent="0.2">
      <c r="A39" s="170" t="s">
        <v>53</v>
      </c>
      <c r="B39" s="170" t="s">
        <v>147</v>
      </c>
      <c r="C39" s="181">
        <v>54526.1346421501</v>
      </c>
      <c r="D39" s="181">
        <v>55309.772051994303</v>
      </c>
    </row>
    <row r="40" spans="1:4" x14ac:dyDescent="0.2">
      <c r="A40" s="170" t="s">
        <v>53</v>
      </c>
      <c r="B40" s="170" t="s">
        <v>148</v>
      </c>
      <c r="C40" s="181">
        <v>55370.261083218902</v>
      </c>
      <c r="D40" s="181">
        <v>55216.543629168402</v>
      </c>
    </row>
    <row r="41" spans="1:4" x14ac:dyDescent="0.2">
      <c r="A41" s="170" t="s">
        <v>53</v>
      </c>
      <c r="B41" s="170" t="s">
        <v>149</v>
      </c>
      <c r="C41" s="181">
        <v>55348.891379380802</v>
      </c>
      <c r="D41" s="181">
        <v>55219.077876007002</v>
      </c>
    </row>
    <row r="42" spans="1:4" x14ac:dyDescent="0.2">
      <c r="A42" s="170" t="s">
        <v>730</v>
      </c>
      <c r="B42" s="170" t="s">
        <v>138</v>
      </c>
      <c r="C42" s="181">
        <v>56558.220840532202</v>
      </c>
      <c r="D42" s="181">
        <v>55406.758193014997</v>
      </c>
    </row>
    <row r="43" spans="1:4" x14ac:dyDescent="0.2">
      <c r="A43" s="170" t="s">
        <v>53</v>
      </c>
      <c r="B43" s="170" t="s">
        <v>139</v>
      </c>
      <c r="C43" s="181">
        <v>55721.841182394797</v>
      </c>
      <c r="D43" s="181">
        <v>55626.738138913301</v>
      </c>
    </row>
    <row r="44" spans="1:4" x14ac:dyDescent="0.2">
      <c r="A44" s="170" t="s">
        <v>53</v>
      </c>
      <c r="B44" s="170" t="s">
        <v>140</v>
      </c>
      <c r="C44" s="181">
        <v>58802.635472542803</v>
      </c>
      <c r="D44" s="181">
        <v>55626.458135813999</v>
      </c>
    </row>
    <row r="45" spans="1:4" x14ac:dyDescent="0.2">
      <c r="A45" s="170" t="s">
        <v>53</v>
      </c>
      <c r="B45" s="170" t="s">
        <v>141</v>
      </c>
      <c r="C45" s="181">
        <v>54847.092919033297</v>
      </c>
      <c r="D45" s="181">
        <v>55490.967416710497</v>
      </c>
    </row>
    <row r="46" spans="1:4" x14ac:dyDescent="0.2">
      <c r="A46" s="170" t="s">
        <v>53</v>
      </c>
      <c r="B46" s="170" t="s">
        <v>142</v>
      </c>
      <c r="C46" s="181">
        <v>56657.944433563403</v>
      </c>
      <c r="D46" s="181">
        <v>55597.324583411901</v>
      </c>
    </row>
    <row r="47" spans="1:4" x14ac:dyDescent="0.2">
      <c r="A47" s="170" t="s">
        <v>53</v>
      </c>
      <c r="B47" s="170" t="s">
        <v>143</v>
      </c>
      <c r="C47" s="181">
        <v>55678.956261449297</v>
      </c>
      <c r="D47" s="181">
        <v>55644.424453749401</v>
      </c>
    </row>
    <row r="48" spans="1:4" x14ac:dyDescent="0.2">
      <c r="A48" s="170" t="s">
        <v>53</v>
      </c>
      <c r="B48" s="170" t="s">
        <v>144</v>
      </c>
      <c r="C48" s="181">
        <v>55353.355648624703</v>
      </c>
      <c r="D48" s="181">
        <v>55577.097315746301</v>
      </c>
    </row>
    <row r="49" spans="1:4" x14ac:dyDescent="0.2">
      <c r="A49" s="170" t="s">
        <v>53</v>
      </c>
      <c r="B49" s="170" t="s">
        <v>145</v>
      </c>
      <c r="C49" s="181">
        <v>58337.363515800702</v>
      </c>
      <c r="D49" s="181">
        <v>55864.703861993097</v>
      </c>
    </row>
    <row r="50" spans="1:4" x14ac:dyDescent="0.2">
      <c r="A50" s="170" t="s">
        <v>53</v>
      </c>
      <c r="B50" s="170" t="s">
        <v>146</v>
      </c>
      <c r="C50" s="181">
        <v>55753.782771814302</v>
      </c>
      <c r="D50" s="181">
        <v>56079.706679208801</v>
      </c>
    </row>
    <row r="51" spans="1:4" x14ac:dyDescent="0.2">
      <c r="A51" s="170" t="s">
        <v>53</v>
      </c>
      <c r="B51" s="170" t="s">
        <v>147</v>
      </c>
      <c r="C51" s="181">
        <v>58890.506070986099</v>
      </c>
      <c r="D51" s="181">
        <v>56443.404298278401</v>
      </c>
    </row>
    <row r="52" spans="1:4" x14ac:dyDescent="0.2">
      <c r="A52" s="170" t="s">
        <v>53</v>
      </c>
      <c r="B52" s="170" t="s">
        <v>148</v>
      </c>
      <c r="C52" s="181">
        <v>58532.5476234136</v>
      </c>
      <c r="D52" s="181">
        <v>56706.928176627996</v>
      </c>
    </row>
    <row r="53" spans="1:4" x14ac:dyDescent="0.2">
      <c r="A53" s="170" t="s">
        <v>53</v>
      </c>
      <c r="B53" s="170" t="s">
        <v>149</v>
      </c>
      <c r="C53" s="181">
        <v>60005.260754569499</v>
      </c>
      <c r="D53" s="181">
        <v>57094.958957893701</v>
      </c>
    </row>
    <row r="54" spans="1:4" x14ac:dyDescent="0.2">
      <c r="A54" s="170" t="s">
        <v>1139</v>
      </c>
      <c r="B54" s="170" t="s">
        <v>138</v>
      </c>
      <c r="C54" s="181">
        <v>60356.4934540022</v>
      </c>
      <c r="D54" s="181">
        <v>57411.481675682902</v>
      </c>
    </row>
    <row r="55" spans="1:4" x14ac:dyDescent="0.2">
      <c r="A55" s="170" t="s">
        <v>53</v>
      </c>
      <c r="B55" s="170" t="s">
        <v>139</v>
      </c>
      <c r="C55" s="181">
        <v>58816.596016962001</v>
      </c>
      <c r="D55" s="181">
        <v>57669.377911896801</v>
      </c>
    </row>
    <row r="56" spans="1:4" x14ac:dyDescent="0.2">
      <c r="A56" s="170" t="s">
        <v>53</v>
      </c>
      <c r="B56" s="170" t="s">
        <v>140</v>
      </c>
      <c r="C56" s="181">
        <v>63346.018043815697</v>
      </c>
      <c r="D56" s="181">
        <v>58047.993126169597</v>
      </c>
    </row>
    <row r="57" spans="1:4" x14ac:dyDescent="0.2">
      <c r="A57" s="170" t="s">
        <v>53</v>
      </c>
      <c r="B57" s="170" t="s">
        <v>141</v>
      </c>
      <c r="C57" s="181">
        <v>56493.932232329098</v>
      </c>
      <c r="D57" s="181">
        <v>58185.229735610897</v>
      </c>
    </row>
    <row r="58" spans="1:4" x14ac:dyDescent="0.2">
      <c r="A58" s="170" t="s">
        <v>53</v>
      </c>
      <c r="B58" s="170" t="s">
        <v>142</v>
      </c>
      <c r="C58" s="181">
        <v>59058.55</v>
      </c>
      <c r="D58" s="181">
        <v>58385.2801994806</v>
      </c>
    </row>
  </sheetData>
  <mergeCells count="1">
    <mergeCell ref="H1:I1"/>
  </mergeCells>
  <hyperlinks>
    <hyperlink ref="H1:I1" location="Index!A1" display="Regresar al Índice" xr:uid="{45506AB3-67BD-4CB0-9721-FBB0B174A2F4}"/>
  </hyperlink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D9886-6909-4E25-A7E6-C9A02E093B9D}">
  <sheetPr codeName="Hoja153"/>
  <dimension ref="A1:I38"/>
  <sheetViews>
    <sheetView workbookViewId="0"/>
  </sheetViews>
  <sheetFormatPr baseColWidth="10" defaultRowHeight="12.75" x14ac:dyDescent="0.2"/>
  <cols>
    <col min="1" max="16384" width="11.42578125" style="170"/>
  </cols>
  <sheetData>
    <row r="1" spans="1:9" x14ac:dyDescent="0.2">
      <c r="A1" s="31" t="s">
        <v>3463</v>
      </c>
      <c r="H1" s="280" t="s">
        <v>1346</v>
      </c>
      <c r="I1" s="280"/>
    </row>
    <row r="2" spans="1:9" x14ac:dyDescent="0.2">
      <c r="A2" s="170" t="s">
        <v>2683</v>
      </c>
    </row>
    <row r="3" spans="1:9" x14ac:dyDescent="0.2">
      <c r="A3" s="170" t="s">
        <v>2689</v>
      </c>
    </row>
    <row r="5" spans="1:9" x14ac:dyDescent="0.2">
      <c r="A5" s="170" t="s">
        <v>2</v>
      </c>
      <c r="B5" s="170" t="s">
        <v>51</v>
      </c>
    </row>
    <row r="6" spans="1:9" x14ac:dyDescent="0.2">
      <c r="A6" s="170" t="s">
        <v>7</v>
      </c>
      <c r="B6" s="180">
        <v>-64.872628414746501</v>
      </c>
    </row>
    <row r="7" spans="1:9" x14ac:dyDescent="0.2">
      <c r="A7" s="170" t="s">
        <v>15</v>
      </c>
      <c r="B7" s="180">
        <v>-42.982164470112899</v>
      </c>
    </row>
    <row r="8" spans="1:9" x14ac:dyDescent="0.2">
      <c r="A8" s="170" t="s">
        <v>29</v>
      </c>
      <c r="B8" s="180">
        <v>-33.9417718793501</v>
      </c>
    </row>
    <row r="9" spans="1:9" x14ac:dyDescent="0.2">
      <c r="A9" s="170" t="s">
        <v>21</v>
      </c>
      <c r="B9" s="180">
        <v>-28.363950562373699</v>
      </c>
    </row>
    <row r="10" spans="1:9" x14ac:dyDescent="0.2">
      <c r="A10" s="170" t="s">
        <v>28</v>
      </c>
      <c r="B10" s="180">
        <v>-16.193813401943899</v>
      </c>
    </row>
    <row r="11" spans="1:9" x14ac:dyDescent="0.2">
      <c r="A11" s="170" t="s">
        <v>19</v>
      </c>
      <c r="B11" s="180">
        <v>-15.211391847183</v>
      </c>
    </row>
    <row r="12" spans="1:9" x14ac:dyDescent="0.2">
      <c r="A12" s="170" t="s">
        <v>17</v>
      </c>
      <c r="B12" s="180">
        <v>-15.047531537124399</v>
      </c>
    </row>
    <row r="13" spans="1:9" x14ac:dyDescent="0.2">
      <c r="A13" s="170" t="s">
        <v>6</v>
      </c>
      <c r="B13" s="180">
        <v>-13.644702666521001</v>
      </c>
    </row>
    <row r="14" spans="1:9" x14ac:dyDescent="0.2">
      <c r="A14" s="170" t="s">
        <v>16</v>
      </c>
      <c r="B14" s="180">
        <v>-12.653030853790799</v>
      </c>
    </row>
    <row r="15" spans="1:9" x14ac:dyDescent="0.2">
      <c r="A15" s="170" t="s">
        <v>31</v>
      </c>
      <c r="B15" s="180">
        <v>-6.3892743096595099</v>
      </c>
    </row>
    <row r="16" spans="1:9" x14ac:dyDescent="0.2">
      <c r="A16" s="170" t="s">
        <v>12</v>
      </c>
      <c r="B16" s="180">
        <v>-5.1241143347010398</v>
      </c>
    </row>
    <row r="17" spans="1:2" x14ac:dyDescent="0.2">
      <c r="A17" s="170" t="s">
        <v>22</v>
      </c>
      <c r="B17" s="180">
        <v>-4.1417403020157399</v>
      </c>
    </row>
    <row r="18" spans="1:2" x14ac:dyDescent="0.2">
      <c r="A18" s="170" t="s">
        <v>23</v>
      </c>
      <c r="B18" s="180">
        <v>-4.0123657803058697</v>
      </c>
    </row>
    <row r="19" spans="1:2" x14ac:dyDescent="0.2">
      <c r="A19" s="170" t="s">
        <v>20</v>
      </c>
      <c r="B19" s="180">
        <v>-3.7850668685760702</v>
      </c>
    </row>
    <row r="20" spans="1:2" x14ac:dyDescent="0.2">
      <c r="A20" s="170" t="s">
        <v>32</v>
      </c>
      <c r="B20" s="180">
        <v>-3.2756448258756099</v>
      </c>
    </row>
    <row r="21" spans="1:2" x14ac:dyDescent="0.2">
      <c r="A21" s="170" t="s">
        <v>5</v>
      </c>
      <c r="B21" s="180">
        <v>-1.84546870778204</v>
      </c>
    </row>
    <row r="22" spans="1:2" x14ac:dyDescent="0.2">
      <c r="A22" s="170" t="s">
        <v>33</v>
      </c>
      <c r="B22" s="180">
        <v>-1.1540107023056101</v>
      </c>
    </row>
    <row r="23" spans="1:2" x14ac:dyDescent="0.2">
      <c r="A23" s="170" t="s">
        <v>10</v>
      </c>
      <c r="B23" s="180">
        <v>0.140251077281728</v>
      </c>
    </row>
    <row r="24" spans="1:2" x14ac:dyDescent="0.2">
      <c r="A24" s="170" t="s">
        <v>1</v>
      </c>
      <c r="B24" s="180">
        <v>0.36383853278707501</v>
      </c>
    </row>
    <row r="25" spans="1:2" x14ac:dyDescent="0.2">
      <c r="A25" s="170" t="s">
        <v>4</v>
      </c>
      <c r="B25" s="180">
        <v>1.5459466878036801</v>
      </c>
    </row>
    <row r="26" spans="1:2" x14ac:dyDescent="0.2">
      <c r="A26" s="170" t="s">
        <v>9</v>
      </c>
      <c r="B26" s="180">
        <v>3.3431291313572098</v>
      </c>
    </row>
    <row r="27" spans="1:2" x14ac:dyDescent="0.2">
      <c r="A27" s="170" t="s">
        <v>0</v>
      </c>
      <c r="B27" s="180">
        <v>4.2370149330982496</v>
      </c>
    </row>
    <row r="28" spans="1:2" x14ac:dyDescent="0.2">
      <c r="A28" s="170" t="s">
        <v>14</v>
      </c>
      <c r="B28" s="180">
        <v>4.8581576724829203</v>
      </c>
    </row>
    <row r="29" spans="1:2" x14ac:dyDescent="0.2">
      <c r="A29" s="170" t="s">
        <v>26</v>
      </c>
      <c r="B29" s="180">
        <v>5.7100424396821197</v>
      </c>
    </row>
    <row r="30" spans="1:2" x14ac:dyDescent="0.2">
      <c r="A30" s="170" t="s">
        <v>30</v>
      </c>
      <c r="B30" s="180">
        <v>7.2630354102450196</v>
      </c>
    </row>
    <row r="31" spans="1:2" x14ac:dyDescent="0.2">
      <c r="A31" s="170" t="s">
        <v>8</v>
      </c>
      <c r="B31" s="180">
        <v>7.9068260948051297</v>
      </c>
    </row>
    <row r="32" spans="1:2" x14ac:dyDescent="0.2">
      <c r="A32" s="170" t="s">
        <v>18</v>
      </c>
      <c r="B32" s="180">
        <v>10.784000799291</v>
      </c>
    </row>
    <row r="33" spans="1:2" x14ac:dyDescent="0.2">
      <c r="A33" s="170" t="s">
        <v>13</v>
      </c>
      <c r="B33" s="180">
        <v>12.492678445565501</v>
      </c>
    </row>
    <row r="34" spans="1:2" x14ac:dyDescent="0.2">
      <c r="A34" s="170" t="s">
        <v>24</v>
      </c>
      <c r="B34" s="180">
        <v>14.476827631165699</v>
      </c>
    </row>
    <row r="35" spans="1:2" x14ac:dyDescent="0.2">
      <c r="A35" s="170" t="s">
        <v>25</v>
      </c>
      <c r="B35" s="180">
        <v>19.1486542341176</v>
      </c>
    </row>
    <row r="36" spans="1:2" x14ac:dyDescent="0.2">
      <c r="A36" s="170" t="s">
        <v>3</v>
      </c>
      <c r="B36" s="180">
        <v>20.567059707559199</v>
      </c>
    </row>
    <row r="37" spans="1:2" x14ac:dyDescent="0.2">
      <c r="A37" s="170" t="s">
        <v>11</v>
      </c>
      <c r="B37" s="180">
        <v>21.178520036742299</v>
      </c>
    </row>
    <row r="38" spans="1:2" x14ac:dyDescent="0.2">
      <c r="A38" s="170" t="s">
        <v>27</v>
      </c>
      <c r="B38" s="180">
        <v>22.0248904641007</v>
      </c>
    </row>
  </sheetData>
  <mergeCells count="1">
    <mergeCell ref="H1:I1"/>
  </mergeCells>
  <hyperlinks>
    <hyperlink ref="H1:I1" location="Index!A1" display="Regresar al Índice" xr:uid="{FAC4AE4F-E790-46D7-AEE6-E008523136AA}"/>
  </hyperlink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4CC82-7987-43A1-88D4-D28233773CFD}">
  <sheetPr codeName="Hoja188"/>
  <dimension ref="A1:L130"/>
  <sheetViews>
    <sheetView workbookViewId="0"/>
  </sheetViews>
  <sheetFormatPr baseColWidth="10" defaultRowHeight="12.75" x14ac:dyDescent="0.2"/>
  <cols>
    <col min="1" max="16384" width="11.42578125" style="170"/>
  </cols>
  <sheetData>
    <row r="1" spans="1:12" x14ac:dyDescent="0.2">
      <c r="A1" s="31" t="s">
        <v>3464</v>
      </c>
      <c r="H1" s="280" t="s">
        <v>1346</v>
      </c>
      <c r="I1" s="280"/>
    </row>
    <row r="2" spans="1:12" x14ac:dyDescent="0.2">
      <c r="A2" s="170" t="s">
        <v>1307</v>
      </c>
    </row>
    <row r="5" spans="1:12" x14ac:dyDescent="0.2">
      <c r="A5" s="170" t="s">
        <v>296</v>
      </c>
      <c r="B5" s="170" t="s">
        <v>340</v>
      </c>
      <c r="C5" s="170" t="s">
        <v>615</v>
      </c>
      <c r="D5" s="170" t="s">
        <v>612</v>
      </c>
      <c r="G5" s="170" t="s">
        <v>1338</v>
      </c>
      <c r="H5" s="170" t="s">
        <v>1205</v>
      </c>
      <c r="I5" s="170" t="s">
        <v>3275</v>
      </c>
      <c r="J5" s="170" t="s">
        <v>1357</v>
      </c>
      <c r="K5" s="170" t="s">
        <v>3276</v>
      </c>
      <c r="L5" s="170" t="s">
        <v>1358</v>
      </c>
    </row>
    <row r="6" spans="1:12" x14ac:dyDescent="0.2">
      <c r="A6" s="170" t="s">
        <v>59</v>
      </c>
      <c r="B6" s="170" t="s">
        <v>138</v>
      </c>
      <c r="C6" s="181">
        <v>6343</v>
      </c>
      <c r="D6" s="181">
        <v>6644</v>
      </c>
      <c r="G6" s="181">
        <v>20421</v>
      </c>
      <c r="H6" s="181">
        <v>16284</v>
      </c>
      <c r="I6" s="180">
        <v>25.4</v>
      </c>
      <c r="J6" s="180">
        <v>15.9</v>
      </c>
      <c r="K6" s="181">
        <v>17308</v>
      </c>
      <c r="L6" s="181">
        <v>16964</v>
      </c>
    </row>
    <row r="7" spans="1:12" x14ac:dyDescent="0.2">
      <c r="A7" s="170" t="s">
        <v>53</v>
      </c>
      <c r="B7" s="170" t="s">
        <v>139</v>
      </c>
      <c r="C7" s="181">
        <v>6318</v>
      </c>
      <c r="D7" s="181">
        <v>6655</v>
      </c>
    </row>
    <row r="8" spans="1:12" x14ac:dyDescent="0.2">
      <c r="A8" s="170" t="s">
        <v>53</v>
      </c>
      <c r="B8" s="170" t="s">
        <v>140</v>
      </c>
      <c r="C8" s="181">
        <v>6647</v>
      </c>
      <c r="D8" s="181">
        <v>6608</v>
      </c>
    </row>
    <row r="9" spans="1:12" x14ac:dyDescent="0.2">
      <c r="A9" s="170" t="s">
        <v>53</v>
      </c>
      <c r="B9" s="170" t="s">
        <v>141</v>
      </c>
      <c r="C9" s="181">
        <v>6479</v>
      </c>
      <c r="D9" s="181">
        <v>6598</v>
      </c>
    </row>
    <row r="10" spans="1:12" x14ac:dyDescent="0.2">
      <c r="A10" s="170" t="s">
        <v>53</v>
      </c>
      <c r="B10" s="170" t="s">
        <v>142</v>
      </c>
      <c r="C10" s="181">
        <v>6949</v>
      </c>
      <c r="D10" s="181">
        <v>6624</v>
      </c>
    </row>
    <row r="11" spans="1:12" x14ac:dyDescent="0.2">
      <c r="A11" s="170" t="s">
        <v>53</v>
      </c>
      <c r="B11" s="170" t="s">
        <v>143</v>
      </c>
      <c r="C11" s="181">
        <v>6766</v>
      </c>
      <c r="D11" s="181">
        <v>6629</v>
      </c>
    </row>
    <row r="12" spans="1:12" x14ac:dyDescent="0.2">
      <c r="A12" s="170" t="s">
        <v>53</v>
      </c>
      <c r="B12" s="170" t="s">
        <v>144</v>
      </c>
      <c r="C12" s="181">
        <v>6997</v>
      </c>
      <c r="D12" s="181">
        <v>6655</v>
      </c>
    </row>
    <row r="13" spans="1:12" x14ac:dyDescent="0.2">
      <c r="A13" s="170" t="s">
        <v>53</v>
      </c>
      <c r="B13" s="170" t="s">
        <v>145</v>
      </c>
      <c r="C13" s="181">
        <v>7960</v>
      </c>
      <c r="D13" s="181">
        <v>6751</v>
      </c>
    </row>
    <row r="14" spans="1:12" x14ac:dyDescent="0.2">
      <c r="A14" s="170" t="s">
        <v>53</v>
      </c>
      <c r="B14" s="170" t="s">
        <v>146</v>
      </c>
      <c r="C14" s="181">
        <v>7340</v>
      </c>
      <c r="D14" s="181">
        <v>6821</v>
      </c>
    </row>
    <row r="15" spans="1:12" x14ac:dyDescent="0.2">
      <c r="A15" s="170" t="s">
        <v>53</v>
      </c>
      <c r="B15" s="170" t="s">
        <v>147</v>
      </c>
      <c r="C15" s="181">
        <v>7398</v>
      </c>
      <c r="D15" s="181">
        <v>6820</v>
      </c>
    </row>
    <row r="16" spans="1:12" x14ac:dyDescent="0.2">
      <c r="A16" s="170" t="s">
        <v>53</v>
      </c>
      <c r="B16" s="170" t="s">
        <v>148</v>
      </c>
      <c r="C16" s="181">
        <v>7281</v>
      </c>
      <c r="D16" s="181">
        <v>6820</v>
      </c>
    </row>
    <row r="17" spans="1:4" x14ac:dyDescent="0.2">
      <c r="A17" s="170" t="s">
        <v>53</v>
      </c>
      <c r="B17" s="170" t="s">
        <v>149</v>
      </c>
      <c r="C17" s="181">
        <v>5672</v>
      </c>
      <c r="D17" s="181">
        <v>6846</v>
      </c>
    </row>
    <row r="18" spans="1:4" x14ac:dyDescent="0.2">
      <c r="A18" s="170" t="s">
        <v>72</v>
      </c>
      <c r="B18" s="170" t="s">
        <v>138</v>
      </c>
      <c r="C18" s="181">
        <v>6130</v>
      </c>
      <c r="D18" s="181">
        <v>6828</v>
      </c>
    </row>
    <row r="19" spans="1:4" x14ac:dyDescent="0.2">
      <c r="A19" s="170" t="s">
        <v>53</v>
      </c>
      <c r="B19" s="170" t="s">
        <v>139</v>
      </c>
      <c r="C19" s="181">
        <v>6660</v>
      </c>
      <c r="D19" s="181">
        <v>6857</v>
      </c>
    </row>
    <row r="20" spans="1:4" x14ac:dyDescent="0.2">
      <c r="A20" s="170" t="s">
        <v>53</v>
      </c>
      <c r="B20" s="170" t="s">
        <v>140</v>
      </c>
      <c r="C20" s="181">
        <v>7617</v>
      </c>
      <c r="D20" s="181">
        <v>6938</v>
      </c>
    </row>
    <row r="21" spans="1:4" x14ac:dyDescent="0.2">
      <c r="A21" s="170" t="s">
        <v>53</v>
      </c>
      <c r="B21" s="170" t="s">
        <v>141</v>
      </c>
      <c r="C21" s="181">
        <v>8011</v>
      </c>
      <c r="D21" s="181">
        <v>7065</v>
      </c>
    </row>
    <row r="22" spans="1:4" x14ac:dyDescent="0.2">
      <c r="A22" s="170" t="s">
        <v>53</v>
      </c>
      <c r="B22" s="170" t="s">
        <v>142</v>
      </c>
      <c r="C22" s="181">
        <v>7966</v>
      </c>
      <c r="D22" s="181">
        <v>7150</v>
      </c>
    </row>
    <row r="23" spans="1:4" x14ac:dyDescent="0.2">
      <c r="A23" s="170" t="s">
        <v>53</v>
      </c>
      <c r="B23" s="170" t="s">
        <v>143</v>
      </c>
      <c r="C23" s="181">
        <v>7292</v>
      </c>
      <c r="D23" s="181">
        <v>7194</v>
      </c>
    </row>
    <row r="24" spans="1:4" x14ac:dyDescent="0.2">
      <c r="A24" s="170" t="s">
        <v>53</v>
      </c>
      <c r="B24" s="170" t="s">
        <v>144</v>
      </c>
      <c r="C24" s="181">
        <v>7404</v>
      </c>
      <c r="D24" s="181">
        <v>7228</v>
      </c>
    </row>
    <row r="25" spans="1:4" x14ac:dyDescent="0.2">
      <c r="A25" s="170" t="s">
        <v>53</v>
      </c>
      <c r="B25" s="170" t="s">
        <v>145</v>
      </c>
      <c r="C25" s="181">
        <v>7866</v>
      </c>
      <c r="D25" s="181">
        <v>7220</v>
      </c>
    </row>
    <row r="26" spans="1:4" x14ac:dyDescent="0.2">
      <c r="A26" s="170" t="s">
        <v>53</v>
      </c>
      <c r="B26" s="170" t="s">
        <v>146</v>
      </c>
      <c r="C26" s="181">
        <v>7767</v>
      </c>
      <c r="D26" s="181">
        <v>7255</v>
      </c>
    </row>
    <row r="27" spans="1:4" x14ac:dyDescent="0.2">
      <c r="A27" s="170" t="s">
        <v>53</v>
      </c>
      <c r="B27" s="170" t="s">
        <v>147</v>
      </c>
      <c r="C27" s="181">
        <v>8436</v>
      </c>
      <c r="D27" s="181">
        <v>7342</v>
      </c>
    </row>
    <row r="28" spans="1:4" x14ac:dyDescent="0.2">
      <c r="A28" s="170" t="s">
        <v>53</v>
      </c>
      <c r="B28" s="170" t="s">
        <v>148</v>
      </c>
      <c r="C28" s="181">
        <v>7381</v>
      </c>
      <c r="D28" s="181">
        <v>7350</v>
      </c>
    </row>
    <row r="29" spans="1:4" x14ac:dyDescent="0.2">
      <c r="A29" s="170" t="s">
        <v>53</v>
      </c>
      <c r="B29" s="170" t="s">
        <v>149</v>
      </c>
      <c r="C29" s="181">
        <v>7176</v>
      </c>
      <c r="D29" s="181">
        <v>7476</v>
      </c>
    </row>
    <row r="30" spans="1:4" x14ac:dyDescent="0.2">
      <c r="A30" s="170" t="s">
        <v>73</v>
      </c>
      <c r="B30" s="170" t="s">
        <v>138</v>
      </c>
      <c r="C30" s="181">
        <v>7170</v>
      </c>
      <c r="D30" s="181">
        <v>7562</v>
      </c>
    </row>
    <row r="31" spans="1:4" x14ac:dyDescent="0.2">
      <c r="A31" s="170" t="s">
        <v>53</v>
      </c>
      <c r="B31" s="170" t="s">
        <v>139</v>
      </c>
      <c r="C31" s="181">
        <v>7843</v>
      </c>
      <c r="D31" s="181">
        <v>7661</v>
      </c>
    </row>
    <row r="32" spans="1:4" x14ac:dyDescent="0.2">
      <c r="A32" s="170" t="s">
        <v>53</v>
      </c>
      <c r="B32" s="170" t="s">
        <v>140</v>
      </c>
      <c r="C32" s="181">
        <v>8899</v>
      </c>
      <c r="D32" s="181">
        <v>7767</v>
      </c>
    </row>
    <row r="33" spans="1:4" x14ac:dyDescent="0.2">
      <c r="A33" s="170" t="s">
        <v>53</v>
      </c>
      <c r="B33" s="170" t="s">
        <v>141</v>
      </c>
      <c r="C33" s="181">
        <v>8889</v>
      </c>
      <c r="D33" s="181">
        <v>7841</v>
      </c>
    </row>
    <row r="34" spans="1:4" x14ac:dyDescent="0.2">
      <c r="A34" s="170" t="s">
        <v>53</v>
      </c>
      <c r="B34" s="170" t="s">
        <v>142</v>
      </c>
      <c r="C34" s="181">
        <v>8822</v>
      </c>
      <c r="D34" s="181">
        <v>7912</v>
      </c>
    </row>
    <row r="35" spans="1:4" x14ac:dyDescent="0.2">
      <c r="A35" s="170" t="s">
        <v>53</v>
      </c>
      <c r="B35" s="170" t="s">
        <v>143</v>
      </c>
      <c r="C35" s="181">
        <v>8691</v>
      </c>
      <c r="D35" s="181">
        <v>8029</v>
      </c>
    </row>
    <row r="36" spans="1:4" x14ac:dyDescent="0.2">
      <c r="A36" s="170" t="s">
        <v>53</v>
      </c>
      <c r="B36" s="170" t="s">
        <v>144</v>
      </c>
      <c r="C36" s="181">
        <v>9526</v>
      </c>
      <c r="D36" s="181">
        <v>8205</v>
      </c>
    </row>
    <row r="37" spans="1:4" x14ac:dyDescent="0.2">
      <c r="A37" s="170" t="s">
        <v>53</v>
      </c>
      <c r="B37" s="170" t="s">
        <v>145</v>
      </c>
      <c r="C37" s="181">
        <v>9440</v>
      </c>
      <c r="D37" s="181">
        <v>8337</v>
      </c>
    </row>
    <row r="38" spans="1:4" x14ac:dyDescent="0.2">
      <c r="A38" s="170" t="s">
        <v>53</v>
      </c>
      <c r="B38" s="170" t="s">
        <v>146</v>
      </c>
      <c r="C38" s="181">
        <v>9790</v>
      </c>
      <c r="D38" s="181">
        <v>8505</v>
      </c>
    </row>
    <row r="39" spans="1:4" x14ac:dyDescent="0.2">
      <c r="A39" s="170" t="s">
        <v>53</v>
      </c>
      <c r="B39" s="170" t="s">
        <v>147</v>
      </c>
      <c r="C39" s="181">
        <v>9425</v>
      </c>
      <c r="D39" s="181">
        <v>8588</v>
      </c>
    </row>
    <row r="40" spans="1:4" x14ac:dyDescent="0.2">
      <c r="A40" s="170" t="s">
        <v>53</v>
      </c>
      <c r="B40" s="170" t="s">
        <v>148</v>
      </c>
      <c r="C40" s="181">
        <v>9000</v>
      </c>
      <c r="D40" s="181">
        <v>8723</v>
      </c>
    </row>
    <row r="41" spans="1:4" x14ac:dyDescent="0.2">
      <c r="A41" s="170" t="s">
        <v>53</v>
      </c>
      <c r="B41" s="170" t="s">
        <v>149</v>
      </c>
      <c r="C41" s="181">
        <v>8816</v>
      </c>
      <c r="D41" s="181">
        <v>8859</v>
      </c>
    </row>
    <row r="42" spans="1:4" x14ac:dyDescent="0.2">
      <c r="A42" s="170" t="s">
        <v>74</v>
      </c>
      <c r="B42" s="170" t="s">
        <v>138</v>
      </c>
      <c r="C42" s="181">
        <v>8680</v>
      </c>
      <c r="D42" s="181">
        <v>8985</v>
      </c>
    </row>
    <row r="43" spans="1:4" x14ac:dyDescent="0.2">
      <c r="A43" s="170" t="s">
        <v>53</v>
      </c>
      <c r="B43" s="170" t="s">
        <v>139</v>
      </c>
      <c r="C43" s="181">
        <v>9921</v>
      </c>
      <c r="D43" s="181">
        <v>9158</v>
      </c>
    </row>
    <row r="44" spans="1:4" x14ac:dyDescent="0.2">
      <c r="A44" s="170" t="s">
        <v>53</v>
      </c>
      <c r="B44" s="170" t="s">
        <v>140</v>
      </c>
      <c r="C44" s="181">
        <v>9962</v>
      </c>
      <c r="D44" s="181">
        <v>9247</v>
      </c>
    </row>
    <row r="45" spans="1:4" x14ac:dyDescent="0.2">
      <c r="A45" s="170" t="s">
        <v>53</v>
      </c>
      <c r="B45" s="170" t="s">
        <v>141</v>
      </c>
      <c r="C45" s="181">
        <v>10438</v>
      </c>
      <c r="D45" s="181">
        <v>9376</v>
      </c>
    </row>
    <row r="46" spans="1:4" x14ac:dyDescent="0.2">
      <c r="A46" s="170" t="s">
        <v>53</v>
      </c>
      <c r="B46" s="170" t="s">
        <v>142</v>
      </c>
      <c r="C46" s="181">
        <v>10693</v>
      </c>
      <c r="D46" s="181">
        <v>9532</v>
      </c>
    </row>
    <row r="47" spans="1:4" x14ac:dyDescent="0.2">
      <c r="A47" s="170" t="s">
        <v>53</v>
      </c>
      <c r="B47" s="170" t="s">
        <v>143</v>
      </c>
      <c r="C47" s="181">
        <v>10732</v>
      </c>
      <c r="D47" s="181">
        <v>9702</v>
      </c>
    </row>
    <row r="48" spans="1:4" x14ac:dyDescent="0.2">
      <c r="A48" s="170" t="s">
        <v>53</v>
      </c>
      <c r="B48" s="170" t="s">
        <v>144</v>
      </c>
      <c r="C48" s="181">
        <v>10104</v>
      </c>
      <c r="D48" s="181">
        <v>9750</v>
      </c>
    </row>
    <row r="49" spans="1:4" x14ac:dyDescent="0.2">
      <c r="A49" s="170" t="s">
        <v>53</v>
      </c>
      <c r="B49" s="170" t="s">
        <v>145</v>
      </c>
      <c r="C49" s="181">
        <v>10575</v>
      </c>
      <c r="D49" s="181">
        <v>9845</v>
      </c>
    </row>
    <row r="50" spans="1:4" x14ac:dyDescent="0.2">
      <c r="A50" s="170" t="s">
        <v>53</v>
      </c>
      <c r="B50" s="170" t="s">
        <v>146</v>
      </c>
      <c r="C50" s="181">
        <v>10702</v>
      </c>
      <c r="D50" s="181">
        <v>9921</v>
      </c>
    </row>
    <row r="51" spans="1:4" x14ac:dyDescent="0.2">
      <c r="A51" s="170" t="s">
        <v>53</v>
      </c>
      <c r="B51" s="170" t="s">
        <v>147</v>
      </c>
      <c r="C51" s="181">
        <v>11189</v>
      </c>
      <c r="D51" s="181">
        <v>10068</v>
      </c>
    </row>
    <row r="52" spans="1:4" x14ac:dyDescent="0.2">
      <c r="A52" s="170" t="s">
        <v>53</v>
      </c>
      <c r="B52" s="170" t="s">
        <v>148</v>
      </c>
      <c r="C52" s="181">
        <v>10990</v>
      </c>
      <c r="D52" s="181">
        <v>10234</v>
      </c>
    </row>
    <row r="53" spans="1:4" x14ac:dyDescent="0.2">
      <c r="A53" s="170" t="s">
        <v>53</v>
      </c>
      <c r="B53" s="170" t="s">
        <v>149</v>
      </c>
      <c r="C53" s="181">
        <v>9641</v>
      </c>
      <c r="D53" s="181">
        <v>10302</v>
      </c>
    </row>
    <row r="54" spans="1:4" x14ac:dyDescent="0.2">
      <c r="A54" s="170" t="s">
        <v>75</v>
      </c>
      <c r="B54" s="170" t="s">
        <v>138</v>
      </c>
      <c r="C54" s="181">
        <v>9282</v>
      </c>
      <c r="D54" s="181">
        <v>10353</v>
      </c>
    </row>
    <row r="55" spans="1:4" x14ac:dyDescent="0.2">
      <c r="A55" s="170" t="s">
        <v>53</v>
      </c>
      <c r="B55" s="170" t="s">
        <v>139</v>
      </c>
      <c r="C55" s="181">
        <v>10916</v>
      </c>
      <c r="D55" s="181">
        <v>10435</v>
      </c>
    </row>
    <row r="56" spans="1:4" x14ac:dyDescent="0.2">
      <c r="A56" s="170" t="s">
        <v>53</v>
      </c>
      <c r="B56" s="170" t="s">
        <v>140</v>
      </c>
      <c r="C56" s="181">
        <v>12170</v>
      </c>
      <c r="D56" s="181">
        <v>10619</v>
      </c>
    </row>
    <row r="57" spans="1:4" x14ac:dyDescent="0.2">
      <c r="A57" s="170" t="s">
        <v>53</v>
      </c>
      <c r="B57" s="170" t="s">
        <v>141</v>
      </c>
      <c r="C57" s="181">
        <v>9958</v>
      </c>
      <c r="D57" s="181">
        <v>10579</v>
      </c>
    </row>
    <row r="58" spans="1:4" x14ac:dyDescent="0.2">
      <c r="A58" s="170" t="s">
        <v>53</v>
      </c>
      <c r="B58" s="170" t="s">
        <v>142</v>
      </c>
      <c r="C58" s="181">
        <v>11443</v>
      </c>
      <c r="D58" s="181">
        <v>10642</v>
      </c>
    </row>
    <row r="59" spans="1:4" x14ac:dyDescent="0.2">
      <c r="A59" s="170" t="s">
        <v>53</v>
      </c>
      <c r="B59" s="170" t="s">
        <v>143</v>
      </c>
      <c r="C59" s="181">
        <v>11190</v>
      </c>
      <c r="D59" s="181">
        <v>10680</v>
      </c>
    </row>
    <row r="60" spans="1:4" x14ac:dyDescent="0.2">
      <c r="A60" s="170" t="s">
        <v>53</v>
      </c>
      <c r="B60" s="170" t="s">
        <v>144</v>
      </c>
      <c r="C60" s="181">
        <v>10250</v>
      </c>
      <c r="D60" s="181">
        <v>10692</v>
      </c>
    </row>
    <row r="61" spans="1:4" x14ac:dyDescent="0.2">
      <c r="A61" s="170" t="s">
        <v>53</v>
      </c>
      <c r="B61" s="170" t="s">
        <v>145</v>
      </c>
      <c r="C61" s="181">
        <v>10998</v>
      </c>
      <c r="D61" s="181">
        <v>10727</v>
      </c>
    </row>
    <row r="62" spans="1:4" x14ac:dyDescent="0.2">
      <c r="A62" s="170" t="s">
        <v>53</v>
      </c>
      <c r="B62" s="170" t="s">
        <v>146</v>
      </c>
      <c r="C62" s="181">
        <v>10862</v>
      </c>
      <c r="D62" s="181">
        <v>10741</v>
      </c>
    </row>
    <row r="63" spans="1:4" x14ac:dyDescent="0.2">
      <c r="A63" s="170" t="s">
        <v>53</v>
      </c>
      <c r="B63" s="170" t="s">
        <v>147</v>
      </c>
      <c r="C63" s="181">
        <v>11198</v>
      </c>
      <c r="D63" s="181">
        <v>10741</v>
      </c>
    </row>
    <row r="64" spans="1:4" x14ac:dyDescent="0.2">
      <c r="A64" s="170" t="s">
        <v>53</v>
      </c>
      <c r="B64" s="170" t="s">
        <v>148</v>
      </c>
      <c r="C64" s="181">
        <v>11291</v>
      </c>
      <c r="D64" s="181">
        <v>10767</v>
      </c>
    </row>
    <row r="65" spans="1:4" x14ac:dyDescent="0.2">
      <c r="A65" s="170" t="s">
        <v>53</v>
      </c>
      <c r="B65" s="170" t="s">
        <v>149</v>
      </c>
      <c r="C65" s="181">
        <v>10062</v>
      </c>
      <c r="D65" s="181">
        <v>10802</v>
      </c>
    </row>
    <row r="66" spans="1:4" x14ac:dyDescent="0.2">
      <c r="A66" s="170" t="s">
        <v>76</v>
      </c>
      <c r="B66" s="170" t="s">
        <v>138</v>
      </c>
      <c r="C66" s="181">
        <v>11384</v>
      </c>
      <c r="D66" s="181">
        <v>10977</v>
      </c>
    </row>
    <row r="67" spans="1:4" x14ac:dyDescent="0.2">
      <c r="A67" s="170" t="s">
        <v>53</v>
      </c>
      <c r="B67" s="170" t="s">
        <v>139</v>
      </c>
      <c r="C67" s="181">
        <v>10934</v>
      </c>
      <c r="D67" s="181">
        <v>10978</v>
      </c>
    </row>
    <row r="68" spans="1:4" x14ac:dyDescent="0.2">
      <c r="A68" s="170" t="s">
        <v>53</v>
      </c>
      <c r="B68" s="170" t="s">
        <v>140</v>
      </c>
      <c r="C68" s="181">
        <v>12720</v>
      </c>
      <c r="D68" s="181">
        <v>11024</v>
      </c>
    </row>
    <row r="69" spans="1:4" x14ac:dyDescent="0.2">
      <c r="A69" s="170" t="s">
        <v>53</v>
      </c>
      <c r="B69" s="170" t="s">
        <v>141</v>
      </c>
      <c r="C69" s="181">
        <v>12177</v>
      </c>
      <c r="D69" s="181">
        <v>11209</v>
      </c>
    </row>
    <row r="70" spans="1:4" x14ac:dyDescent="0.2">
      <c r="A70" s="170" t="s">
        <v>53</v>
      </c>
      <c r="B70" s="170" t="s">
        <v>142</v>
      </c>
      <c r="C70" s="181">
        <v>13045</v>
      </c>
      <c r="D70" s="181">
        <v>11343</v>
      </c>
    </row>
    <row r="71" spans="1:4" x14ac:dyDescent="0.2">
      <c r="A71" s="170" t="s">
        <v>53</v>
      </c>
      <c r="B71" s="170" t="s">
        <v>143</v>
      </c>
      <c r="C71" s="181">
        <v>12731</v>
      </c>
      <c r="D71" s="181">
        <v>11471</v>
      </c>
    </row>
    <row r="72" spans="1:4" x14ac:dyDescent="0.2">
      <c r="A72" s="170" t="s">
        <v>53</v>
      </c>
      <c r="B72" s="170" t="s">
        <v>144</v>
      </c>
      <c r="C72" s="181">
        <v>12055</v>
      </c>
      <c r="D72" s="181">
        <v>11622</v>
      </c>
    </row>
    <row r="73" spans="1:4" x14ac:dyDescent="0.2">
      <c r="A73" s="170" t="s">
        <v>53</v>
      </c>
      <c r="B73" s="170" t="s">
        <v>145</v>
      </c>
      <c r="C73" s="181">
        <v>12738</v>
      </c>
      <c r="D73" s="181">
        <v>11767</v>
      </c>
    </row>
    <row r="74" spans="1:4" x14ac:dyDescent="0.2">
      <c r="A74" s="170" t="s">
        <v>53</v>
      </c>
      <c r="B74" s="170" t="s">
        <v>146</v>
      </c>
      <c r="C74" s="181">
        <v>12214</v>
      </c>
      <c r="D74" s="181">
        <v>11879</v>
      </c>
    </row>
    <row r="75" spans="1:4" x14ac:dyDescent="0.2">
      <c r="A75" s="170" t="s">
        <v>53</v>
      </c>
      <c r="B75" s="170" t="s">
        <v>147</v>
      </c>
      <c r="C75" s="181">
        <v>12324</v>
      </c>
      <c r="D75" s="181">
        <v>11973</v>
      </c>
    </row>
    <row r="76" spans="1:4" x14ac:dyDescent="0.2">
      <c r="A76" s="170" t="s">
        <v>53</v>
      </c>
      <c r="B76" s="170" t="s">
        <v>148</v>
      </c>
      <c r="C76" s="181">
        <v>12282</v>
      </c>
      <c r="D76" s="181">
        <v>12056</v>
      </c>
    </row>
    <row r="77" spans="1:4" x14ac:dyDescent="0.2">
      <c r="A77" s="170" t="s">
        <v>53</v>
      </c>
      <c r="B77" s="170" t="s">
        <v>149</v>
      </c>
      <c r="C77" s="181">
        <v>11489</v>
      </c>
      <c r="D77" s="181">
        <v>12174</v>
      </c>
    </row>
    <row r="78" spans="1:4" x14ac:dyDescent="0.2">
      <c r="A78" s="170" t="s">
        <v>77</v>
      </c>
      <c r="B78" s="170" t="s">
        <v>138</v>
      </c>
      <c r="C78" s="181">
        <v>12328</v>
      </c>
      <c r="D78" s="181">
        <v>12253</v>
      </c>
    </row>
    <row r="79" spans="1:4" x14ac:dyDescent="0.2">
      <c r="A79" s="170" t="s">
        <v>53</v>
      </c>
      <c r="B79" s="170" t="s">
        <v>139</v>
      </c>
      <c r="C79" s="181">
        <v>12668</v>
      </c>
      <c r="D79" s="181">
        <v>12398</v>
      </c>
    </row>
    <row r="80" spans="1:4" x14ac:dyDescent="0.2">
      <c r="A80" s="170" t="s">
        <v>53</v>
      </c>
      <c r="B80" s="170" t="s">
        <v>140</v>
      </c>
      <c r="C80" s="181">
        <v>14391</v>
      </c>
      <c r="D80" s="181">
        <v>12537</v>
      </c>
    </row>
    <row r="81" spans="1:4" x14ac:dyDescent="0.2">
      <c r="A81" s="170" t="s">
        <v>53</v>
      </c>
      <c r="B81" s="170" t="s">
        <v>141</v>
      </c>
      <c r="C81" s="181">
        <v>13205</v>
      </c>
      <c r="D81" s="181">
        <v>12623</v>
      </c>
    </row>
    <row r="82" spans="1:4" x14ac:dyDescent="0.2">
      <c r="A82" s="170" t="s">
        <v>53</v>
      </c>
      <c r="B82" s="170" t="s">
        <v>142</v>
      </c>
      <c r="C82" s="181">
        <v>14267</v>
      </c>
      <c r="D82" s="181">
        <v>12724</v>
      </c>
    </row>
    <row r="83" spans="1:4" x14ac:dyDescent="0.2">
      <c r="A83" s="170" t="s">
        <v>53</v>
      </c>
      <c r="B83" s="170" t="s">
        <v>143</v>
      </c>
      <c r="C83" s="181">
        <v>13745</v>
      </c>
      <c r="D83" s="181">
        <v>12809</v>
      </c>
    </row>
    <row r="84" spans="1:4" x14ac:dyDescent="0.2">
      <c r="A84" s="170" t="s">
        <v>53</v>
      </c>
      <c r="B84" s="170" t="s">
        <v>144</v>
      </c>
      <c r="C84" s="181">
        <v>13646</v>
      </c>
      <c r="D84" s="181">
        <v>12941</v>
      </c>
    </row>
    <row r="85" spans="1:4" x14ac:dyDescent="0.2">
      <c r="A85" s="170" t="s">
        <v>53</v>
      </c>
      <c r="B85" s="170" t="s">
        <v>145</v>
      </c>
      <c r="C85" s="181">
        <v>13964</v>
      </c>
      <c r="D85" s="181">
        <v>13044</v>
      </c>
    </row>
    <row r="86" spans="1:4" x14ac:dyDescent="0.2">
      <c r="A86" s="170" t="s">
        <v>53</v>
      </c>
      <c r="B86" s="170" t="s">
        <v>146</v>
      </c>
      <c r="C86" s="181">
        <v>13752</v>
      </c>
      <c r="D86" s="181">
        <v>13172</v>
      </c>
    </row>
    <row r="87" spans="1:4" x14ac:dyDescent="0.2">
      <c r="A87" s="170" t="s">
        <v>53</v>
      </c>
      <c r="B87" s="170" t="s">
        <v>147</v>
      </c>
      <c r="C87" s="181">
        <v>13847</v>
      </c>
      <c r="D87" s="181">
        <v>13299</v>
      </c>
    </row>
    <row r="88" spans="1:4" x14ac:dyDescent="0.2">
      <c r="A88" s="170" t="s">
        <v>53</v>
      </c>
      <c r="B88" s="170" t="s">
        <v>148</v>
      </c>
      <c r="C88" s="181">
        <v>13327</v>
      </c>
      <c r="D88" s="181">
        <v>13386</v>
      </c>
    </row>
    <row r="89" spans="1:4" x14ac:dyDescent="0.2">
      <c r="A89" s="170" t="s">
        <v>53</v>
      </c>
      <c r="B89" s="170" t="s">
        <v>149</v>
      </c>
      <c r="C89" s="181">
        <v>11471</v>
      </c>
      <c r="D89" s="181">
        <v>13384</v>
      </c>
    </row>
    <row r="90" spans="1:4" x14ac:dyDescent="0.2">
      <c r="A90" s="170" t="s">
        <v>78</v>
      </c>
      <c r="B90" s="170" t="s">
        <v>138</v>
      </c>
      <c r="C90" s="181">
        <v>11126</v>
      </c>
      <c r="D90" s="181">
        <v>13284</v>
      </c>
    </row>
    <row r="91" spans="1:4" x14ac:dyDescent="0.2">
      <c r="A91" s="170" t="s">
        <v>53</v>
      </c>
      <c r="B91" s="170" t="s">
        <v>139</v>
      </c>
      <c r="C91" s="181">
        <v>11308</v>
      </c>
      <c r="D91" s="181">
        <v>13171</v>
      </c>
    </row>
    <row r="92" spans="1:4" x14ac:dyDescent="0.2">
      <c r="A92" s="170" t="s">
        <v>53</v>
      </c>
      <c r="B92" s="170" t="s">
        <v>140</v>
      </c>
      <c r="C92" s="181">
        <v>13109</v>
      </c>
      <c r="D92" s="181">
        <v>13064</v>
      </c>
    </row>
    <row r="93" spans="1:4" x14ac:dyDescent="0.2">
      <c r="A93" s="170" t="s">
        <v>53</v>
      </c>
      <c r="B93" s="170" t="s">
        <v>141</v>
      </c>
      <c r="C93" s="181">
        <v>9902</v>
      </c>
      <c r="D93" s="181">
        <v>12789</v>
      </c>
    </row>
    <row r="94" spans="1:4" x14ac:dyDescent="0.2">
      <c r="A94" s="170" t="s">
        <v>53</v>
      </c>
      <c r="B94" s="170" t="s">
        <v>142</v>
      </c>
      <c r="C94" s="181">
        <v>8924</v>
      </c>
      <c r="D94" s="181">
        <v>12344</v>
      </c>
    </row>
    <row r="95" spans="1:4" x14ac:dyDescent="0.2">
      <c r="A95" s="170" t="s">
        <v>53</v>
      </c>
      <c r="B95" s="170" t="s">
        <v>143</v>
      </c>
      <c r="C95" s="181">
        <v>11498</v>
      </c>
      <c r="D95" s="181">
        <v>12156</v>
      </c>
    </row>
    <row r="96" spans="1:4" x14ac:dyDescent="0.2">
      <c r="A96" s="170" t="s">
        <v>53</v>
      </c>
      <c r="B96" s="170" t="s">
        <v>144</v>
      </c>
      <c r="C96" s="181">
        <v>13446</v>
      </c>
      <c r="D96" s="181">
        <v>12140</v>
      </c>
    </row>
    <row r="97" spans="1:4" x14ac:dyDescent="0.2">
      <c r="A97" s="170" t="s">
        <v>53</v>
      </c>
      <c r="B97" s="170" t="s">
        <v>145</v>
      </c>
      <c r="C97" s="181">
        <v>12841</v>
      </c>
      <c r="D97" s="181">
        <v>12046</v>
      </c>
    </row>
    <row r="98" spans="1:4" x14ac:dyDescent="0.2">
      <c r="A98" s="170" t="s">
        <v>53</v>
      </c>
      <c r="B98" s="170" t="s">
        <v>146</v>
      </c>
      <c r="C98" s="181">
        <v>13362</v>
      </c>
      <c r="D98" s="181">
        <v>12014</v>
      </c>
    </row>
    <row r="99" spans="1:4" x14ac:dyDescent="0.2">
      <c r="A99" s="170" t="s">
        <v>53</v>
      </c>
      <c r="B99" s="170" t="s">
        <v>147</v>
      </c>
      <c r="C99" s="181">
        <v>13386</v>
      </c>
      <c r="D99" s="181">
        <v>11975</v>
      </c>
    </row>
    <row r="100" spans="1:4" x14ac:dyDescent="0.2">
      <c r="A100" s="170" t="s">
        <v>53</v>
      </c>
      <c r="B100" s="170" t="s">
        <v>148</v>
      </c>
      <c r="C100" s="181">
        <v>12857</v>
      </c>
      <c r="D100" s="181">
        <v>11936</v>
      </c>
    </row>
    <row r="101" spans="1:4" x14ac:dyDescent="0.2">
      <c r="A101" s="170" t="s">
        <v>53</v>
      </c>
      <c r="B101" s="170" t="s">
        <v>149</v>
      </c>
      <c r="C101" s="181">
        <v>12287</v>
      </c>
      <c r="D101" s="181">
        <v>12004</v>
      </c>
    </row>
    <row r="102" spans="1:4" x14ac:dyDescent="0.2">
      <c r="A102" s="170" t="s">
        <v>431</v>
      </c>
      <c r="B102" s="170" t="s">
        <v>138</v>
      </c>
      <c r="C102" s="181">
        <v>11979</v>
      </c>
      <c r="D102" s="181">
        <v>12075</v>
      </c>
    </row>
    <row r="103" spans="1:4" x14ac:dyDescent="0.2">
      <c r="A103" s="170" t="s">
        <v>53</v>
      </c>
      <c r="B103" s="170" t="s">
        <v>139</v>
      </c>
      <c r="C103" s="181">
        <v>12826</v>
      </c>
      <c r="D103" s="181">
        <v>12202</v>
      </c>
    </row>
    <row r="104" spans="1:4" x14ac:dyDescent="0.2">
      <c r="A104" s="170" t="s">
        <v>53</v>
      </c>
      <c r="B104" s="170" t="s">
        <v>140</v>
      </c>
      <c r="C104" s="181">
        <v>14660</v>
      </c>
      <c r="D104" s="181">
        <v>12331</v>
      </c>
    </row>
    <row r="105" spans="1:4" x14ac:dyDescent="0.2">
      <c r="A105" s="170" t="s">
        <v>53</v>
      </c>
      <c r="B105" s="170" t="s">
        <v>141</v>
      </c>
      <c r="C105" s="181">
        <v>13895</v>
      </c>
      <c r="D105" s="181">
        <v>12663</v>
      </c>
    </row>
    <row r="106" spans="1:4" x14ac:dyDescent="0.2">
      <c r="A106" s="170" t="s">
        <v>53</v>
      </c>
      <c r="B106" s="170" t="s">
        <v>142</v>
      </c>
      <c r="C106" s="181">
        <v>13135</v>
      </c>
      <c r="D106" s="181">
        <v>13014</v>
      </c>
    </row>
    <row r="107" spans="1:4" x14ac:dyDescent="0.2">
      <c r="A107" s="170" t="s">
        <v>53</v>
      </c>
      <c r="B107" s="170" t="s">
        <v>143</v>
      </c>
      <c r="C107" s="181">
        <v>13886</v>
      </c>
      <c r="D107" s="181">
        <v>13213</v>
      </c>
    </row>
    <row r="108" spans="1:4" x14ac:dyDescent="0.2">
      <c r="A108" s="170" t="s">
        <v>53</v>
      </c>
      <c r="B108" s="170" t="s">
        <v>144</v>
      </c>
      <c r="C108" s="181">
        <v>14796</v>
      </c>
      <c r="D108" s="181">
        <v>13326</v>
      </c>
    </row>
    <row r="109" spans="1:4" x14ac:dyDescent="0.2">
      <c r="A109" s="170" t="s">
        <v>53</v>
      </c>
      <c r="B109" s="170" t="s">
        <v>145</v>
      </c>
      <c r="C109" s="181">
        <v>13870</v>
      </c>
      <c r="D109" s="181">
        <v>13411</v>
      </c>
    </row>
    <row r="110" spans="1:4" x14ac:dyDescent="0.2">
      <c r="A110" s="170" t="s">
        <v>53</v>
      </c>
      <c r="B110" s="170" t="s">
        <v>146</v>
      </c>
      <c r="C110" s="181">
        <v>13236</v>
      </c>
      <c r="D110" s="181">
        <v>13401</v>
      </c>
    </row>
    <row r="111" spans="1:4" x14ac:dyDescent="0.2">
      <c r="A111" s="170" t="s">
        <v>53</v>
      </c>
      <c r="B111" s="170" t="s">
        <v>147</v>
      </c>
      <c r="C111" s="181">
        <v>14610</v>
      </c>
      <c r="D111" s="181">
        <v>13503</v>
      </c>
    </row>
    <row r="112" spans="1:4" x14ac:dyDescent="0.2">
      <c r="A112" s="170" t="s">
        <v>53</v>
      </c>
      <c r="B112" s="170" t="s">
        <v>148</v>
      </c>
      <c r="C112" s="181">
        <v>14774</v>
      </c>
      <c r="D112" s="181">
        <v>13663</v>
      </c>
    </row>
    <row r="113" spans="1:4" x14ac:dyDescent="0.2">
      <c r="A113" s="170" t="s">
        <v>53</v>
      </c>
      <c r="B113" s="170" t="s">
        <v>149</v>
      </c>
      <c r="C113" s="181">
        <v>14421</v>
      </c>
      <c r="D113" s="181">
        <v>13841</v>
      </c>
    </row>
    <row r="114" spans="1:4" x14ac:dyDescent="0.2">
      <c r="A114" s="170" t="s">
        <v>730</v>
      </c>
      <c r="B114" s="170" t="s">
        <v>138</v>
      </c>
      <c r="C114" s="181">
        <v>14235</v>
      </c>
      <c r="D114" s="181">
        <v>14029</v>
      </c>
    </row>
    <row r="115" spans="1:4" x14ac:dyDescent="0.2">
      <c r="A115" s="170" t="s">
        <v>53</v>
      </c>
      <c r="B115" s="170" t="s">
        <v>139</v>
      </c>
      <c r="C115" s="181">
        <v>15137</v>
      </c>
      <c r="D115" s="181">
        <v>14221</v>
      </c>
    </row>
    <row r="116" spans="1:4" x14ac:dyDescent="0.2">
      <c r="A116" s="170" t="s">
        <v>53</v>
      </c>
      <c r="B116" s="170" t="s">
        <v>140</v>
      </c>
      <c r="C116" s="181">
        <v>15947</v>
      </c>
      <c r="D116" s="181">
        <v>14328</v>
      </c>
    </row>
    <row r="117" spans="1:4" x14ac:dyDescent="0.2">
      <c r="A117" s="170" t="s">
        <v>53</v>
      </c>
      <c r="B117" s="170" t="s">
        <v>141</v>
      </c>
      <c r="C117" s="181">
        <v>15224</v>
      </c>
      <c r="D117" s="181">
        <v>14439</v>
      </c>
    </row>
    <row r="118" spans="1:4" x14ac:dyDescent="0.2">
      <c r="A118" s="170" t="s">
        <v>53</v>
      </c>
      <c r="B118" s="170" t="s">
        <v>142</v>
      </c>
      <c r="C118" s="181">
        <v>16284</v>
      </c>
      <c r="D118" s="181">
        <v>14702</v>
      </c>
    </row>
    <row r="119" spans="1:4" x14ac:dyDescent="0.2">
      <c r="A119" s="170" t="s">
        <v>53</v>
      </c>
      <c r="B119" s="170" t="s">
        <v>143</v>
      </c>
      <c r="C119" s="181">
        <v>16104</v>
      </c>
      <c r="D119" s="181">
        <v>14886</v>
      </c>
    </row>
    <row r="120" spans="1:4" x14ac:dyDescent="0.2">
      <c r="A120" s="170" t="s">
        <v>53</v>
      </c>
      <c r="B120" s="170" t="s">
        <v>144</v>
      </c>
      <c r="C120" s="181">
        <v>16716</v>
      </c>
      <c r="D120" s="181">
        <v>15047</v>
      </c>
    </row>
    <row r="121" spans="1:4" x14ac:dyDescent="0.2">
      <c r="A121" s="170" t="s">
        <v>53</v>
      </c>
      <c r="B121" s="170" t="s">
        <v>145</v>
      </c>
      <c r="C121" s="181">
        <v>17383</v>
      </c>
      <c r="D121" s="181">
        <v>15339</v>
      </c>
    </row>
    <row r="122" spans="1:4" x14ac:dyDescent="0.2">
      <c r="A122" s="170" t="s">
        <v>53</v>
      </c>
      <c r="B122" s="170" t="s">
        <v>146</v>
      </c>
      <c r="C122" s="181">
        <v>17426</v>
      </c>
      <c r="D122" s="181">
        <v>15688</v>
      </c>
    </row>
    <row r="123" spans="1:4" x14ac:dyDescent="0.2">
      <c r="A123" s="170" t="s">
        <v>53</v>
      </c>
      <c r="B123" s="170" t="s">
        <v>147</v>
      </c>
      <c r="C123" s="181">
        <v>16773</v>
      </c>
      <c r="D123" s="181">
        <v>15869</v>
      </c>
    </row>
    <row r="124" spans="1:4" x14ac:dyDescent="0.2">
      <c r="A124" s="170" t="s">
        <v>53</v>
      </c>
      <c r="B124" s="170" t="s">
        <v>148</v>
      </c>
      <c r="C124" s="181">
        <v>16641</v>
      </c>
      <c r="D124" s="181">
        <v>16024</v>
      </c>
    </row>
    <row r="125" spans="1:4" x14ac:dyDescent="0.2">
      <c r="A125" s="170" t="s">
        <v>53</v>
      </c>
      <c r="B125" s="170" t="s">
        <v>149</v>
      </c>
      <c r="C125" s="181">
        <v>17420</v>
      </c>
      <c r="D125" s="181">
        <v>16274</v>
      </c>
    </row>
    <row r="126" spans="1:4" x14ac:dyDescent="0.2">
      <c r="A126" s="170" t="s">
        <v>1139</v>
      </c>
      <c r="B126" s="170" t="s">
        <v>138</v>
      </c>
      <c r="C126" s="181">
        <v>16528</v>
      </c>
      <c r="D126" s="181">
        <v>16465</v>
      </c>
    </row>
    <row r="127" spans="1:4" x14ac:dyDescent="0.2">
      <c r="A127" s="170" t="s">
        <v>53</v>
      </c>
      <c r="B127" s="170" t="s">
        <v>139</v>
      </c>
      <c r="C127" s="181">
        <v>16345</v>
      </c>
      <c r="D127" s="181">
        <v>16566</v>
      </c>
    </row>
    <row r="128" spans="1:4" x14ac:dyDescent="0.2">
      <c r="A128" s="170" t="s">
        <v>53</v>
      </c>
      <c r="B128" s="170" t="s">
        <v>140</v>
      </c>
      <c r="C128" s="181">
        <v>18302</v>
      </c>
      <c r="D128" s="181">
        <v>16762</v>
      </c>
    </row>
    <row r="129" spans="1:4" x14ac:dyDescent="0.2">
      <c r="A129" s="170" t="s">
        <v>53</v>
      </c>
      <c r="B129" s="170" t="s">
        <v>141</v>
      </c>
      <c r="C129" s="181">
        <v>17642</v>
      </c>
      <c r="D129" s="181">
        <v>16964</v>
      </c>
    </row>
    <row r="130" spans="1:4" x14ac:dyDescent="0.2">
      <c r="A130" s="170" t="s">
        <v>53</v>
      </c>
      <c r="B130" s="170" t="s">
        <v>142</v>
      </c>
      <c r="C130" s="181">
        <v>20421</v>
      </c>
      <c r="D130" s="181">
        <v>17308</v>
      </c>
    </row>
  </sheetData>
  <mergeCells count="1">
    <mergeCell ref="H1:I1"/>
  </mergeCells>
  <hyperlinks>
    <hyperlink ref="H1:I1" location="Index!A1" display="Regresar al Índice" xr:uid="{2512346D-DE03-4CEC-BBAB-BE2B244459F6}"/>
  </hyperlink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14960-FB43-43F1-8EFD-234E3263BF09}">
  <sheetPr codeName="Hoja189"/>
  <dimension ref="A1:L130"/>
  <sheetViews>
    <sheetView workbookViewId="0"/>
  </sheetViews>
  <sheetFormatPr baseColWidth="10" defaultRowHeight="12.75" x14ac:dyDescent="0.2"/>
  <cols>
    <col min="1" max="16384" width="11.42578125" style="170"/>
  </cols>
  <sheetData>
    <row r="1" spans="1:12" x14ac:dyDescent="0.2">
      <c r="A1" s="31" t="s">
        <v>3465</v>
      </c>
      <c r="H1" s="280" t="s">
        <v>1346</v>
      </c>
      <c r="I1" s="280"/>
    </row>
    <row r="2" spans="1:12" x14ac:dyDescent="0.2">
      <c r="A2" s="170" t="s">
        <v>1307</v>
      </c>
    </row>
    <row r="5" spans="1:12" x14ac:dyDescent="0.2">
      <c r="A5" s="170" t="s">
        <v>296</v>
      </c>
      <c r="B5" s="170" t="s">
        <v>340</v>
      </c>
      <c r="C5" s="170" t="s">
        <v>615</v>
      </c>
      <c r="D5" s="170" t="s">
        <v>612</v>
      </c>
      <c r="G5" s="170" t="s">
        <v>1338</v>
      </c>
      <c r="H5" s="170" t="s">
        <v>1205</v>
      </c>
      <c r="I5" s="170" t="s">
        <v>3275</v>
      </c>
      <c r="J5" s="170" t="s">
        <v>1357</v>
      </c>
      <c r="K5" s="170" t="s">
        <v>3276</v>
      </c>
      <c r="L5" s="170" t="s">
        <v>1358</v>
      </c>
    </row>
    <row r="6" spans="1:12" x14ac:dyDescent="0.2">
      <c r="A6" s="170" t="s">
        <v>59</v>
      </c>
      <c r="B6" s="170" t="s">
        <v>138</v>
      </c>
      <c r="C6" s="181">
        <v>652</v>
      </c>
      <c r="D6" s="181">
        <v>513</v>
      </c>
      <c r="G6" s="181">
        <v>1814</v>
      </c>
      <c r="H6" s="181">
        <v>1791</v>
      </c>
      <c r="I6" s="180">
        <v>1.3</v>
      </c>
      <c r="J6" s="180">
        <v>3.3</v>
      </c>
      <c r="K6" s="181">
        <v>1818</v>
      </c>
      <c r="L6" s="181">
        <v>1816</v>
      </c>
    </row>
    <row r="7" spans="1:12" x14ac:dyDescent="0.2">
      <c r="A7" s="170" t="s">
        <v>53</v>
      </c>
      <c r="B7" s="170" t="s">
        <v>139</v>
      </c>
      <c r="C7" s="181">
        <v>636</v>
      </c>
      <c r="D7" s="181">
        <v>526</v>
      </c>
    </row>
    <row r="8" spans="1:12" x14ac:dyDescent="0.2">
      <c r="A8" s="170" t="s">
        <v>53</v>
      </c>
      <c r="B8" s="170" t="s">
        <v>140</v>
      </c>
      <c r="C8" s="181">
        <v>1033</v>
      </c>
      <c r="D8" s="181">
        <v>551</v>
      </c>
    </row>
    <row r="9" spans="1:12" x14ac:dyDescent="0.2">
      <c r="A9" s="170" t="s">
        <v>53</v>
      </c>
      <c r="B9" s="170" t="s">
        <v>141</v>
      </c>
      <c r="C9" s="181">
        <v>753</v>
      </c>
      <c r="D9" s="181">
        <v>556</v>
      </c>
    </row>
    <row r="10" spans="1:12" x14ac:dyDescent="0.2">
      <c r="A10" s="170" t="s">
        <v>53</v>
      </c>
      <c r="B10" s="170" t="s">
        <v>142</v>
      </c>
      <c r="C10" s="181">
        <v>809</v>
      </c>
      <c r="D10" s="181">
        <v>569</v>
      </c>
    </row>
    <row r="11" spans="1:12" x14ac:dyDescent="0.2">
      <c r="A11" s="170" t="s">
        <v>53</v>
      </c>
      <c r="B11" s="170" t="s">
        <v>143</v>
      </c>
      <c r="C11" s="181">
        <v>548</v>
      </c>
      <c r="D11" s="181">
        <v>579</v>
      </c>
    </row>
    <row r="12" spans="1:12" x14ac:dyDescent="0.2">
      <c r="A12" s="170" t="s">
        <v>53</v>
      </c>
      <c r="B12" s="170" t="s">
        <v>144</v>
      </c>
      <c r="C12" s="181">
        <v>358</v>
      </c>
      <c r="D12" s="181">
        <v>586</v>
      </c>
    </row>
    <row r="13" spans="1:12" x14ac:dyDescent="0.2">
      <c r="A13" s="170" t="s">
        <v>53</v>
      </c>
      <c r="B13" s="170" t="s">
        <v>145</v>
      </c>
      <c r="C13" s="181">
        <v>393</v>
      </c>
      <c r="D13" s="181">
        <v>601</v>
      </c>
    </row>
    <row r="14" spans="1:12" x14ac:dyDescent="0.2">
      <c r="A14" s="170" t="s">
        <v>53</v>
      </c>
      <c r="B14" s="170" t="s">
        <v>146</v>
      </c>
      <c r="C14" s="181">
        <v>438</v>
      </c>
      <c r="D14" s="181">
        <v>613</v>
      </c>
    </row>
    <row r="15" spans="1:12" x14ac:dyDescent="0.2">
      <c r="A15" s="170" t="s">
        <v>53</v>
      </c>
      <c r="B15" s="170" t="s">
        <v>147</v>
      </c>
      <c r="C15" s="181">
        <v>484</v>
      </c>
      <c r="D15" s="181">
        <v>620</v>
      </c>
    </row>
    <row r="16" spans="1:12" x14ac:dyDescent="0.2">
      <c r="A16" s="170" t="s">
        <v>53</v>
      </c>
      <c r="B16" s="170" t="s">
        <v>148</v>
      </c>
      <c r="C16" s="181">
        <v>474</v>
      </c>
      <c r="D16" s="181">
        <v>608</v>
      </c>
    </row>
    <row r="17" spans="1:4" x14ac:dyDescent="0.2">
      <c r="A17" s="170" t="s">
        <v>53</v>
      </c>
      <c r="B17" s="170" t="s">
        <v>149</v>
      </c>
      <c r="C17" s="181">
        <v>624</v>
      </c>
      <c r="D17" s="181">
        <v>600</v>
      </c>
    </row>
    <row r="18" spans="1:4" x14ac:dyDescent="0.2">
      <c r="A18" s="170" t="s">
        <v>72</v>
      </c>
      <c r="B18" s="170" t="s">
        <v>138</v>
      </c>
      <c r="C18" s="181">
        <v>699</v>
      </c>
      <c r="D18" s="181">
        <v>604</v>
      </c>
    </row>
    <row r="19" spans="1:4" x14ac:dyDescent="0.2">
      <c r="A19" s="170" t="s">
        <v>53</v>
      </c>
      <c r="B19" s="170" t="s">
        <v>139</v>
      </c>
      <c r="C19" s="181">
        <v>840</v>
      </c>
      <c r="D19" s="181">
        <v>621</v>
      </c>
    </row>
    <row r="20" spans="1:4" x14ac:dyDescent="0.2">
      <c r="A20" s="170" t="s">
        <v>53</v>
      </c>
      <c r="B20" s="170" t="s">
        <v>140</v>
      </c>
      <c r="C20" s="181">
        <v>939</v>
      </c>
      <c r="D20" s="181">
        <v>613</v>
      </c>
    </row>
    <row r="21" spans="1:4" x14ac:dyDescent="0.2">
      <c r="A21" s="170" t="s">
        <v>53</v>
      </c>
      <c r="B21" s="170" t="s">
        <v>141</v>
      </c>
      <c r="C21" s="181">
        <v>1027</v>
      </c>
      <c r="D21" s="181">
        <v>636</v>
      </c>
    </row>
    <row r="22" spans="1:4" x14ac:dyDescent="0.2">
      <c r="A22" s="170" t="s">
        <v>53</v>
      </c>
      <c r="B22" s="170" t="s">
        <v>142</v>
      </c>
      <c r="C22" s="181">
        <v>828</v>
      </c>
      <c r="D22" s="181">
        <v>638</v>
      </c>
    </row>
    <row r="23" spans="1:4" x14ac:dyDescent="0.2">
      <c r="A23" s="170" t="s">
        <v>53</v>
      </c>
      <c r="B23" s="170" t="s">
        <v>143</v>
      </c>
      <c r="C23" s="181">
        <v>736</v>
      </c>
      <c r="D23" s="181">
        <v>653</v>
      </c>
    </row>
    <row r="24" spans="1:4" x14ac:dyDescent="0.2">
      <c r="A24" s="170" t="s">
        <v>53</v>
      </c>
      <c r="B24" s="170" t="s">
        <v>144</v>
      </c>
      <c r="C24" s="181">
        <v>595</v>
      </c>
      <c r="D24" s="181">
        <v>673</v>
      </c>
    </row>
    <row r="25" spans="1:4" x14ac:dyDescent="0.2">
      <c r="A25" s="170" t="s">
        <v>53</v>
      </c>
      <c r="B25" s="170" t="s">
        <v>145</v>
      </c>
      <c r="C25" s="181">
        <v>559</v>
      </c>
      <c r="D25" s="181">
        <v>687</v>
      </c>
    </row>
    <row r="26" spans="1:4" x14ac:dyDescent="0.2">
      <c r="A26" s="170" t="s">
        <v>53</v>
      </c>
      <c r="B26" s="170" t="s">
        <v>146</v>
      </c>
      <c r="C26" s="181">
        <v>520</v>
      </c>
      <c r="D26" s="181">
        <v>694</v>
      </c>
    </row>
    <row r="27" spans="1:4" x14ac:dyDescent="0.2">
      <c r="A27" s="170" t="s">
        <v>53</v>
      </c>
      <c r="B27" s="170" t="s">
        <v>147</v>
      </c>
      <c r="C27" s="181">
        <v>611</v>
      </c>
      <c r="D27" s="181">
        <v>704</v>
      </c>
    </row>
    <row r="28" spans="1:4" x14ac:dyDescent="0.2">
      <c r="A28" s="170" t="s">
        <v>53</v>
      </c>
      <c r="B28" s="170" t="s">
        <v>148</v>
      </c>
      <c r="C28" s="181">
        <v>644</v>
      </c>
      <c r="D28" s="181">
        <v>718</v>
      </c>
    </row>
    <row r="29" spans="1:4" x14ac:dyDescent="0.2">
      <c r="A29" s="170" t="s">
        <v>53</v>
      </c>
      <c r="B29" s="170" t="s">
        <v>149</v>
      </c>
      <c r="C29" s="181">
        <v>783</v>
      </c>
      <c r="D29" s="181">
        <v>732</v>
      </c>
    </row>
    <row r="30" spans="1:4" x14ac:dyDescent="0.2">
      <c r="A30" s="170" t="s">
        <v>73</v>
      </c>
      <c r="B30" s="170" t="s">
        <v>138</v>
      </c>
      <c r="C30" s="181">
        <v>691</v>
      </c>
      <c r="D30" s="181">
        <v>731</v>
      </c>
    </row>
    <row r="31" spans="1:4" x14ac:dyDescent="0.2">
      <c r="A31" s="170" t="s">
        <v>53</v>
      </c>
      <c r="B31" s="170" t="s">
        <v>139</v>
      </c>
      <c r="C31" s="181">
        <v>721</v>
      </c>
      <c r="D31" s="181">
        <v>721</v>
      </c>
    </row>
    <row r="32" spans="1:4" x14ac:dyDescent="0.2">
      <c r="A32" s="170" t="s">
        <v>53</v>
      </c>
      <c r="B32" s="170" t="s">
        <v>140</v>
      </c>
      <c r="C32" s="181">
        <v>755</v>
      </c>
      <c r="D32" s="181">
        <v>706</v>
      </c>
    </row>
    <row r="33" spans="1:4" x14ac:dyDescent="0.2">
      <c r="A33" s="170" t="s">
        <v>53</v>
      </c>
      <c r="B33" s="170" t="s">
        <v>141</v>
      </c>
      <c r="C33" s="181">
        <v>828</v>
      </c>
      <c r="D33" s="181">
        <v>689</v>
      </c>
    </row>
    <row r="34" spans="1:4" x14ac:dyDescent="0.2">
      <c r="A34" s="170" t="s">
        <v>53</v>
      </c>
      <c r="B34" s="170" t="s">
        <v>142</v>
      </c>
      <c r="C34" s="181">
        <v>882</v>
      </c>
      <c r="D34" s="181">
        <v>694</v>
      </c>
    </row>
    <row r="35" spans="1:4" x14ac:dyDescent="0.2">
      <c r="A35" s="170" t="s">
        <v>53</v>
      </c>
      <c r="B35" s="170" t="s">
        <v>143</v>
      </c>
      <c r="C35" s="181">
        <v>824</v>
      </c>
      <c r="D35" s="181">
        <v>701</v>
      </c>
    </row>
    <row r="36" spans="1:4" x14ac:dyDescent="0.2">
      <c r="A36" s="170" t="s">
        <v>53</v>
      </c>
      <c r="B36" s="170" t="s">
        <v>144</v>
      </c>
      <c r="C36" s="181">
        <v>649</v>
      </c>
      <c r="D36" s="181">
        <v>706</v>
      </c>
    </row>
    <row r="37" spans="1:4" x14ac:dyDescent="0.2">
      <c r="A37" s="170" t="s">
        <v>53</v>
      </c>
      <c r="B37" s="170" t="s">
        <v>145</v>
      </c>
      <c r="C37" s="181">
        <v>594</v>
      </c>
      <c r="D37" s="181">
        <v>709</v>
      </c>
    </row>
    <row r="38" spans="1:4" x14ac:dyDescent="0.2">
      <c r="A38" s="170" t="s">
        <v>53</v>
      </c>
      <c r="B38" s="170" t="s">
        <v>146</v>
      </c>
      <c r="C38" s="181">
        <v>663</v>
      </c>
      <c r="D38" s="181">
        <v>720</v>
      </c>
    </row>
    <row r="39" spans="1:4" x14ac:dyDescent="0.2">
      <c r="A39" s="170" t="s">
        <v>53</v>
      </c>
      <c r="B39" s="170" t="s">
        <v>147</v>
      </c>
      <c r="C39" s="181">
        <v>617</v>
      </c>
      <c r="D39" s="181">
        <v>721</v>
      </c>
    </row>
    <row r="40" spans="1:4" x14ac:dyDescent="0.2">
      <c r="A40" s="170" t="s">
        <v>53</v>
      </c>
      <c r="B40" s="170" t="s">
        <v>148</v>
      </c>
      <c r="C40" s="181">
        <v>715</v>
      </c>
      <c r="D40" s="181">
        <v>727</v>
      </c>
    </row>
    <row r="41" spans="1:4" x14ac:dyDescent="0.2">
      <c r="A41" s="170" t="s">
        <v>53</v>
      </c>
      <c r="B41" s="170" t="s">
        <v>149</v>
      </c>
      <c r="C41" s="181">
        <v>744</v>
      </c>
      <c r="D41" s="181">
        <v>724</v>
      </c>
    </row>
    <row r="42" spans="1:4" x14ac:dyDescent="0.2">
      <c r="A42" s="170" t="s">
        <v>74</v>
      </c>
      <c r="B42" s="170" t="s">
        <v>138</v>
      </c>
      <c r="C42" s="181">
        <v>711</v>
      </c>
      <c r="D42" s="181">
        <v>725</v>
      </c>
    </row>
    <row r="43" spans="1:4" x14ac:dyDescent="0.2">
      <c r="A43" s="170" t="s">
        <v>53</v>
      </c>
      <c r="B43" s="170" t="s">
        <v>139</v>
      </c>
      <c r="C43" s="181">
        <v>745</v>
      </c>
      <c r="D43" s="181">
        <v>727</v>
      </c>
    </row>
    <row r="44" spans="1:4" x14ac:dyDescent="0.2">
      <c r="A44" s="170" t="s">
        <v>53</v>
      </c>
      <c r="B44" s="170" t="s">
        <v>140</v>
      </c>
      <c r="C44" s="181">
        <v>843</v>
      </c>
      <c r="D44" s="181">
        <v>735</v>
      </c>
    </row>
    <row r="45" spans="1:4" x14ac:dyDescent="0.2">
      <c r="A45" s="170" t="s">
        <v>53</v>
      </c>
      <c r="B45" s="170" t="s">
        <v>141</v>
      </c>
      <c r="C45" s="181">
        <v>874</v>
      </c>
      <c r="D45" s="181">
        <v>739</v>
      </c>
    </row>
    <row r="46" spans="1:4" x14ac:dyDescent="0.2">
      <c r="A46" s="170" t="s">
        <v>53</v>
      </c>
      <c r="B46" s="170" t="s">
        <v>142</v>
      </c>
      <c r="C46" s="181">
        <v>894</v>
      </c>
      <c r="D46" s="181">
        <v>739</v>
      </c>
    </row>
    <row r="47" spans="1:4" x14ac:dyDescent="0.2">
      <c r="A47" s="170" t="s">
        <v>53</v>
      </c>
      <c r="B47" s="170" t="s">
        <v>143</v>
      </c>
      <c r="C47" s="181">
        <v>802</v>
      </c>
      <c r="D47" s="181">
        <v>738</v>
      </c>
    </row>
    <row r="48" spans="1:4" x14ac:dyDescent="0.2">
      <c r="A48" s="170" t="s">
        <v>53</v>
      </c>
      <c r="B48" s="170" t="s">
        <v>144</v>
      </c>
      <c r="C48" s="181">
        <v>570</v>
      </c>
      <c r="D48" s="181">
        <v>731</v>
      </c>
    </row>
    <row r="49" spans="1:4" x14ac:dyDescent="0.2">
      <c r="A49" s="170" t="s">
        <v>53</v>
      </c>
      <c r="B49" s="170" t="s">
        <v>145</v>
      </c>
      <c r="C49" s="181">
        <v>561</v>
      </c>
      <c r="D49" s="181">
        <v>728</v>
      </c>
    </row>
    <row r="50" spans="1:4" x14ac:dyDescent="0.2">
      <c r="A50" s="170" t="s">
        <v>53</v>
      </c>
      <c r="B50" s="170" t="s">
        <v>146</v>
      </c>
      <c r="C50" s="181">
        <v>623</v>
      </c>
      <c r="D50" s="181">
        <v>725</v>
      </c>
    </row>
    <row r="51" spans="1:4" x14ac:dyDescent="0.2">
      <c r="A51" s="170" t="s">
        <v>53</v>
      </c>
      <c r="B51" s="170" t="s">
        <v>147</v>
      </c>
      <c r="C51" s="181">
        <v>635</v>
      </c>
      <c r="D51" s="181">
        <v>726</v>
      </c>
    </row>
    <row r="52" spans="1:4" x14ac:dyDescent="0.2">
      <c r="A52" s="170" t="s">
        <v>53</v>
      </c>
      <c r="B52" s="170" t="s">
        <v>148</v>
      </c>
      <c r="C52" s="181">
        <v>590</v>
      </c>
      <c r="D52" s="181">
        <v>716</v>
      </c>
    </row>
    <row r="53" spans="1:4" x14ac:dyDescent="0.2">
      <c r="A53" s="170" t="s">
        <v>53</v>
      </c>
      <c r="B53" s="170" t="s">
        <v>149</v>
      </c>
      <c r="C53" s="181">
        <v>675</v>
      </c>
      <c r="D53" s="181">
        <v>710</v>
      </c>
    </row>
    <row r="54" spans="1:4" x14ac:dyDescent="0.2">
      <c r="A54" s="170" t="s">
        <v>75</v>
      </c>
      <c r="B54" s="170" t="s">
        <v>138</v>
      </c>
      <c r="C54" s="181">
        <v>645</v>
      </c>
      <c r="D54" s="181">
        <v>705</v>
      </c>
    </row>
    <row r="55" spans="1:4" x14ac:dyDescent="0.2">
      <c r="A55" s="170" t="s">
        <v>53</v>
      </c>
      <c r="B55" s="170" t="s">
        <v>139</v>
      </c>
      <c r="C55" s="181">
        <v>871</v>
      </c>
      <c r="D55" s="181">
        <v>715</v>
      </c>
    </row>
    <row r="56" spans="1:4" x14ac:dyDescent="0.2">
      <c r="A56" s="170" t="s">
        <v>53</v>
      </c>
      <c r="B56" s="170" t="s">
        <v>140</v>
      </c>
      <c r="C56" s="181">
        <v>1039</v>
      </c>
      <c r="D56" s="181">
        <v>732</v>
      </c>
    </row>
    <row r="57" spans="1:4" x14ac:dyDescent="0.2">
      <c r="A57" s="170" t="s">
        <v>53</v>
      </c>
      <c r="B57" s="170" t="s">
        <v>141</v>
      </c>
      <c r="C57" s="181">
        <v>992</v>
      </c>
      <c r="D57" s="181">
        <v>741</v>
      </c>
    </row>
    <row r="58" spans="1:4" x14ac:dyDescent="0.2">
      <c r="A58" s="170" t="s">
        <v>53</v>
      </c>
      <c r="B58" s="170" t="s">
        <v>142</v>
      </c>
      <c r="C58" s="181">
        <v>1045</v>
      </c>
      <c r="D58" s="181">
        <v>754</v>
      </c>
    </row>
    <row r="59" spans="1:4" x14ac:dyDescent="0.2">
      <c r="A59" s="170" t="s">
        <v>53</v>
      </c>
      <c r="B59" s="170" t="s">
        <v>143</v>
      </c>
      <c r="C59" s="181">
        <v>949</v>
      </c>
      <c r="D59" s="181">
        <v>766</v>
      </c>
    </row>
    <row r="60" spans="1:4" x14ac:dyDescent="0.2">
      <c r="A60" s="170" t="s">
        <v>53</v>
      </c>
      <c r="B60" s="170" t="s">
        <v>144</v>
      </c>
      <c r="C60" s="181">
        <v>754</v>
      </c>
      <c r="D60" s="181">
        <v>782</v>
      </c>
    </row>
    <row r="61" spans="1:4" x14ac:dyDescent="0.2">
      <c r="A61" s="170" t="s">
        <v>53</v>
      </c>
      <c r="B61" s="170" t="s">
        <v>145</v>
      </c>
      <c r="C61" s="181">
        <v>691</v>
      </c>
      <c r="D61" s="181">
        <v>792</v>
      </c>
    </row>
    <row r="62" spans="1:4" x14ac:dyDescent="0.2">
      <c r="A62" s="170" t="s">
        <v>53</v>
      </c>
      <c r="B62" s="170" t="s">
        <v>146</v>
      </c>
      <c r="C62" s="181">
        <v>759</v>
      </c>
      <c r="D62" s="181">
        <v>804</v>
      </c>
    </row>
    <row r="63" spans="1:4" x14ac:dyDescent="0.2">
      <c r="A63" s="170" t="s">
        <v>53</v>
      </c>
      <c r="B63" s="170" t="s">
        <v>147</v>
      </c>
      <c r="C63" s="181">
        <v>885</v>
      </c>
      <c r="D63" s="181">
        <v>825</v>
      </c>
    </row>
    <row r="64" spans="1:4" x14ac:dyDescent="0.2">
      <c r="A64" s="170" t="s">
        <v>53</v>
      </c>
      <c r="B64" s="170" t="s">
        <v>148</v>
      </c>
      <c r="C64" s="181">
        <v>959</v>
      </c>
      <c r="D64" s="181">
        <v>855</v>
      </c>
    </row>
    <row r="65" spans="1:4" x14ac:dyDescent="0.2">
      <c r="A65" s="170" t="s">
        <v>53</v>
      </c>
      <c r="B65" s="170" t="s">
        <v>149</v>
      </c>
      <c r="C65" s="181">
        <v>1129</v>
      </c>
      <c r="D65" s="181">
        <v>893</v>
      </c>
    </row>
    <row r="66" spans="1:4" x14ac:dyDescent="0.2">
      <c r="A66" s="170" t="s">
        <v>76</v>
      </c>
      <c r="B66" s="170" t="s">
        <v>138</v>
      </c>
      <c r="C66" s="181">
        <v>980</v>
      </c>
      <c r="D66" s="181">
        <v>921</v>
      </c>
    </row>
    <row r="67" spans="1:4" x14ac:dyDescent="0.2">
      <c r="A67" s="170" t="s">
        <v>53</v>
      </c>
      <c r="B67" s="170" t="s">
        <v>139</v>
      </c>
      <c r="C67" s="181">
        <v>983</v>
      </c>
      <c r="D67" s="181">
        <v>931</v>
      </c>
    </row>
    <row r="68" spans="1:4" x14ac:dyDescent="0.2">
      <c r="A68" s="170" t="s">
        <v>53</v>
      </c>
      <c r="B68" s="170" t="s">
        <v>140</v>
      </c>
      <c r="C68" s="181">
        <v>986</v>
      </c>
      <c r="D68" s="181">
        <v>926</v>
      </c>
    </row>
    <row r="69" spans="1:4" x14ac:dyDescent="0.2">
      <c r="A69" s="170" t="s">
        <v>53</v>
      </c>
      <c r="B69" s="170" t="s">
        <v>141</v>
      </c>
      <c r="C69" s="181">
        <v>997</v>
      </c>
      <c r="D69" s="181">
        <v>926</v>
      </c>
    </row>
    <row r="70" spans="1:4" x14ac:dyDescent="0.2">
      <c r="A70" s="170" t="s">
        <v>53</v>
      </c>
      <c r="B70" s="170" t="s">
        <v>142</v>
      </c>
      <c r="C70" s="181">
        <v>990</v>
      </c>
      <c r="D70" s="181">
        <v>922</v>
      </c>
    </row>
    <row r="71" spans="1:4" x14ac:dyDescent="0.2">
      <c r="A71" s="170" t="s">
        <v>53</v>
      </c>
      <c r="B71" s="170" t="s">
        <v>143</v>
      </c>
      <c r="C71" s="181">
        <v>1008</v>
      </c>
      <c r="D71" s="181">
        <v>927</v>
      </c>
    </row>
    <row r="72" spans="1:4" x14ac:dyDescent="0.2">
      <c r="A72" s="170" t="s">
        <v>53</v>
      </c>
      <c r="B72" s="170" t="s">
        <v>144</v>
      </c>
      <c r="C72" s="181">
        <v>759</v>
      </c>
      <c r="D72" s="181">
        <v>927</v>
      </c>
    </row>
    <row r="73" spans="1:4" x14ac:dyDescent="0.2">
      <c r="A73" s="170" t="s">
        <v>53</v>
      </c>
      <c r="B73" s="170" t="s">
        <v>145</v>
      </c>
      <c r="C73" s="181">
        <v>718</v>
      </c>
      <c r="D73" s="181">
        <v>930</v>
      </c>
    </row>
    <row r="74" spans="1:4" x14ac:dyDescent="0.2">
      <c r="A74" s="170" t="s">
        <v>53</v>
      </c>
      <c r="B74" s="170" t="s">
        <v>146</v>
      </c>
      <c r="C74" s="181">
        <v>753</v>
      </c>
      <c r="D74" s="181">
        <v>929</v>
      </c>
    </row>
    <row r="75" spans="1:4" x14ac:dyDescent="0.2">
      <c r="A75" s="170" t="s">
        <v>53</v>
      </c>
      <c r="B75" s="170" t="s">
        <v>147</v>
      </c>
      <c r="C75" s="181">
        <v>777</v>
      </c>
      <c r="D75" s="181">
        <v>920</v>
      </c>
    </row>
    <row r="76" spans="1:4" x14ac:dyDescent="0.2">
      <c r="A76" s="170" t="s">
        <v>53</v>
      </c>
      <c r="B76" s="170" t="s">
        <v>148</v>
      </c>
      <c r="C76" s="181">
        <v>817</v>
      </c>
      <c r="D76" s="181">
        <v>908</v>
      </c>
    </row>
    <row r="77" spans="1:4" x14ac:dyDescent="0.2">
      <c r="A77" s="170" t="s">
        <v>53</v>
      </c>
      <c r="B77" s="170" t="s">
        <v>149</v>
      </c>
      <c r="C77" s="181">
        <v>797</v>
      </c>
      <c r="D77" s="181">
        <v>880</v>
      </c>
    </row>
    <row r="78" spans="1:4" x14ac:dyDescent="0.2">
      <c r="A78" s="170" t="s">
        <v>77</v>
      </c>
      <c r="B78" s="170" t="s">
        <v>138</v>
      </c>
      <c r="C78" s="181">
        <v>859</v>
      </c>
      <c r="D78" s="181">
        <v>870</v>
      </c>
    </row>
    <row r="79" spans="1:4" x14ac:dyDescent="0.2">
      <c r="A79" s="170" t="s">
        <v>53</v>
      </c>
      <c r="B79" s="170" t="s">
        <v>139</v>
      </c>
      <c r="C79" s="181">
        <v>1083</v>
      </c>
      <c r="D79" s="181">
        <v>879</v>
      </c>
    </row>
    <row r="80" spans="1:4" x14ac:dyDescent="0.2">
      <c r="A80" s="170" t="s">
        <v>53</v>
      </c>
      <c r="B80" s="170" t="s">
        <v>140</v>
      </c>
      <c r="C80" s="181">
        <v>1114</v>
      </c>
      <c r="D80" s="181">
        <v>889</v>
      </c>
    </row>
    <row r="81" spans="1:4" x14ac:dyDescent="0.2">
      <c r="A81" s="170" t="s">
        <v>53</v>
      </c>
      <c r="B81" s="170" t="s">
        <v>141</v>
      </c>
      <c r="C81" s="181">
        <v>1143</v>
      </c>
      <c r="D81" s="181">
        <v>902</v>
      </c>
    </row>
    <row r="82" spans="1:4" x14ac:dyDescent="0.2">
      <c r="A82" s="170" t="s">
        <v>53</v>
      </c>
      <c r="B82" s="170" t="s">
        <v>142</v>
      </c>
      <c r="C82" s="181">
        <v>1164</v>
      </c>
      <c r="D82" s="181">
        <v>916</v>
      </c>
    </row>
    <row r="83" spans="1:4" x14ac:dyDescent="0.2">
      <c r="A83" s="170" t="s">
        <v>53</v>
      </c>
      <c r="B83" s="170" t="s">
        <v>143</v>
      </c>
      <c r="C83" s="181">
        <v>1145</v>
      </c>
      <c r="D83" s="181">
        <v>927</v>
      </c>
    </row>
    <row r="84" spans="1:4" x14ac:dyDescent="0.2">
      <c r="A84" s="170" t="s">
        <v>53</v>
      </c>
      <c r="B84" s="170" t="s">
        <v>144</v>
      </c>
      <c r="C84" s="181">
        <v>1080</v>
      </c>
      <c r="D84" s="181">
        <v>954</v>
      </c>
    </row>
    <row r="85" spans="1:4" x14ac:dyDescent="0.2">
      <c r="A85" s="170" t="s">
        <v>53</v>
      </c>
      <c r="B85" s="170" t="s">
        <v>145</v>
      </c>
      <c r="C85" s="181">
        <v>946</v>
      </c>
      <c r="D85" s="181">
        <v>973</v>
      </c>
    </row>
    <row r="86" spans="1:4" x14ac:dyDescent="0.2">
      <c r="A86" s="170" t="s">
        <v>53</v>
      </c>
      <c r="B86" s="170" t="s">
        <v>146</v>
      </c>
      <c r="C86" s="181">
        <v>1021</v>
      </c>
      <c r="D86" s="181">
        <v>996</v>
      </c>
    </row>
    <row r="87" spans="1:4" x14ac:dyDescent="0.2">
      <c r="A87" s="170" t="s">
        <v>53</v>
      </c>
      <c r="B87" s="170" t="s">
        <v>147</v>
      </c>
      <c r="C87" s="181">
        <v>1080</v>
      </c>
      <c r="D87" s="181">
        <v>1021</v>
      </c>
    </row>
    <row r="88" spans="1:4" x14ac:dyDescent="0.2">
      <c r="A88" s="170" t="s">
        <v>53</v>
      </c>
      <c r="B88" s="170" t="s">
        <v>148</v>
      </c>
      <c r="C88" s="181">
        <v>1103</v>
      </c>
      <c r="D88" s="181">
        <v>1045</v>
      </c>
    </row>
    <row r="89" spans="1:4" x14ac:dyDescent="0.2">
      <c r="A89" s="170" t="s">
        <v>53</v>
      </c>
      <c r="B89" s="170" t="s">
        <v>149</v>
      </c>
      <c r="C89" s="181">
        <v>1157</v>
      </c>
      <c r="D89" s="181">
        <v>1075</v>
      </c>
    </row>
    <row r="90" spans="1:4" x14ac:dyDescent="0.2">
      <c r="A90" s="170" t="s">
        <v>78</v>
      </c>
      <c r="B90" s="170" t="s">
        <v>138</v>
      </c>
      <c r="C90" s="181">
        <v>1173</v>
      </c>
      <c r="D90" s="181">
        <v>1101</v>
      </c>
    </row>
    <row r="91" spans="1:4" x14ac:dyDescent="0.2">
      <c r="A91" s="170" t="s">
        <v>53</v>
      </c>
      <c r="B91" s="170" t="s">
        <v>139</v>
      </c>
      <c r="C91" s="181">
        <v>1171</v>
      </c>
      <c r="D91" s="181">
        <v>1108</v>
      </c>
    </row>
    <row r="92" spans="1:4" x14ac:dyDescent="0.2">
      <c r="A92" s="170" t="s">
        <v>53</v>
      </c>
      <c r="B92" s="170" t="s">
        <v>140</v>
      </c>
      <c r="C92" s="181">
        <v>1195</v>
      </c>
      <c r="D92" s="181">
        <v>1115</v>
      </c>
    </row>
    <row r="93" spans="1:4" x14ac:dyDescent="0.2">
      <c r="A93" s="170" t="s">
        <v>53</v>
      </c>
      <c r="B93" s="170" t="s">
        <v>141</v>
      </c>
      <c r="C93" s="181">
        <v>1129</v>
      </c>
      <c r="D93" s="181">
        <v>1114</v>
      </c>
    </row>
    <row r="94" spans="1:4" x14ac:dyDescent="0.2">
      <c r="A94" s="170" t="s">
        <v>53</v>
      </c>
      <c r="B94" s="170" t="s">
        <v>142</v>
      </c>
      <c r="C94" s="181">
        <v>1189</v>
      </c>
      <c r="D94" s="181">
        <v>1116</v>
      </c>
    </row>
    <row r="95" spans="1:4" x14ac:dyDescent="0.2">
      <c r="A95" s="170" t="s">
        <v>53</v>
      </c>
      <c r="B95" s="170" t="s">
        <v>143</v>
      </c>
      <c r="C95" s="181">
        <v>1204</v>
      </c>
      <c r="D95" s="181">
        <v>1121</v>
      </c>
    </row>
    <row r="96" spans="1:4" x14ac:dyDescent="0.2">
      <c r="A96" s="170" t="s">
        <v>53</v>
      </c>
      <c r="B96" s="170" t="s">
        <v>144</v>
      </c>
      <c r="C96" s="181">
        <v>1172</v>
      </c>
      <c r="D96" s="181">
        <v>1128</v>
      </c>
    </row>
    <row r="97" spans="1:4" x14ac:dyDescent="0.2">
      <c r="A97" s="170" t="s">
        <v>53</v>
      </c>
      <c r="B97" s="170" t="s">
        <v>145</v>
      </c>
      <c r="C97" s="181">
        <v>1145</v>
      </c>
      <c r="D97" s="181">
        <v>1145</v>
      </c>
    </row>
    <row r="98" spans="1:4" x14ac:dyDescent="0.2">
      <c r="A98" s="170" t="s">
        <v>53</v>
      </c>
      <c r="B98" s="170" t="s">
        <v>146</v>
      </c>
      <c r="C98" s="181">
        <v>1189</v>
      </c>
      <c r="D98" s="181">
        <v>1159</v>
      </c>
    </row>
    <row r="99" spans="1:4" x14ac:dyDescent="0.2">
      <c r="A99" s="170" t="s">
        <v>53</v>
      </c>
      <c r="B99" s="170" t="s">
        <v>147</v>
      </c>
      <c r="C99" s="181">
        <v>1267</v>
      </c>
      <c r="D99" s="181">
        <v>1175</v>
      </c>
    </row>
    <row r="100" spans="1:4" x14ac:dyDescent="0.2">
      <c r="A100" s="170" t="s">
        <v>53</v>
      </c>
      <c r="B100" s="170" t="s">
        <v>148</v>
      </c>
      <c r="C100" s="181">
        <v>1309</v>
      </c>
      <c r="D100" s="181">
        <v>1192</v>
      </c>
    </row>
    <row r="101" spans="1:4" x14ac:dyDescent="0.2">
      <c r="A101" s="170" t="s">
        <v>53</v>
      </c>
      <c r="B101" s="170" t="s">
        <v>149</v>
      </c>
      <c r="C101" s="181">
        <v>1370</v>
      </c>
      <c r="D101" s="181">
        <v>1209</v>
      </c>
    </row>
    <row r="102" spans="1:4" x14ac:dyDescent="0.2">
      <c r="A102" s="170" t="s">
        <v>431</v>
      </c>
      <c r="B102" s="170" t="s">
        <v>138</v>
      </c>
      <c r="C102" s="181">
        <v>1433</v>
      </c>
      <c r="D102" s="181">
        <v>1231</v>
      </c>
    </row>
    <row r="103" spans="1:4" x14ac:dyDescent="0.2">
      <c r="A103" s="170" t="s">
        <v>53</v>
      </c>
      <c r="B103" s="170" t="s">
        <v>139</v>
      </c>
      <c r="C103" s="181">
        <v>1483</v>
      </c>
      <c r="D103" s="181">
        <v>1257</v>
      </c>
    </row>
    <row r="104" spans="1:4" x14ac:dyDescent="0.2">
      <c r="A104" s="170" t="s">
        <v>53</v>
      </c>
      <c r="B104" s="170" t="s">
        <v>140</v>
      </c>
      <c r="C104" s="181">
        <v>1545</v>
      </c>
      <c r="D104" s="181">
        <v>1286</v>
      </c>
    </row>
    <row r="105" spans="1:4" x14ac:dyDescent="0.2">
      <c r="A105" s="170" t="s">
        <v>53</v>
      </c>
      <c r="B105" s="170" t="s">
        <v>141</v>
      </c>
      <c r="C105" s="181">
        <v>1535</v>
      </c>
      <c r="D105" s="181">
        <v>1320</v>
      </c>
    </row>
    <row r="106" spans="1:4" x14ac:dyDescent="0.2">
      <c r="A106" s="170" t="s">
        <v>53</v>
      </c>
      <c r="B106" s="170" t="s">
        <v>142</v>
      </c>
      <c r="C106" s="181">
        <v>1580</v>
      </c>
      <c r="D106" s="181">
        <v>1353</v>
      </c>
    </row>
    <row r="107" spans="1:4" x14ac:dyDescent="0.2">
      <c r="A107" s="170" t="s">
        <v>53</v>
      </c>
      <c r="B107" s="170" t="s">
        <v>143</v>
      </c>
      <c r="C107" s="181">
        <v>1553</v>
      </c>
      <c r="D107" s="181">
        <v>1382</v>
      </c>
    </row>
    <row r="108" spans="1:4" x14ac:dyDescent="0.2">
      <c r="A108" s="170" t="s">
        <v>53</v>
      </c>
      <c r="B108" s="170" t="s">
        <v>144</v>
      </c>
      <c r="C108" s="181">
        <v>1550</v>
      </c>
      <c r="D108" s="181">
        <v>1413</v>
      </c>
    </row>
    <row r="109" spans="1:4" x14ac:dyDescent="0.2">
      <c r="A109" s="170" t="s">
        <v>53</v>
      </c>
      <c r="B109" s="170" t="s">
        <v>145</v>
      </c>
      <c r="C109" s="181">
        <v>1534</v>
      </c>
      <c r="D109" s="181">
        <v>1446</v>
      </c>
    </row>
    <row r="110" spans="1:4" x14ac:dyDescent="0.2">
      <c r="A110" s="170" t="s">
        <v>53</v>
      </c>
      <c r="B110" s="170" t="s">
        <v>146</v>
      </c>
      <c r="C110" s="181">
        <v>1527</v>
      </c>
      <c r="D110" s="181">
        <v>1474</v>
      </c>
    </row>
    <row r="111" spans="1:4" x14ac:dyDescent="0.2">
      <c r="A111" s="170" t="s">
        <v>53</v>
      </c>
      <c r="B111" s="170" t="s">
        <v>147</v>
      </c>
      <c r="C111" s="181">
        <v>1569</v>
      </c>
      <c r="D111" s="181">
        <v>1499</v>
      </c>
    </row>
    <row r="112" spans="1:4" x14ac:dyDescent="0.2">
      <c r="A112" s="170" t="s">
        <v>53</v>
      </c>
      <c r="B112" s="170" t="s">
        <v>148</v>
      </c>
      <c r="C112" s="181">
        <v>1588</v>
      </c>
      <c r="D112" s="181">
        <v>1522</v>
      </c>
    </row>
    <row r="113" spans="1:4" x14ac:dyDescent="0.2">
      <c r="A113" s="170" t="s">
        <v>53</v>
      </c>
      <c r="B113" s="170" t="s">
        <v>149</v>
      </c>
      <c r="C113" s="181">
        <v>1637</v>
      </c>
      <c r="D113" s="181">
        <v>1545</v>
      </c>
    </row>
    <row r="114" spans="1:4" x14ac:dyDescent="0.2">
      <c r="A114" s="170" t="s">
        <v>730</v>
      </c>
      <c r="B114" s="170" t="s">
        <v>138</v>
      </c>
      <c r="C114" s="181">
        <v>1645</v>
      </c>
      <c r="D114" s="181">
        <v>1562</v>
      </c>
    </row>
    <row r="115" spans="1:4" x14ac:dyDescent="0.2">
      <c r="A115" s="170" t="s">
        <v>53</v>
      </c>
      <c r="B115" s="170" t="s">
        <v>139</v>
      </c>
      <c r="C115" s="181">
        <v>1682</v>
      </c>
      <c r="D115" s="181">
        <v>1579</v>
      </c>
    </row>
    <row r="116" spans="1:4" x14ac:dyDescent="0.2">
      <c r="A116" s="170" t="s">
        <v>53</v>
      </c>
      <c r="B116" s="170" t="s">
        <v>140</v>
      </c>
      <c r="C116" s="181">
        <v>1736</v>
      </c>
      <c r="D116" s="181">
        <v>1595</v>
      </c>
    </row>
    <row r="117" spans="1:4" x14ac:dyDescent="0.2">
      <c r="A117" s="170" t="s">
        <v>53</v>
      </c>
      <c r="B117" s="170" t="s">
        <v>141</v>
      </c>
      <c r="C117" s="181">
        <v>1778</v>
      </c>
      <c r="D117" s="181">
        <v>1615</v>
      </c>
    </row>
    <row r="118" spans="1:4" x14ac:dyDescent="0.2">
      <c r="A118" s="170" t="s">
        <v>53</v>
      </c>
      <c r="B118" s="170" t="s">
        <v>142</v>
      </c>
      <c r="C118" s="181">
        <v>1791</v>
      </c>
      <c r="D118" s="181">
        <v>1632</v>
      </c>
    </row>
    <row r="119" spans="1:4" x14ac:dyDescent="0.2">
      <c r="A119" s="170" t="s">
        <v>53</v>
      </c>
      <c r="B119" s="170" t="s">
        <v>143</v>
      </c>
      <c r="C119" s="181">
        <v>1784</v>
      </c>
      <c r="D119" s="181">
        <v>1652</v>
      </c>
    </row>
    <row r="120" spans="1:4" x14ac:dyDescent="0.2">
      <c r="A120" s="170" t="s">
        <v>53</v>
      </c>
      <c r="B120" s="170" t="s">
        <v>144</v>
      </c>
      <c r="C120" s="181">
        <v>1740</v>
      </c>
      <c r="D120" s="181">
        <v>1668</v>
      </c>
    </row>
    <row r="121" spans="1:4" x14ac:dyDescent="0.2">
      <c r="A121" s="170" t="s">
        <v>53</v>
      </c>
      <c r="B121" s="170" t="s">
        <v>145</v>
      </c>
      <c r="C121" s="181">
        <v>1781</v>
      </c>
      <c r="D121" s="181">
        <v>1688</v>
      </c>
    </row>
    <row r="122" spans="1:4" x14ac:dyDescent="0.2">
      <c r="A122" s="170" t="s">
        <v>53</v>
      </c>
      <c r="B122" s="170" t="s">
        <v>146</v>
      </c>
      <c r="C122" s="181">
        <v>1792</v>
      </c>
      <c r="D122" s="181">
        <v>1710</v>
      </c>
    </row>
    <row r="123" spans="1:4" x14ac:dyDescent="0.2">
      <c r="A123" s="170" t="s">
        <v>53</v>
      </c>
      <c r="B123" s="170" t="s">
        <v>147</v>
      </c>
      <c r="C123" s="181">
        <v>1769</v>
      </c>
      <c r="D123" s="181">
        <v>1727</v>
      </c>
    </row>
    <row r="124" spans="1:4" x14ac:dyDescent="0.2">
      <c r="A124" s="170" t="s">
        <v>53</v>
      </c>
      <c r="B124" s="170" t="s">
        <v>148</v>
      </c>
      <c r="C124" s="181">
        <v>1826</v>
      </c>
      <c r="D124" s="181">
        <v>1747</v>
      </c>
    </row>
    <row r="125" spans="1:4" x14ac:dyDescent="0.2">
      <c r="A125" s="170" t="s">
        <v>53</v>
      </c>
      <c r="B125" s="170" t="s">
        <v>149</v>
      </c>
      <c r="C125" s="181">
        <v>1849</v>
      </c>
      <c r="D125" s="181">
        <v>1764</v>
      </c>
    </row>
    <row r="126" spans="1:4" x14ac:dyDescent="0.2">
      <c r="A126" s="170" t="s">
        <v>1139</v>
      </c>
      <c r="B126" s="170" t="s">
        <v>138</v>
      </c>
      <c r="C126" s="181">
        <v>1879</v>
      </c>
      <c r="D126" s="181">
        <v>1784</v>
      </c>
    </row>
    <row r="127" spans="1:4" x14ac:dyDescent="0.2">
      <c r="A127" s="170" t="s">
        <v>53</v>
      </c>
      <c r="B127" s="170" t="s">
        <v>139</v>
      </c>
      <c r="C127" s="181">
        <v>1856</v>
      </c>
      <c r="D127" s="181">
        <v>1798</v>
      </c>
    </row>
    <row r="128" spans="1:4" x14ac:dyDescent="0.2">
      <c r="A128" s="170" t="s">
        <v>53</v>
      </c>
      <c r="B128" s="170" t="s">
        <v>140</v>
      </c>
      <c r="C128" s="181">
        <v>1893</v>
      </c>
      <c r="D128" s="181">
        <v>1811</v>
      </c>
    </row>
    <row r="129" spans="1:4" x14ac:dyDescent="0.2">
      <c r="A129" s="170" t="s">
        <v>53</v>
      </c>
      <c r="B129" s="170" t="s">
        <v>141</v>
      </c>
      <c r="C129" s="181">
        <v>1837</v>
      </c>
      <c r="D129" s="181">
        <v>1816</v>
      </c>
    </row>
    <row r="130" spans="1:4" x14ac:dyDescent="0.2">
      <c r="A130" s="170" t="s">
        <v>53</v>
      </c>
      <c r="B130" s="170" t="s">
        <v>142</v>
      </c>
      <c r="C130" s="181">
        <v>1814</v>
      </c>
      <c r="D130" s="181">
        <v>1818</v>
      </c>
    </row>
  </sheetData>
  <mergeCells count="1">
    <mergeCell ref="H1:I1"/>
  </mergeCells>
  <hyperlinks>
    <hyperlink ref="H1:I1" location="Index!A1" display="Regresar al Índice" xr:uid="{94067FF6-B023-4D5A-8082-8C2F3902F696}"/>
  </hyperlink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CD986-9D38-441D-B6CA-66EC94657FBD}">
  <sheetPr codeName="Hoja190"/>
  <dimension ref="A1:L130"/>
  <sheetViews>
    <sheetView workbookViewId="0"/>
  </sheetViews>
  <sheetFormatPr baseColWidth="10" defaultRowHeight="12.75" x14ac:dyDescent="0.2"/>
  <cols>
    <col min="1" max="16384" width="11.42578125" style="170"/>
  </cols>
  <sheetData>
    <row r="1" spans="1:12" x14ac:dyDescent="0.2">
      <c r="A1" s="31" t="s">
        <v>3466</v>
      </c>
      <c r="H1" s="280" t="s">
        <v>1346</v>
      </c>
      <c r="I1" s="280"/>
    </row>
    <row r="2" spans="1:12" x14ac:dyDescent="0.2">
      <c r="A2" s="170" t="s">
        <v>1307</v>
      </c>
    </row>
    <row r="3" spans="1:12" x14ac:dyDescent="0.2">
      <c r="A3" s="170" t="s">
        <v>616</v>
      </c>
    </row>
    <row r="5" spans="1:12" x14ac:dyDescent="0.2">
      <c r="A5" s="170" t="s">
        <v>296</v>
      </c>
      <c r="B5" s="170" t="s">
        <v>340</v>
      </c>
      <c r="C5" s="170" t="s">
        <v>615</v>
      </c>
      <c r="D5" s="170" t="s">
        <v>51</v>
      </c>
      <c r="E5" s="170" t="s">
        <v>341</v>
      </c>
      <c r="H5" s="170" t="s">
        <v>3277</v>
      </c>
      <c r="I5" s="170" t="s">
        <v>1359</v>
      </c>
      <c r="J5" s="170" t="s">
        <v>3275</v>
      </c>
      <c r="K5" s="170" t="s">
        <v>1357</v>
      </c>
      <c r="L5" s="170" t="s">
        <v>617</v>
      </c>
    </row>
    <row r="6" spans="1:12" x14ac:dyDescent="0.2">
      <c r="A6" s="170" t="s">
        <v>59</v>
      </c>
      <c r="B6" s="170" t="s">
        <v>138</v>
      </c>
      <c r="C6" s="181">
        <v>85880</v>
      </c>
      <c r="D6" s="180">
        <v>7.1</v>
      </c>
      <c r="E6" s="180">
        <v>11.4</v>
      </c>
      <c r="H6" s="181">
        <v>229519</v>
      </c>
      <c r="I6" s="181">
        <v>225360</v>
      </c>
      <c r="J6" s="180">
        <v>17.100000000000001</v>
      </c>
      <c r="K6" s="180">
        <v>17</v>
      </c>
      <c r="L6" s="180">
        <v>16.2</v>
      </c>
    </row>
    <row r="7" spans="1:12" x14ac:dyDescent="0.2">
      <c r="A7" s="170" t="s">
        <v>53</v>
      </c>
      <c r="B7" s="170" t="s">
        <v>139</v>
      </c>
      <c r="C7" s="181">
        <v>86176</v>
      </c>
      <c r="D7" s="180">
        <v>6.3</v>
      </c>
      <c r="E7" s="180">
        <v>11.1</v>
      </c>
    </row>
    <row r="8" spans="1:12" x14ac:dyDescent="0.2">
      <c r="A8" s="170" t="s">
        <v>53</v>
      </c>
      <c r="B8" s="170" t="s">
        <v>140</v>
      </c>
      <c r="C8" s="181">
        <v>85911</v>
      </c>
      <c r="D8" s="180">
        <v>4.9000000000000004</v>
      </c>
      <c r="E8" s="180">
        <v>10.6</v>
      </c>
    </row>
    <row r="9" spans="1:12" x14ac:dyDescent="0.2">
      <c r="A9" s="170" t="s">
        <v>53</v>
      </c>
      <c r="B9" s="170" t="s">
        <v>141</v>
      </c>
      <c r="C9" s="181">
        <v>85846</v>
      </c>
      <c r="D9" s="180">
        <v>3.7</v>
      </c>
      <c r="E9" s="180">
        <v>10.1</v>
      </c>
    </row>
    <row r="10" spans="1:12" x14ac:dyDescent="0.2">
      <c r="A10" s="170" t="s">
        <v>53</v>
      </c>
      <c r="B10" s="170" t="s">
        <v>142</v>
      </c>
      <c r="C10" s="181">
        <v>86325</v>
      </c>
      <c r="D10" s="180">
        <v>2.8</v>
      </c>
      <c r="E10" s="180">
        <v>9.4</v>
      </c>
    </row>
    <row r="11" spans="1:12" x14ac:dyDescent="0.2">
      <c r="A11" s="170" t="s">
        <v>53</v>
      </c>
      <c r="B11" s="170" t="s">
        <v>143</v>
      </c>
      <c r="C11" s="181">
        <v>86504</v>
      </c>
      <c r="D11" s="180">
        <v>1.6</v>
      </c>
      <c r="E11" s="180">
        <v>8.3000000000000007</v>
      </c>
    </row>
    <row r="12" spans="1:12" x14ac:dyDescent="0.2">
      <c r="A12" s="170" t="s">
        <v>53</v>
      </c>
      <c r="B12" s="170" t="s">
        <v>144</v>
      </c>
      <c r="C12" s="181">
        <v>86893</v>
      </c>
      <c r="D12" s="180">
        <v>0.4</v>
      </c>
      <c r="E12" s="180">
        <v>7</v>
      </c>
    </row>
    <row r="13" spans="1:12" x14ac:dyDescent="0.2">
      <c r="A13" s="170" t="s">
        <v>53</v>
      </c>
      <c r="B13" s="170" t="s">
        <v>145</v>
      </c>
      <c r="C13" s="181">
        <v>88222</v>
      </c>
      <c r="D13" s="180">
        <v>1.7</v>
      </c>
      <c r="E13" s="180">
        <v>5.9</v>
      </c>
    </row>
    <row r="14" spans="1:12" x14ac:dyDescent="0.2">
      <c r="A14" s="170" t="s">
        <v>53</v>
      </c>
      <c r="B14" s="170" t="s">
        <v>146</v>
      </c>
      <c r="C14" s="181">
        <v>89213</v>
      </c>
      <c r="D14" s="180">
        <v>3.4</v>
      </c>
      <c r="E14" s="180">
        <v>5.0999999999999996</v>
      </c>
    </row>
    <row r="15" spans="1:12" x14ac:dyDescent="0.2">
      <c r="A15" s="170" t="s">
        <v>53</v>
      </c>
      <c r="B15" s="170" t="s">
        <v>147</v>
      </c>
      <c r="C15" s="181">
        <v>89283</v>
      </c>
      <c r="D15" s="180">
        <v>3.1</v>
      </c>
      <c r="E15" s="180">
        <v>4.3</v>
      </c>
    </row>
    <row r="16" spans="1:12" x14ac:dyDescent="0.2">
      <c r="A16" s="170" t="s">
        <v>53</v>
      </c>
      <c r="B16" s="170" t="s">
        <v>148</v>
      </c>
      <c r="C16" s="181">
        <v>89142</v>
      </c>
      <c r="D16" s="180">
        <v>3.3</v>
      </c>
      <c r="E16" s="180">
        <v>3.8</v>
      </c>
    </row>
    <row r="17" spans="1:5" x14ac:dyDescent="0.2">
      <c r="A17" s="170" t="s">
        <v>53</v>
      </c>
      <c r="B17" s="170" t="s">
        <v>149</v>
      </c>
      <c r="C17" s="181">
        <v>89353</v>
      </c>
      <c r="D17" s="180">
        <v>4.5999999999999996</v>
      </c>
      <c r="E17" s="180">
        <v>3.6</v>
      </c>
    </row>
    <row r="18" spans="1:5" x14ac:dyDescent="0.2">
      <c r="A18" s="170" t="s">
        <v>72</v>
      </c>
      <c r="B18" s="170" t="s">
        <v>138</v>
      </c>
      <c r="C18" s="181">
        <v>89186</v>
      </c>
      <c r="D18" s="180">
        <v>3.8</v>
      </c>
      <c r="E18" s="180">
        <v>3.3</v>
      </c>
    </row>
    <row r="19" spans="1:5" x14ac:dyDescent="0.2">
      <c r="A19" s="170" t="s">
        <v>53</v>
      </c>
      <c r="B19" s="170" t="s">
        <v>139</v>
      </c>
      <c r="C19" s="181">
        <v>89732</v>
      </c>
      <c r="D19" s="180">
        <v>4.0999999999999996</v>
      </c>
      <c r="E19" s="180">
        <v>3.1</v>
      </c>
    </row>
    <row r="20" spans="1:5" x14ac:dyDescent="0.2">
      <c r="A20" s="170" t="s">
        <v>53</v>
      </c>
      <c r="B20" s="170" t="s">
        <v>140</v>
      </c>
      <c r="C20" s="181">
        <v>90608</v>
      </c>
      <c r="D20" s="180">
        <v>5.5</v>
      </c>
      <c r="E20" s="180">
        <v>3.2</v>
      </c>
    </row>
    <row r="21" spans="1:5" x14ac:dyDescent="0.2">
      <c r="A21" s="170" t="s">
        <v>53</v>
      </c>
      <c r="B21" s="170" t="s">
        <v>141</v>
      </c>
      <c r="C21" s="181">
        <v>92414</v>
      </c>
      <c r="D21" s="180">
        <v>7.7</v>
      </c>
      <c r="E21" s="180">
        <v>3.5</v>
      </c>
    </row>
    <row r="22" spans="1:5" x14ac:dyDescent="0.2">
      <c r="A22" s="170" t="s">
        <v>53</v>
      </c>
      <c r="B22" s="170" t="s">
        <v>142</v>
      </c>
      <c r="C22" s="181">
        <v>93450</v>
      </c>
      <c r="D22" s="180">
        <v>8.3000000000000007</v>
      </c>
      <c r="E22" s="180">
        <v>3.9</v>
      </c>
    </row>
    <row r="23" spans="1:5" x14ac:dyDescent="0.2">
      <c r="A23" s="170" t="s">
        <v>53</v>
      </c>
      <c r="B23" s="170" t="s">
        <v>143</v>
      </c>
      <c r="C23" s="181">
        <v>94163</v>
      </c>
      <c r="D23" s="180">
        <v>8.9</v>
      </c>
      <c r="E23" s="180">
        <v>4.5999999999999996</v>
      </c>
    </row>
    <row r="24" spans="1:5" x14ac:dyDescent="0.2">
      <c r="A24" s="170" t="s">
        <v>53</v>
      </c>
      <c r="B24" s="170" t="s">
        <v>144</v>
      </c>
      <c r="C24" s="181">
        <v>94807</v>
      </c>
      <c r="D24" s="180">
        <v>9.1</v>
      </c>
      <c r="E24" s="180">
        <v>5.3</v>
      </c>
    </row>
    <row r="25" spans="1:5" x14ac:dyDescent="0.2">
      <c r="A25" s="170" t="s">
        <v>53</v>
      </c>
      <c r="B25" s="170" t="s">
        <v>145</v>
      </c>
      <c r="C25" s="181">
        <v>94879</v>
      </c>
      <c r="D25" s="180">
        <v>7.5</v>
      </c>
      <c r="E25" s="180">
        <v>5.8</v>
      </c>
    </row>
    <row r="26" spans="1:5" x14ac:dyDescent="0.2">
      <c r="A26" s="170" t="s">
        <v>53</v>
      </c>
      <c r="B26" s="170" t="s">
        <v>146</v>
      </c>
      <c r="C26" s="181">
        <v>95388</v>
      </c>
      <c r="D26" s="180">
        <v>6.9</v>
      </c>
      <c r="E26" s="180">
        <v>6.1</v>
      </c>
    </row>
    <row r="27" spans="1:5" x14ac:dyDescent="0.2">
      <c r="A27" s="170" t="s">
        <v>53</v>
      </c>
      <c r="B27" s="170" t="s">
        <v>147</v>
      </c>
      <c r="C27" s="181">
        <v>96553</v>
      </c>
      <c r="D27" s="180">
        <v>8.1</v>
      </c>
      <c r="E27" s="180">
        <v>6.5</v>
      </c>
    </row>
    <row r="28" spans="1:5" x14ac:dyDescent="0.2">
      <c r="A28" s="170" t="s">
        <v>53</v>
      </c>
      <c r="B28" s="170" t="s">
        <v>148</v>
      </c>
      <c r="C28" s="181">
        <v>96823</v>
      </c>
      <c r="D28" s="180">
        <v>8.6</v>
      </c>
      <c r="E28" s="180">
        <v>6.9</v>
      </c>
    </row>
    <row r="29" spans="1:5" x14ac:dyDescent="0.2">
      <c r="A29" s="170" t="s">
        <v>53</v>
      </c>
      <c r="B29" s="170" t="s">
        <v>149</v>
      </c>
      <c r="C29" s="181">
        <v>98487</v>
      </c>
      <c r="D29" s="180">
        <v>10.199999999999999</v>
      </c>
      <c r="E29" s="180">
        <v>7.4</v>
      </c>
    </row>
    <row r="30" spans="1:5" x14ac:dyDescent="0.2">
      <c r="A30" s="170" t="s">
        <v>73</v>
      </c>
      <c r="B30" s="170" t="s">
        <v>138</v>
      </c>
      <c r="C30" s="181">
        <v>99518</v>
      </c>
      <c r="D30" s="180">
        <v>11.6</v>
      </c>
      <c r="E30" s="180">
        <v>8</v>
      </c>
    </row>
    <row r="31" spans="1:5" x14ac:dyDescent="0.2">
      <c r="A31" s="170" t="s">
        <v>53</v>
      </c>
      <c r="B31" s="170" t="s">
        <v>139</v>
      </c>
      <c r="C31" s="181">
        <v>100582</v>
      </c>
      <c r="D31" s="180">
        <v>12.1</v>
      </c>
      <c r="E31" s="180">
        <v>8.6999999999999993</v>
      </c>
    </row>
    <row r="32" spans="1:5" x14ac:dyDescent="0.2">
      <c r="A32" s="170" t="s">
        <v>53</v>
      </c>
      <c r="B32" s="170" t="s">
        <v>140</v>
      </c>
      <c r="C32" s="181">
        <v>101680</v>
      </c>
      <c r="D32" s="180">
        <v>12.2</v>
      </c>
      <c r="E32" s="180">
        <v>9.3000000000000007</v>
      </c>
    </row>
    <row r="33" spans="1:5" x14ac:dyDescent="0.2">
      <c r="A33" s="170" t="s">
        <v>53</v>
      </c>
      <c r="B33" s="170" t="s">
        <v>141</v>
      </c>
      <c r="C33" s="181">
        <v>102359</v>
      </c>
      <c r="D33" s="180">
        <v>10.8</v>
      </c>
      <c r="E33" s="180">
        <v>9.5</v>
      </c>
    </row>
    <row r="34" spans="1:5" x14ac:dyDescent="0.2">
      <c r="A34" s="170" t="s">
        <v>53</v>
      </c>
      <c r="B34" s="170" t="s">
        <v>142</v>
      </c>
      <c r="C34" s="181">
        <v>103269</v>
      </c>
      <c r="D34" s="180">
        <v>10.5</v>
      </c>
      <c r="E34" s="180">
        <v>9.6999999999999993</v>
      </c>
    </row>
    <row r="35" spans="1:5" x14ac:dyDescent="0.2">
      <c r="A35" s="170" t="s">
        <v>53</v>
      </c>
      <c r="B35" s="170" t="s">
        <v>143</v>
      </c>
      <c r="C35" s="181">
        <v>104756</v>
      </c>
      <c r="D35" s="180">
        <v>11.2</v>
      </c>
      <c r="E35" s="180">
        <v>9.9</v>
      </c>
    </row>
    <row r="36" spans="1:5" x14ac:dyDescent="0.2">
      <c r="A36" s="170" t="s">
        <v>53</v>
      </c>
      <c r="B36" s="170" t="s">
        <v>144</v>
      </c>
      <c r="C36" s="181">
        <v>106933</v>
      </c>
      <c r="D36" s="180">
        <v>12.8</v>
      </c>
      <c r="E36" s="180">
        <v>10.199999999999999</v>
      </c>
    </row>
    <row r="37" spans="1:5" x14ac:dyDescent="0.2">
      <c r="A37" s="170" t="s">
        <v>53</v>
      </c>
      <c r="B37" s="170" t="s">
        <v>145</v>
      </c>
      <c r="C37" s="181">
        <v>108541</v>
      </c>
      <c r="D37" s="180">
        <v>14.4</v>
      </c>
      <c r="E37" s="180">
        <v>10.8</v>
      </c>
    </row>
    <row r="38" spans="1:5" x14ac:dyDescent="0.2">
      <c r="A38" s="170" t="s">
        <v>53</v>
      </c>
      <c r="B38" s="170" t="s">
        <v>146</v>
      </c>
      <c r="C38" s="181">
        <v>110707</v>
      </c>
      <c r="D38" s="180">
        <v>16.100000000000001</v>
      </c>
      <c r="E38" s="180">
        <v>11.6</v>
      </c>
    </row>
    <row r="39" spans="1:5" x14ac:dyDescent="0.2">
      <c r="A39" s="170" t="s">
        <v>53</v>
      </c>
      <c r="B39" s="170" t="s">
        <v>147</v>
      </c>
      <c r="C39" s="181">
        <v>111703</v>
      </c>
      <c r="D39" s="180">
        <v>15.7</v>
      </c>
      <c r="E39" s="180">
        <v>12.2</v>
      </c>
    </row>
    <row r="40" spans="1:5" x14ac:dyDescent="0.2">
      <c r="A40" s="170" t="s">
        <v>53</v>
      </c>
      <c r="B40" s="170" t="s">
        <v>148</v>
      </c>
      <c r="C40" s="181">
        <v>113393</v>
      </c>
      <c r="D40" s="180">
        <v>17.100000000000001</v>
      </c>
      <c r="E40" s="180">
        <v>12.9</v>
      </c>
    </row>
    <row r="41" spans="1:5" x14ac:dyDescent="0.2">
      <c r="A41" s="170" t="s">
        <v>53</v>
      </c>
      <c r="B41" s="170" t="s">
        <v>149</v>
      </c>
      <c r="C41" s="181">
        <v>114994</v>
      </c>
      <c r="D41" s="180">
        <v>16.8</v>
      </c>
      <c r="E41" s="180">
        <v>13.4</v>
      </c>
    </row>
    <row r="42" spans="1:5" x14ac:dyDescent="0.2">
      <c r="A42" s="170" t="s">
        <v>74</v>
      </c>
      <c r="B42" s="170" t="s">
        <v>138</v>
      </c>
      <c r="C42" s="181">
        <v>116525</v>
      </c>
      <c r="D42" s="180">
        <v>17.100000000000001</v>
      </c>
      <c r="E42" s="180">
        <v>13.9</v>
      </c>
    </row>
    <row r="43" spans="1:5" x14ac:dyDescent="0.2">
      <c r="A43" s="170" t="s">
        <v>53</v>
      </c>
      <c r="B43" s="170" t="s">
        <v>139</v>
      </c>
      <c r="C43" s="181">
        <v>118626</v>
      </c>
      <c r="D43" s="180">
        <v>17.899999999999999</v>
      </c>
      <c r="E43" s="180">
        <v>14.4</v>
      </c>
    </row>
    <row r="44" spans="1:5" x14ac:dyDescent="0.2">
      <c r="A44" s="170" t="s">
        <v>53</v>
      </c>
      <c r="B44" s="170" t="s">
        <v>140</v>
      </c>
      <c r="C44" s="181">
        <v>119779</v>
      </c>
      <c r="D44" s="180">
        <v>17.8</v>
      </c>
      <c r="E44" s="180">
        <v>14.8</v>
      </c>
    </row>
    <row r="45" spans="1:5" x14ac:dyDescent="0.2">
      <c r="A45" s="170" t="s">
        <v>53</v>
      </c>
      <c r="B45" s="170" t="s">
        <v>141</v>
      </c>
      <c r="C45" s="181">
        <v>121373</v>
      </c>
      <c r="D45" s="180">
        <v>18.600000000000001</v>
      </c>
      <c r="E45" s="180">
        <v>15.5</v>
      </c>
    </row>
    <row r="46" spans="1:5" x14ac:dyDescent="0.2">
      <c r="A46" s="170" t="s">
        <v>53</v>
      </c>
      <c r="B46" s="170" t="s">
        <v>142</v>
      </c>
      <c r="C46" s="181">
        <v>123257</v>
      </c>
      <c r="D46" s="180">
        <v>19.399999999999999</v>
      </c>
      <c r="E46" s="180">
        <v>16.2</v>
      </c>
    </row>
    <row r="47" spans="1:5" x14ac:dyDescent="0.2">
      <c r="A47" s="170" t="s">
        <v>53</v>
      </c>
      <c r="B47" s="170" t="s">
        <v>143</v>
      </c>
      <c r="C47" s="181">
        <v>125276</v>
      </c>
      <c r="D47" s="180">
        <v>19.600000000000001</v>
      </c>
      <c r="E47" s="180">
        <v>16.899999999999999</v>
      </c>
    </row>
    <row r="48" spans="1:5" x14ac:dyDescent="0.2">
      <c r="A48" s="170" t="s">
        <v>53</v>
      </c>
      <c r="B48" s="170" t="s">
        <v>144</v>
      </c>
      <c r="C48" s="181">
        <v>125775</v>
      </c>
      <c r="D48" s="180">
        <v>17.600000000000001</v>
      </c>
      <c r="E48" s="180">
        <v>17.3</v>
      </c>
    </row>
    <row r="49" spans="1:5" x14ac:dyDescent="0.2">
      <c r="A49" s="170" t="s">
        <v>53</v>
      </c>
      <c r="B49" s="170" t="s">
        <v>145</v>
      </c>
      <c r="C49" s="181">
        <v>126878</v>
      </c>
      <c r="D49" s="180">
        <v>16.899999999999999</v>
      </c>
      <c r="E49" s="180">
        <v>17.5</v>
      </c>
    </row>
    <row r="50" spans="1:5" x14ac:dyDescent="0.2">
      <c r="A50" s="170" t="s">
        <v>53</v>
      </c>
      <c r="B50" s="170" t="s">
        <v>146</v>
      </c>
      <c r="C50" s="181">
        <v>127749</v>
      </c>
      <c r="D50" s="180">
        <v>15.4</v>
      </c>
      <c r="E50" s="180">
        <v>17.5</v>
      </c>
    </row>
    <row r="51" spans="1:5" x14ac:dyDescent="0.2">
      <c r="A51" s="170" t="s">
        <v>53</v>
      </c>
      <c r="B51" s="170" t="s">
        <v>147</v>
      </c>
      <c r="C51" s="181">
        <v>129531</v>
      </c>
      <c r="D51" s="180">
        <v>16</v>
      </c>
      <c r="E51" s="180">
        <v>17.5</v>
      </c>
    </row>
    <row r="52" spans="1:5" x14ac:dyDescent="0.2">
      <c r="A52" s="170" t="s">
        <v>53</v>
      </c>
      <c r="B52" s="170" t="s">
        <v>148</v>
      </c>
      <c r="C52" s="181">
        <v>131396</v>
      </c>
      <c r="D52" s="180">
        <v>15.9</v>
      </c>
      <c r="E52" s="180">
        <v>17.399999999999999</v>
      </c>
    </row>
    <row r="53" spans="1:5" x14ac:dyDescent="0.2">
      <c r="A53" s="170" t="s">
        <v>53</v>
      </c>
      <c r="B53" s="170" t="s">
        <v>149</v>
      </c>
      <c r="C53" s="181">
        <v>132152</v>
      </c>
      <c r="D53" s="180">
        <v>14.9</v>
      </c>
      <c r="E53" s="180">
        <v>17.3</v>
      </c>
    </row>
    <row r="54" spans="1:5" x14ac:dyDescent="0.2">
      <c r="A54" s="170" t="s">
        <v>75</v>
      </c>
      <c r="B54" s="170" t="s">
        <v>138</v>
      </c>
      <c r="C54" s="181">
        <v>132687</v>
      </c>
      <c r="D54" s="180">
        <v>13.9</v>
      </c>
      <c r="E54" s="180">
        <v>17</v>
      </c>
    </row>
    <row r="55" spans="1:5" x14ac:dyDescent="0.2">
      <c r="A55" s="170" t="s">
        <v>53</v>
      </c>
      <c r="B55" s="170" t="s">
        <v>139</v>
      </c>
      <c r="C55" s="181">
        <v>133808</v>
      </c>
      <c r="D55" s="180">
        <v>12.8</v>
      </c>
      <c r="E55" s="180">
        <v>16.600000000000001</v>
      </c>
    </row>
    <row r="56" spans="1:5" x14ac:dyDescent="0.2">
      <c r="A56" s="170" t="s">
        <v>53</v>
      </c>
      <c r="B56" s="170" t="s">
        <v>140</v>
      </c>
      <c r="C56" s="181">
        <v>136212</v>
      </c>
      <c r="D56" s="180">
        <v>13.7</v>
      </c>
      <c r="E56" s="180">
        <v>16.2</v>
      </c>
    </row>
    <row r="57" spans="1:5" x14ac:dyDescent="0.2">
      <c r="A57" s="170" t="s">
        <v>53</v>
      </c>
      <c r="B57" s="170" t="s">
        <v>141</v>
      </c>
      <c r="C57" s="181">
        <v>135850</v>
      </c>
      <c r="D57" s="180">
        <v>11.9</v>
      </c>
      <c r="E57" s="180">
        <v>15.7</v>
      </c>
    </row>
    <row r="58" spans="1:5" x14ac:dyDescent="0.2">
      <c r="A58" s="170" t="s">
        <v>53</v>
      </c>
      <c r="B58" s="170" t="s">
        <v>142</v>
      </c>
      <c r="C58" s="181">
        <v>136751</v>
      </c>
      <c r="D58" s="180">
        <v>10.9</v>
      </c>
      <c r="E58" s="180">
        <v>15</v>
      </c>
    </row>
    <row r="59" spans="1:5" x14ac:dyDescent="0.2">
      <c r="A59" s="170" t="s">
        <v>53</v>
      </c>
      <c r="B59" s="170" t="s">
        <v>143</v>
      </c>
      <c r="C59" s="181">
        <v>137356</v>
      </c>
      <c r="D59" s="180">
        <v>9.6</v>
      </c>
      <c r="E59" s="180">
        <v>14.1</v>
      </c>
    </row>
    <row r="60" spans="1:5" x14ac:dyDescent="0.2">
      <c r="A60" s="170" t="s">
        <v>53</v>
      </c>
      <c r="B60" s="170" t="s">
        <v>144</v>
      </c>
      <c r="C60" s="181">
        <v>137685</v>
      </c>
      <c r="D60" s="180">
        <v>9.5</v>
      </c>
      <c r="E60" s="180">
        <v>13.5</v>
      </c>
    </row>
    <row r="61" spans="1:5" x14ac:dyDescent="0.2">
      <c r="A61" s="170" t="s">
        <v>53</v>
      </c>
      <c r="B61" s="170" t="s">
        <v>145</v>
      </c>
      <c r="C61" s="181">
        <v>138238</v>
      </c>
      <c r="D61" s="180">
        <v>9</v>
      </c>
      <c r="E61" s="180">
        <v>12.8</v>
      </c>
    </row>
    <row r="62" spans="1:5" x14ac:dyDescent="0.2">
      <c r="A62" s="170" t="s">
        <v>53</v>
      </c>
      <c r="B62" s="170" t="s">
        <v>146</v>
      </c>
      <c r="C62" s="181">
        <v>138534</v>
      </c>
      <c r="D62" s="180">
        <v>8.4</v>
      </c>
      <c r="E62" s="180">
        <v>12.2</v>
      </c>
    </row>
    <row r="63" spans="1:5" x14ac:dyDescent="0.2">
      <c r="A63" s="170" t="s">
        <v>53</v>
      </c>
      <c r="B63" s="170" t="s">
        <v>147</v>
      </c>
      <c r="C63" s="181">
        <v>138793</v>
      </c>
      <c r="D63" s="180">
        <v>7.2</v>
      </c>
      <c r="E63" s="180">
        <v>11.5</v>
      </c>
    </row>
    <row r="64" spans="1:5" x14ac:dyDescent="0.2">
      <c r="A64" s="170" t="s">
        <v>53</v>
      </c>
      <c r="B64" s="170" t="s">
        <v>148</v>
      </c>
      <c r="C64" s="181">
        <v>139464</v>
      </c>
      <c r="D64" s="180">
        <v>6.1</v>
      </c>
      <c r="E64" s="180">
        <v>10.7</v>
      </c>
    </row>
    <row r="65" spans="1:5" x14ac:dyDescent="0.2">
      <c r="A65" s="170" t="s">
        <v>53</v>
      </c>
      <c r="B65" s="170" t="s">
        <v>149</v>
      </c>
      <c r="C65" s="181">
        <v>140339</v>
      </c>
      <c r="D65" s="180">
        <v>6.2</v>
      </c>
      <c r="E65" s="180">
        <v>9.9</v>
      </c>
    </row>
    <row r="66" spans="1:5" x14ac:dyDescent="0.2">
      <c r="A66" s="170" t="s">
        <v>76</v>
      </c>
      <c r="B66" s="170" t="s">
        <v>138</v>
      </c>
      <c r="C66" s="181">
        <v>142777</v>
      </c>
      <c r="D66" s="180">
        <v>7.6</v>
      </c>
      <c r="E66" s="180">
        <v>9.4</v>
      </c>
    </row>
    <row r="67" spans="1:5" x14ac:dyDescent="0.2">
      <c r="A67" s="170" t="s">
        <v>53</v>
      </c>
      <c r="B67" s="170" t="s">
        <v>139</v>
      </c>
      <c r="C67" s="181">
        <v>142907</v>
      </c>
      <c r="D67" s="180">
        <v>6.8</v>
      </c>
      <c r="E67" s="180">
        <v>8.9</v>
      </c>
    </row>
    <row r="68" spans="1:5" x14ac:dyDescent="0.2">
      <c r="A68" s="170" t="s">
        <v>53</v>
      </c>
      <c r="B68" s="170" t="s">
        <v>140</v>
      </c>
      <c r="C68" s="181">
        <v>143404</v>
      </c>
      <c r="D68" s="180">
        <v>5.3</v>
      </c>
      <c r="E68" s="180">
        <v>8.1999999999999993</v>
      </c>
    </row>
    <row r="69" spans="1:5" x14ac:dyDescent="0.2">
      <c r="A69" s="170" t="s">
        <v>53</v>
      </c>
      <c r="B69" s="170" t="s">
        <v>141</v>
      </c>
      <c r="C69" s="181">
        <v>145628</v>
      </c>
      <c r="D69" s="180">
        <v>7.2</v>
      </c>
      <c r="E69" s="180">
        <v>7.8</v>
      </c>
    </row>
    <row r="70" spans="1:5" x14ac:dyDescent="0.2">
      <c r="A70" s="170" t="s">
        <v>53</v>
      </c>
      <c r="B70" s="170" t="s">
        <v>142</v>
      </c>
      <c r="C70" s="181">
        <v>147175</v>
      </c>
      <c r="D70" s="180">
        <v>7.6</v>
      </c>
      <c r="E70" s="180">
        <v>7.5</v>
      </c>
    </row>
    <row r="71" spans="1:5" x14ac:dyDescent="0.2">
      <c r="A71" s="170" t="s">
        <v>53</v>
      </c>
      <c r="B71" s="170" t="s">
        <v>143</v>
      </c>
      <c r="C71" s="181">
        <v>148775</v>
      </c>
      <c r="D71" s="180">
        <v>8.3000000000000007</v>
      </c>
      <c r="E71" s="180">
        <v>7.4</v>
      </c>
    </row>
    <row r="72" spans="1:5" x14ac:dyDescent="0.2">
      <c r="A72" s="170" t="s">
        <v>53</v>
      </c>
      <c r="B72" s="170" t="s">
        <v>144</v>
      </c>
      <c r="C72" s="181">
        <v>150585</v>
      </c>
      <c r="D72" s="180">
        <v>9.4</v>
      </c>
      <c r="E72" s="180">
        <v>7.4</v>
      </c>
    </row>
    <row r="73" spans="1:5" x14ac:dyDescent="0.2">
      <c r="A73" s="170" t="s">
        <v>53</v>
      </c>
      <c r="B73" s="170" t="s">
        <v>145</v>
      </c>
      <c r="C73" s="181">
        <v>152352</v>
      </c>
      <c r="D73" s="180">
        <v>10.199999999999999</v>
      </c>
      <c r="E73" s="180">
        <v>7.5</v>
      </c>
    </row>
    <row r="74" spans="1:5" x14ac:dyDescent="0.2">
      <c r="A74" s="170" t="s">
        <v>53</v>
      </c>
      <c r="B74" s="170" t="s">
        <v>146</v>
      </c>
      <c r="C74" s="181">
        <v>153698</v>
      </c>
      <c r="D74" s="180">
        <v>10.9</v>
      </c>
      <c r="E74" s="180">
        <v>7.7</v>
      </c>
    </row>
    <row r="75" spans="1:5" x14ac:dyDescent="0.2">
      <c r="A75" s="170" t="s">
        <v>53</v>
      </c>
      <c r="B75" s="170" t="s">
        <v>147</v>
      </c>
      <c r="C75" s="181">
        <v>154716</v>
      </c>
      <c r="D75" s="180">
        <v>11.5</v>
      </c>
      <c r="E75" s="180">
        <v>8.1</v>
      </c>
    </row>
    <row r="76" spans="1:5" x14ac:dyDescent="0.2">
      <c r="A76" s="170" t="s">
        <v>53</v>
      </c>
      <c r="B76" s="170" t="s">
        <v>148</v>
      </c>
      <c r="C76" s="181">
        <v>155564</v>
      </c>
      <c r="D76" s="180">
        <v>11.5</v>
      </c>
      <c r="E76" s="180">
        <v>8.5</v>
      </c>
    </row>
    <row r="77" spans="1:5" x14ac:dyDescent="0.2">
      <c r="A77" s="170" t="s">
        <v>53</v>
      </c>
      <c r="B77" s="170" t="s">
        <v>149</v>
      </c>
      <c r="C77" s="181">
        <v>156659</v>
      </c>
      <c r="D77" s="180">
        <v>11.6</v>
      </c>
      <c r="E77" s="180">
        <v>9</v>
      </c>
    </row>
    <row r="78" spans="1:5" x14ac:dyDescent="0.2">
      <c r="A78" s="170" t="s">
        <v>77</v>
      </c>
      <c r="B78" s="170" t="s">
        <v>138</v>
      </c>
      <c r="C78" s="181">
        <v>157482</v>
      </c>
      <c r="D78" s="180">
        <v>10.3</v>
      </c>
      <c r="E78" s="180">
        <v>9.1999999999999993</v>
      </c>
    </row>
    <row r="79" spans="1:5" x14ac:dyDescent="0.2">
      <c r="A79" s="170" t="s">
        <v>53</v>
      </c>
      <c r="B79" s="170" t="s">
        <v>139</v>
      </c>
      <c r="C79" s="181">
        <v>159316</v>
      </c>
      <c r="D79" s="180">
        <v>11.5</v>
      </c>
      <c r="E79" s="180">
        <v>9.6</v>
      </c>
    </row>
    <row r="80" spans="1:5" x14ac:dyDescent="0.2">
      <c r="A80" s="170" t="s">
        <v>53</v>
      </c>
      <c r="B80" s="170" t="s">
        <v>140</v>
      </c>
      <c r="C80" s="181">
        <v>161115</v>
      </c>
      <c r="D80" s="180">
        <v>12.4</v>
      </c>
      <c r="E80" s="180">
        <v>10.199999999999999</v>
      </c>
    </row>
    <row r="81" spans="1:5" x14ac:dyDescent="0.2">
      <c r="A81" s="170" t="s">
        <v>53</v>
      </c>
      <c r="B81" s="170" t="s">
        <v>141</v>
      </c>
      <c r="C81" s="181">
        <v>162289</v>
      </c>
      <c r="D81" s="180">
        <v>11.4</v>
      </c>
      <c r="E81" s="180">
        <v>10.6</v>
      </c>
    </row>
    <row r="82" spans="1:5" x14ac:dyDescent="0.2">
      <c r="A82" s="170" t="s">
        <v>53</v>
      </c>
      <c r="B82" s="170" t="s">
        <v>142</v>
      </c>
      <c r="C82" s="181">
        <v>163684</v>
      </c>
      <c r="D82" s="180">
        <v>11.2</v>
      </c>
      <c r="E82" s="180">
        <v>10.9</v>
      </c>
    </row>
    <row r="83" spans="1:5" x14ac:dyDescent="0.2">
      <c r="A83" s="170" t="s">
        <v>53</v>
      </c>
      <c r="B83" s="170" t="s">
        <v>143</v>
      </c>
      <c r="C83" s="181">
        <v>164835</v>
      </c>
      <c r="D83" s="180">
        <v>10.8</v>
      </c>
      <c r="E83" s="180">
        <v>11.1</v>
      </c>
    </row>
    <row r="84" spans="1:5" x14ac:dyDescent="0.2">
      <c r="A84" s="170" t="s">
        <v>53</v>
      </c>
      <c r="B84" s="170" t="s">
        <v>144</v>
      </c>
      <c r="C84" s="181">
        <v>166748</v>
      </c>
      <c r="D84" s="180">
        <v>10.7</v>
      </c>
      <c r="E84" s="180">
        <v>11.2</v>
      </c>
    </row>
    <row r="85" spans="1:5" x14ac:dyDescent="0.2">
      <c r="A85" s="170" t="s">
        <v>53</v>
      </c>
      <c r="B85" s="170" t="s">
        <v>145</v>
      </c>
      <c r="C85" s="181">
        <v>168202</v>
      </c>
      <c r="D85" s="180">
        <v>10.4</v>
      </c>
      <c r="E85" s="180">
        <v>11.2</v>
      </c>
    </row>
    <row r="86" spans="1:5" x14ac:dyDescent="0.2">
      <c r="A86" s="170" t="s">
        <v>53</v>
      </c>
      <c r="B86" s="170" t="s">
        <v>146</v>
      </c>
      <c r="C86" s="181">
        <v>170009</v>
      </c>
      <c r="D86" s="180">
        <v>10.6</v>
      </c>
      <c r="E86" s="180">
        <v>11.2</v>
      </c>
    </row>
    <row r="87" spans="1:5" x14ac:dyDescent="0.2">
      <c r="A87" s="170" t="s">
        <v>53</v>
      </c>
      <c r="B87" s="170" t="s">
        <v>147</v>
      </c>
      <c r="C87" s="181">
        <v>171834</v>
      </c>
      <c r="D87" s="180">
        <v>11.1</v>
      </c>
      <c r="E87" s="180">
        <v>11.1</v>
      </c>
    </row>
    <row r="88" spans="1:5" x14ac:dyDescent="0.2">
      <c r="A88" s="170" t="s">
        <v>53</v>
      </c>
      <c r="B88" s="170" t="s">
        <v>148</v>
      </c>
      <c r="C88" s="181">
        <v>173166</v>
      </c>
      <c r="D88" s="180">
        <v>11.3</v>
      </c>
      <c r="E88" s="180">
        <v>11.1</v>
      </c>
    </row>
    <row r="89" spans="1:5" x14ac:dyDescent="0.2">
      <c r="A89" s="170" t="s">
        <v>53</v>
      </c>
      <c r="B89" s="170" t="s">
        <v>149</v>
      </c>
      <c r="C89" s="181">
        <v>173508</v>
      </c>
      <c r="D89" s="180">
        <v>10.8</v>
      </c>
      <c r="E89" s="180">
        <v>11</v>
      </c>
    </row>
    <row r="90" spans="1:5" x14ac:dyDescent="0.2">
      <c r="A90" s="170" t="s">
        <v>78</v>
      </c>
      <c r="B90" s="170" t="s">
        <v>138</v>
      </c>
      <c r="C90" s="181">
        <v>172619</v>
      </c>
      <c r="D90" s="180">
        <v>9.6</v>
      </c>
      <c r="E90" s="180">
        <v>11</v>
      </c>
    </row>
    <row r="91" spans="1:5" x14ac:dyDescent="0.2">
      <c r="A91" s="170" t="s">
        <v>53</v>
      </c>
      <c r="B91" s="170" t="s">
        <v>139</v>
      </c>
      <c r="C91" s="181">
        <v>171348</v>
      </c>
      <c r="D91" s="180">
        <v>7.6</v>
      </c>
      <c r="E91" s="180">
        <v>10.7</v>
      </c>
    </row>
    <row r="92" spans="1:5" x14ac:dyDescent="0.2">
      <c r="A92" s="170" t="s">
        <v>53</v>
      </c>
      <c r="B92" s="170" t="s">
        <v>140</v>
      </c>
      <c r="C92" s="181">
        <v>170146</v>
      </c>
      <c r="D92" s="180">
        <v>5.6</v>
      </c>
      <c r="E92" s="180">
        <v>10.1</v>
      </c>
    </row>
    <row r="93" spans="1:5" x14ac:dyDescent="0.2">
      <c r="A93" s="170" t="s">
        <v>53</v>
      </c>
      <c r="B93" s="170" t="s">
        <v>141</v>
      </c>
      <c r="C93" s="181">
        <v>166828</v>
      </c>
      <c r="D93" s="180">
        <v>2.8</v>
      </c>
      <c r="E93" s="180">
        <v>9.4</v>
      </c>
    </row>
    <row r="94" spans="1:5" x14ac:dyDescent="0.2">
      <c r="A94" s="170" t="s">
        <v>53</v>
      </c>
      <c r="B94" s="170" t="s">
        <v>142</v>
      </c>
      <c r="C94" s="181">
        <v>161512</v>
      </c>
      <c r="D94" s="180">
        <v>-1.3</v>
      </c>
      <c r="E94" s="180">
        <v>8.3000000000000007</v>
      </c>
    </row>
    <row r="95" spans="1:5" x14ac:dyDescent="0.2">
      <c r="A95" s="170" t="s">
        <v>53</v>
      </c>
      <c r="B95" s="170" t="s">
        <v>143</v>
      </c>
      <c r="C95" s="181">
        <v>159325</v>
      </c>
      <c r="D95" s="180">
        <v>-3.3</v>
      </c>
      <c r="E95" s="180">
        <v>7.1</v>
      </c>
    </row>
    <row r="96" spans="1:5" x14ac:dyDescent="0.2">
      <c r="A96" s="170" t="s">
        <v>53</v>
      </c>
      <c r="B96" s="170" t="s">
        <v>144</v>
      </c>
      <c r="C96" s="181">
        <v>159217</v>
      </c>
      <c r="D96" s="180">
        <v>-4.5</v>
      </c>
      <c r="E96" s="180">
        <v>5.9</v>
      </c>
    </row>
    <row r="97" spans="1:5" x14ac:dyDescent="0.2">
      <c r="A97" s="170" t="s">
        <v>53</v>
      </c>
      <c r="B97" s="170" t="s">
        <v>145</v>
      </c>
      <c r="C97" s="181">
        <v>158293</v>
      </c>
      <c r="D97" s="180">
        <v>-5.9</v>
      </c>
      <c r="E97" s="180">
        <v>4.5</v>
      </c>
    </row>
    <row r="98" spans="1:5" x14ac:dyDescent="0.2">
      <c r="A98" s="170" t="s">
        <v>53</v>
      </c>
      <c r="B98" s="170" t="s">
        <v>146</v>
      </c>
      <c r="C98" s="181">
        <v>158070</v>
      </c>
      <c r="D98" s="180">
        <v>-7</v>
      </c>
      <c r="E98" s="180">
        <v>3.1</v>
      </c>
    </row>
    <row r="99" spans="1:5" x14ac:dyDescent="0.2">
      <c r="A99" s="170" t="s">
        <v>53</v>
      </c>
      <c r="B99" s="170" t="s">
        <v>147</v>
      </c>
      <c r="C99" s="181">
        <v>157797</v>
      </c>
      <c r="D99" s="180">
        <v>-8.1999999999999993</v>
      </c>
      <c r="E99" s="180">
        <v>1.4</v>
      </c>
    </row>
    <row r="100" spans="1:5" x14ac:dyDescent="0.2">
      <c r="A100" s="170" t="s">
        <v>53</v>
      </c>
      <c r="B100" s="170" t="s">
        <v>148</v>
      </c>
      <c r="C100" s="181">
        <v>157532</v>
      </c>
      <c r="D100" s="180">
        <v>-9</v>
      </c>
      <c r="E100" s="180">
        <v>-0.2</v>
      </c>
    </row>
    <row r="101" spans="1:5" x14ac:dyDescent="0.2">
      <c r="A101" s="170" t="s">
        <v>53</v>
      </c>
      <c r="B101" s="170" t="s">
        <v>149</v>
      </c>
      <c r="C101" s="181">
        <v>158562</v>
      </c>
      <c r="D101" s="180">
        <v>-8.6</v>
      </c>
      <c r="E101" s="180">
        <v>-1.9</v>
      </c>
    </row>
    <row r="102" spans="1:5" x14ac:dyDescent="0.2">
      <c r="A102" s="170" t="s">
        <v>431</v>
      </c>
      <c r="B102" s="170" t="s">
        <v>138</v>
      </c>
      <c r="C102" s="181">
        <v>159676</v>
      </c>
      <c r="D102" s="180">
        <v>-7.5</v>
      </c>
      <c r="E102" s="180">
        <v>-3.3</v>
      </c>
    </row>
    <row r="103" spans="1:5" x14ac:dyDescent="0.2">
      <c r="A103" s="170" t="s">
        <v>53</v>
      </c>
      <c r="B103" s="170" t="s">
        <v>139</v>
      </c>
      <c r="C103" s="181">
        <v>161505</v>
      </c>
      <c r="D103" s="180">
        <v>-5.7</v>
      </c>
      <c r="E103" s="180">
        <v>-4.4000000000000004</v>
      </c>
    </row>
    <row r="104" spans="1:5" x14ac:dyDescent="0.2">
      <c r="A104" s="170" t="s">
        <v>53</v>
      </c>
      <c r="B104" s="170" t="s">
        <v>140</v>
      </c>
      <c r="C104" s="181">
        <v>163406</v>
      </c>
      <c r="D104" s="180">
        <v>-4</v>
      </c>
      <c r="E104" s="180">
        <v>-5.2</v>
      </c>
    </row>
    <row r="105" spans="1:5" x14ac:dyDescent="0.2">
      <c r="A105" s="170" t="s">
        <v>53</v>
      </c>
      <c r="B105" s="170" t="s">
        <v>141</v>
      </c>
      <c r="C105" s="181">
        <v>167804</v>
      </c>
      <c r="D105" s="180">
        <v>0.6</v>
      </c>
      <c r="E105" s="180">
        <v>-5.4</v>
      </c>
    </row>
    <row r="106" spans="1:5" x14ac:dyDescent="0.2">
      <c r="A106" s="170" t="s">
        <v>53</v>
      </c>
      <c r="B106" s="170" t="s">
        <v>142</v>
      </c>
      <c r="C106" s="181">
        <v>172405</v>
      </c>
      <c r="D106" s="180">
        <v>6.7</v>
      </c>
      <c r="E106" s="180">
        <v>-4.7</v>
      </c>
    </row>
    <row r="107" spans="1:5" x14ac:dyDescent="0.2">
      <c r="A107" s="170" t="s">
        <v>53</v>
      </c>
      <c r="B107" s="170" t="s">
        <v>143</v>
      </c>
      <c r="C107" s="181">
        <v>175142</v>
      </c>
      <c r="D107" s="180">
        <v>9.9</v>
      </c>
      <c r="E107" s="180">
        <v>-3.6</v>
      </c>
    </row>
    <row r="108" spans="1:5" x14ac:dyDescent="0.2">
      <c r="A108" s="170" t="s">
        <v>53</v>
      </c>
      <c r="B108" s="170" t="s">
        <v>144</v>
      </c>
      <c r="C108" s="181">
        <v>176869</v>
      </c>
      <c r="D108" s="180">
        <v>11.1</v>
      </c>
      <c r="E108" s="180">
        <v>-2.2999999999999998</v>
      </c>
    </row>
    <row r="109" spans="1:5" x14ac:dyDescent="0.2">
      <c r="A109" s="170" t="s">
        <v>53</v>
      </c>
      <c r="B109" s="170" t="s">
        <v>145</v>
      </c>
      <c r="C109" s="181">
        <v>178286</v>
      </c>
      <c r="D109" s="180">
        <v>12.6</v>
      </c>
      <c r="E109" s="180">
        <v>-0.8</v>
      </c>
    </row>
    <row r="110" spans="1:5" x14ac:dyDescent="0.2">
      <c r="A110" s="170" t="s">
        <v>53</v>
      </c>
      <c r="B110" s="170" t="s">
        <v>146</v>
      </c>
      <c r="C110" s="181">
        <v>178498</v>
      </c>
      <c r="D110" s="180">
        <v>12.9</v>
      </c>
      <c r="E110" s="180">
        <v>0.9</v>
      </c>
    </row>
    <row r="111" spans="1:5" x14ac:dyDescent="0.2">
      <c r="A111" s="170" t="s">
        <v>53</v>
      </c>
      <c r="B111" s="170" t="s">
        <v>147</v>
      </c>
      <c r="C111" s="181">
        <v>180023</v>
      </c>
      <c r="D111" s="180">
        <v>14.1</v>
      </c>
      <c r="E111" s="180">
        <v>2.8</v>
      </c>
    </row>
    <row r="112" spans="1:5" x14ac:dyDescent="0.2">
      <c r="A112" s="170" t="s">
        <v>53</v>
      </c>
      <c r="B112" s="170" t="s">
        <v>148</v>
      </c>
      <c r="C112" s="181">
        <v>182221</v>
      </c>
      <c r="D112" s="180">
        <v>15.7</v>
      </c>
      <c r="E112" s="180">
        <v>4.8</v>
      </c>
    </row>
    <row r="113" spans="1:5" x14ac:dyDescent="0.2">
      <c r="A113" s="170" t="s">
        <v>53</v>
      </c>
      <c r="B113" s="170" t="s">
        <v>149</v>
      </c>
      <c r="C113" s="181">
        <v>184620</v>
      </c>
      <c r="D113" s="180">
        <v>16.399999999999999</v>
      </c>
      <c r="E113" s="180">
        <v>6.9</v>
      </c>
    </row>
    <row r="114" spans="1:5" x14ac:dyDescent="0.2">
      <c r="A114" s="170" t="s">
        <v>730</v>
      </c>
      <c r="B114" s="170" t="s">
        <v>138</v>
      </c>
      <c r="C114" s="181">
        <v>187088</v>
      </c>
      <c r="D114" s="180">
        <v>17.2</v>
      </c>
      <c r="E114" s="180">
        <v>9</v>
      </c>
    </row>
    <row r="115" spans="1:5" x14ac:dyDescent="0.2">
      <c r="A115" s="170" t="s">
        <v>53</v>
      </c>
      <c r="B115" s="170" t="s">
        <v>139</v>
      </c>
      <c r="C115" s="181">
        <v>189599</v>
      </c>
      <c r="D115" s="180">
        <v>17.399999999999999</v>
      </c>
      <c r="E115" s="180">
        <v>10.9</v>
      </c>
    </row>
    <row r="116" spans="1:5" x14ac:dyDescent="0.2">
      <c r="A116" s="170" t="s">
        <v>53</v>
      </c>
      <c r="B116" s="170" t="s">
        <v>140</v>
      </c>
      <c r="C116" s="181">
        <v>191077</v>
      </c>
      <c r="D116" s="180">
        <v>16.899999999999999</v>
      </c>
      <c r="E116" s="180">
        <v>12.6</v>
      </c>
    </row>
    <row r="117" spans="1:5" x14ac:dyDescent="0.2">
      <c r="A117" s="170" t="s">
        <v>53</v>
      </c>
      <c r="B117" s="170" t="s">
        <v>141</v>
      </c>
      <c r="C117" s="181">
        <v>192650</v>
      </c>
      <c r="D117" s="180">
        <v>14.8</v>
      </c>
      <c r="E117" s="180">
        <v>13.8</v>
      </c>
    </row>
    <row r="118" spans="1:5" x14ac:dyDescent="0.2">
      <c r="A118" s="170" t="s">
        <v>53</v>
      </c>
      <c r="B118" s="170" t="s">
        <v>142</v>
      </c>
      <c r="C118" s="181">
        <v>196010</v>
      </c>
      <c r="D118" s="180">
        <v>13.7</v>
      </c>
      <c r="E118" s="180">
        <v>14.4</v>
      </c>
    </row>
    <row r="119" spans="1:5" x14ac:dyDescent="0.2">
      <c r="A119" s="170" t="s">
        <v>53</v>
      </c>
      <c r="B119" s="170" t="s">
        <v>143</v>
      </c>
      <c r="C119" s="181">
        <v>198459</v>
      </c>
      <c r="D119" s="180">
        <v>13.3</v>
      </c>
      <c r="E119" s="180">
        <v>14.7</v>
      </c>
    </row>
    <row r="120" spans="1:5" x14ac:dyDescent="0.2">
      <c r="A120" s="170" t="s">
        <v>53</v>
      </c>
      <c r="B120" s="170" t="s">
        <v>144</v>
      </c>
      <c r="C120" s="181">
        <v>200569</v>
      </c>
      <c r="D120" s="180">
        <v>13.4</v>
      </c>
      <c r="E120" s="180">
        <v>14.9</v>
      </c>
    </row>
    <row r="121" spans="1:5" x14ac:dyDescent="0.2">
      <c r="A121" s="170" t="s">
        <v>53</v>
      </c>
      <c r="B121" s="170" t="s">
        <v>145</v>
      </c>
      <c r="C121" s="181">
        <v>204329</v>
      </c>
      <c r="D121" s="180">
        <v>14.6</v>
      </c>
      <c r="E121" s="180">
        <v>15</v>
      </c>
    </row>
    <row r="122" spans="1:5" x14ac:dyDescent="0.2">
      <c r="A122" s="170" t="s">
        <v>53</v>
      </c>
      <c r="B122" s="170" t="s">
        <v>146</v>
      </c>
      <c r="C122" s="181">
        <v>208783</v>
      </c>
      <c r="D122" s="180">
        <v>17</v>
      </c>
      <c r="E122" s="180">
        <v>15.4</v>
      </c>
    </row>
    <row r="123" spans="1:5" x14ac:dyDescent="0.2">
      <c r="A123" s="170" t="s">
        <v>53</v>
      </c>
      <c r="B123" s="170" t="s">
        <v>147</v>
      </c>
      <c r="C123" s="181">
        <v>211146</v>
      </c>
      <c r="D123" s="180">
        <v>17.3</v>
      </c>
      <c r="E123" s="180">
        <v>15.6</v>
      </c>
    </row>
    <row r="124" spans="1:5" x14ac:dyDescent="0.2">
      <c r="A124" s="170" t="s">
        <v>53</v>
      </c>
      <c r="B124" s="170" t="s">
        <v>148</v>
      </c>
      <c r="C124" s="181">
        <v>213250</v>
      </c>
      <c r="D124" s="180">
        <v>17</v>
      </c>
      <c r="E124" s="180">
        <v>15.8</v>
      </c>
    </row>
    <row r="125" spans="1:5" x14ac:dyDescent="0.2">
      <c r="A125" s="170" t="s">
        <v>53</v>
      </c>
      <c r="B125" s="170" t="s">
        <v>149</v>
      </c>
      <c r="C125" s="181">
        <v>216461</v>
      </c>
      <c r="D125" s="180">
        <v>17.2</v>
      </c>
      <c r="E125" s="180">
        <v>15.8</v>
      </c>
    </row>
    <row r="126" spans="1:5" x14ac:dyDescent="0.2">
      <c r="A126" s="170" t="s">
        <v>1139</v>
      </c>
      <c r="B126" s="170" t="s">
        <v>138</v>
      </c>
      <c r="C126" s="181">
        <v>218989</v>
      </c>
      <c r="D126" s="180">
        <v>17.100000000000001</v>
      </c>
      <c r="E126" s="180">
        <v>15.8</v>
      </c>
    </row>
    <row r="127" spans="1:5" x14ac:dyDescent="0.2">
      <c r="A127" s="170" t="s">
        <v>53</v>
      </c>
      <c r="B127" s="170" t="s">
        <v>139</v>
      </c>
      <c r="C127" s="181">
        <v>220371</v>
      </c>
      <c r="D127" s="180">
        <v>16.2</v>
      </c>
      <c r="E127" s="180">
        <v>15.7</v>
      </c>
    </row>
    <row r="128" spans="1:5" x14ac:dyDescent="0.2">
      <c r="A128" s="170" t="s">
        <v>53</v>
      </c>
      <c r="B128" s="170" t="s">
        <v>140</v>
      </c>
      <c r="C128" s="181">
        <v>222883</v>
      </c>
      <c r="D128" s="180">
        <v>16.600000000000001</v>
      </c>
      <c r="E128" s="180">
        <v>15.7</v>
      </c>
    </row>
    <row r="129" spans="1:5" x14ac:dyDescent="0.2">
      <c r="A129" s="170" t="s">
        <v>53</v>
      </c>
      <c r="B129" s="170" t="s">
        <v>141</v>
      </c>
      <c r="C129" s="181">
        <v>225360</v>
      </c>
      <c r="D129" s="180">
        <v>17</v>
      </c>
      <c r="E129" s="180">
        <v>15.9</v>
      </c>
    </row>
    <row r="130" spans="1:5" x14ac:dyDescent="0.2">
      <c r="A130" s="170" t="s">
        <v>53</v>
      </c>
      <c r="B130" s="170" t="s">
        <v>142</v>
      </c>
      <c r="C130" s="181">
        <v>229519</v>
      </c>
      <c r="D130" s="180">
        <v>17.100000000000001</v>
      </c>
      <c r="E130" s="180">
        <v>16.2</v>
      </c>
    </row>
  </sheetData>
  <mergeCells count="1">
    <mergeCell ref="H1:I1"/>
  </mergeCells>
  <hyperlinks>
    <hyperlink ref="H1:I1" location="Index!A1" display="Regresar al Índice" xr:uid="{6E72C9CA-31CC-43D8-9FEE-B7CB0D6D4027}"/>
  </hyperlink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2C322-509A-406D-B198-1BA9836868AC}">
  <sheetPr codeName="Hoja191"/>
  <dimension ref="A1:L130"/>
  <sheetViews>
    <sheetView workbookViewId="0"/>
  </sheetViews>
  <sheetFormatPr baseColWidth="10" defaultRowHeight="12.75" x14ac:dyDescent="0.2"/>
  <cols>
    <col min="1" max="16384" width="11.42578125" style="170"/>
  </cols>
  <sheetData>
    <row r="1" spans="1:12" x14ac:dyDescent="0.2">
      <c r="A1" s="31" t="s">
        <v>3467</v>
      </c>
      <c r="H1" s="280" t="s">
        <v>1346</v>
      </c>
      <c r="I1" s="280"/>
    </row>
    <row r="2" spans="1:12" x14ac:dyDescent="0.2">
      <c r="A2" s="170" t="s">
        <v>1307</v>
      </c>
    </row>
    <row r="5" spans="1:12" x14ac:dyDescent="0.2">
      <c r="A5" s="170" t="s">
        <v>296</v>
      </c>
      <c r="B5" s="170" t="s">
        <v>340</v>
      </c>
      <c r="C5" s="170" t="s">
        <v>618</v>
      </c>
      <c r="D5" s="170" t="s">
        <v>612</v>
      </c>
      <c r="G5" s="170" t="s">
        <v>3278</v>
      </c>
      <c r="H5" s="170" t="s">
        <v>1360</v>
      </c>
      <c r="I5" s="170" t="s">
        <v>3279</v>
      </c>
      <c r="J5" s="170" t="s">
        <v>619</v>
      </c>
      <c r="K5" s="170" t="s">
        <v>3276</v>
      </c>
      <c r="L5" s="170" t="s">
        <v>1358</v>
      </c>
    </row>
    <row r="6" spans="1:12" x14ac:dyDescent="0.2">
      <c r="A6" s="170" t="s">
        <v>59</v>
      </c>
      <c r="B6" s="170" t="s">
        <v>138</v>
      </c>
      <c r="C6" s="181">
        <v>448</v>
      </c>
      <c r="D6" s="181">
        <v>427</v>
      </c>
      <c r="G6" s="181">
        <v>420</v>
      </c>
      <c r="H6" s="181">
        <v>421</v>
      </c>
      <c r="I6" s="181">
        <v>419</v>
      </c>
      <c r="J6" s="180">
        <v>0.2</v>
      </c>
      <c r="K6" s="181">
        <v>420</v>
      </c>
      <c r="L6" s="181">
        <v>420</v>
      </c>
    </row>
    <row r="7" spans="1:12" x14ac:dyDescent="0.2">
      <c r="A7" s="170" t="s">
        <v>53</v>
      </c>
      <c r="B7" s="170" t="s">
        <v>139</v>
      </c>
      <c r="C7" s="181">
        <v>450</v>
      </c>
      <c r="D7" s="181">
        <v>429</v>
      </c>
    </row>
    <row r="8" spans="1:12" x14ac:dyDescent="0.2">
      <c r="A8" s="170" t="s">
        <v>53</v>
      </c>
      <c r="B8" s="170" t="s">
        <v>140</v>
      </c>
      <c r="C8" s="181">
        <v>454</v>
      </c>
      <c r="D8" s="181">
        <v>432</v>
      </c>
    </row>
    <row r="9" spans="1:12" x14ac:dyDescent="0.2">
      <c r="A9" s="170" t="s">
        <v>53</v>
      </c>
      <c r="B9" s="170" t="s">
        <v>141</v>
      </c>
      <c r="C9" s="181">
        <v>452</v>
      </c>
      <c r="D9" s="181">
        <v>434</v>
      </c>
    </row>
    <row r="10" spans="1:12" x14ac:dyDescent="0.2">
      <c r="A10" s="170" t="s">
        <v>53</v>
      </c>
      <c r="B10" s="170" t="s">
        <v>142</v>
      </c>
      <c r="C10" s="181">
        <v>453</v>
      </c>
      <c r="D10" s="181">
        <v>437</v>
      </c>
    </row>
    <row r="11" spans="1:12" x14ac:dyDescent="0.2">
      <c r="A11" s="170" t="s">
        <v>53</v>
      </c>
      <c r="B11" s="170" t="s">
        <v>143</v>
      </c>
      <c r="C11" s="181">
        <v>451</v>
      </c>
      <c r="D11" s="181">
        <v>439</v>
      </c>
    </row>
    <row r="12" spans="1:12" x14ac:dyDescent="0.2">
      <c r="A12" s="170" t="s">
        <v>53</v>
      </c>
      <c r="B12" s="170" t="s">
        <v>144</v>
      </c>
      <c r="C12" s="181">
        <v>444</v>
      </c>
      <c r="D12" s="181">
        <v>440</v>
      </c>
    </row>
    <row r="13" spans="1:12" x14ac:dyDescent="0.2">
      <c r="A13" s="170" t="s">
        <v>53</v>
      </c>
      <c r="B13" s="170" t="s">
        <v>145</v>
      </c>
      <c r="C13" s="181">
        <v>448</v>
      </c>
      <c r="D13" s="181">
        <v>442</v>
      </c>
    </row>
    <row r="14" spans="1:12" x14ac:dyDescent="0.2">
      <c r="A14" s="170" t="s">
        <v>53</v>
      </c>
      <c r="B14" s="170" t="s">
        <v>146</v>
      </c>
      <c r="C14" s="181">
        <v>438</v>
      </c>
      <c r="D14" s="181">
        <v>442</v>
      </c>
    </row>
    <row r="15" spans="1:12" x14ac:dyDescent="0.2">
      <c r="A15" s="170" t="s">
        <v>53</v>
      </c>
      <c r="B15" s="170" t="s">
        <v>147</v>
      </c>
      <c r="C15" s="181">
        <v>439</v>
      </c>
      <c r="D15" s="181">
        <v>444</v>
      </c>
    </row>
    <row r="16" spans="1:12" x14ac:dyDescent="0.2">
      <c r="A16" s="170" t="s">
        <v>53</v>
      </c>
      <c r="B16" s="170" t="s">
        <v>148</v>
      </c>
      <c r="C16" s="181">
        <v>437</v>
      </c>
      <c r="D16" s="181">
        <v>445</v>
      </c>
    </row>
    <row r="17" spans="1:4" x14ac:dyDescent="0.2">
      <c r="A17" s="170" t="s">
        <v>53</v>
      </c>
      <c r="B17" s="170" t="s">
        <v>149</v>
      </c>
      <c r="C17" s="181">
        <v>437</v>
      </c>
      <c r="D17" s="181">
        <v>446</v>
      </c>
    </row>
    <row r="18" spans="1:4" x14ac:dyDescent="0.2">
      <c r="A18" s="170" t="s">
        <v>72</v>
      </c>
      <c r="B18" s="170" t="s">
        <v>138</v>
      </c>
      <c r="C18" s="181">
        <v>425</v>
      </c>
      <c r="D18" s="181">
        <v>444</v>
      </c>
    </row>
    <row r="19" spans="1:4" x14ac:dyDescent="0.2">
      <c r="A19" s="170" t="s">
        <v>53</v>
      </c>
      <c r="B19" s="170" t="s">
        <v>139</v>
      </c>
      <c r="C19" s="181">
        <v>425</v>
      </c>
      <c r="D19" s="181">
        <v>442</v>
      </c>
    </row>
    <row r="20" spans="1:4" x14ac:dyDescent="0.2">
      <c r="A20" s="170" t="s">
        <v>53</v>
      </c>
      <c r="B20" s="170" t="s">
        <v>140</v>
      </c>
      <c r="C20" s="181">
        <v>424</v>
      </c>
      <c r="D20" s="181">
        <v>439</v>
      </c>
    </row>
    <row r="21" spans="1:4" x14ac:dyDescent="0.2">
      <c r="A21" s="170" t="s">
        <v>53</v>
      </c>
      <c r="B21" s="170" t="s">
        <v>141</v>
      </c>
      <c r="C21" s="181">
        <v>425</v>
      </c>
      <c r="D21" s="181">
        <v>437</v>
      </c>
    </row>
    <row r="22" spans="1:4" x14ac:dyDescent="0.2">
      <c r="A22" s="170" t="s">
        <v>53</v>
      </c>
      <c r="B22" s="170" t="s">
        <v>142</v>
      </c>
      <c r="C22" s="181">
        <v>425</v>
      </c>
      <c r="D22" s="181">
        <v>435</v>
      </c>
    </row>
    <row r="23" spans="1:4" x14ac:dyDescent="0.2">
      <c r="A23" s="170" t="s">
        <v>53</v>
      </c>
      <c r="B23" s="170" t="s">
        <v>143</v>
      </c>
      <c r="C23" s="181">
        <v>420</v>
      </c>
      <c r="D23" s="181">
        <v>432</v>
      </c>
    </row>
    <row r="24" spans="1:4" x14ac:dyDescent="0.2">
      <c r="A24" s="170" t="s">
        <v>53</v>
      </c>
      <c r="B24" s="170" t="s">
        <v>144</v>
      </c>
      <c r="C24" s="181">
        <v>421</v>
      </c>
      <c r="D24" s="181">
        <v>430</v>
      </c>
    </row>
    <row r="25" spans="1:4" x14ac:dyDescent="0.2">
      <c r="A25" s="170" t="s">
        <v>53</v>
      </c>
      <c r="B25" s="170" t="s">
        <v>145</v>
      </c>
      <c r="C25" s="181">
        <v>425</v>
      </c>
      <c r="D25" s="181">
        <v>428</v>
      </c>
    </row>
    <row r="26" spans="1:4" x14ac:dyDescent="0.2">
      <c r="A26" s="170" t="s">
        <v>53</v>
      </c>
      <c r="B26" s="170" t="s">
        <v>146</v>
      </c>
      <c r="C26" s="181">
        <v>407</v>
      </c>
      <c r="D26" s="181">
        <v>426</v>
      </c>
    </row>
    <row r="27" spans="1:4" x14ac:dyDescent="0.2">
      <c r="A27" s="170" t="s">
        <v>53</v>
      </c>
      <c r="B27" s="170" t="s">
        <v>147</v>
      </c>
      <c r="C27" s="181">
        <v>409</v>
      </c>
      <c r="D27" s="181">
        <v>423</v>
      </c>
    </row>
    <row r="28" spans="1:4" x14ac:dyDescent="0.2">
      <c r="A28" s="170" t="s">
        <v>53</v>
      </c>
      <c r="B28" s="170" t="s">
        <v>148</v>
      </c>
      <c r="C28" s="181">
        <v>410</v>
      </c>
      <c r="D28" s="181">
        <v>421</v>
      </c>
    </row>
    <row r="29" spans="1:4" x14ac:dyDescent="0.2">
      <c r="A29" s="170" t="s">
        <v>53</v>
      </c>
      <c r="B29" s="170" t="s">
        <v>149</v>
      </c>
      <c r="C29" s="181">
        <v>411</v>
      </c>
      <c r="D29" s="181">
        <v>419</v>
      </c>
    </row>
    <row r="30" spans="1:4" x14ac:dyDescent="0.2">
      <c r="A30" s="170" t="s">
        <v>73</v>
      </c>
      <c r="B30" s="170" t="s">
        <v>138</v>
      </c>
      <c r="C30" s="181">
        <v>411</v>
      </c>
      <c r="D30" s="181">
        <v>418</v>
      </c>
    </row>
    <row r="31" spans="1:4" x14ac:dyDescent="0.2">
      <c r="A31" s="170" t="s">
        <v>53</v>
      </c>
      <c r="B31" s="170" t="s">
        <v>139</v>
      </c>
      <c r="C31" s="181">
        <v>411</v>
      </c>
      <c r="D31" s="181">
        <v>417</v>
      </c>
    </row>
    <row r="32" spans="1:4" x14ac:dyDescent="0.2">
      <c r="A32" s="170" t="s">
        <v>53</v>
      </c>
      <c r="B32" s="170" t="s">
        <v>140</v>
      </c>
      <c r="C32" s="181">
        <v>413</v>
      </c>
      <c r="D32" s="181">
        <v>416</v>
      </c>
    </row>
    <row r="33" spans="1:4" x14ac:dyDescent="0.2">
      <c r="A33" s="170" t="s">
        <v>53</v>
      </c>
      <c r="B33" s="170" t="s">
        <v>141</v>
      </c>
      <c r="C33" s="181">
        <v>413</v>
      </c>
      <c r="D33" s="181">
        <v>415</v>
      </c>
    </row>
    <row r="34" spans="1:4" x14ac:dyDescent="0.2">
      <c r="A34" s="170" t="s">
        <v>53</v>
      </c>
      <c r="B34" s="170" t="s">
        <v>142</v>
      </c>
      <c r="C34" s="181">
        <v>414</v>
      </c>
      <c r="D34" s="181">
        <v>414</v>
      </c>
    </row>
    <row r="35" spans="1:4" x14ac:dyDescent="0.2">
      <c r="A35" s="170" t="s">
        <v>53</v>
      </c>
      <c r="B35" s="170" t="s">
        <v>143</v>
      </c>
      <c r="C35" s="181">
        <v>416</v>
      </c>
      <c r="D35" s="181">
        <v>413</v>
      </c>
    </row>
    <row r="36" spans="1:4" x14ac:dyDescent="0.2">
      <c r="A36" s="170" t="s">
        <v>53</v>
      </c>
      <c r="B36" s="170" t="s">
        <v>144</v>
      </c>
      <c r="C36" s="181">
        <v>410</v>
      </c>
      <c r="D36" s="181">
        <v>412</v>
      </c>
    </row>
    <row r="37" spans="1:4" x14ac:dyDescent="0.2">
      <c r="A37" s="170" t="s">
        <v>53</v>
      </c>
      <c r="B37" s="170" t="s">
        <v>145</v>
      </c>
      <c r="C37" s="181">
        <v>411</v>
      </c>
      <c r="D37" s="181">
        <v>411</v>
      </c>
    </row>
    <row r="38" spans="1:4" x14ac:dyDescent="0.2">
      <c r="A38" s="170" t="s">
        <v>53</v>
      </c>
      <c r="B38" s="170" t="s">
        <v>146</v>
      </c>
      <c r="C38" s="181">
        <v>411</v>
      </c>
      <c r="D38" s="181">
        <v>412</v>
      </c>
    </row>
    <row r="39" spans="1:4" x14ac:dyDescent="0.2">
      <c r="A39" s="170" t="s">
        <v>53</v>
      </c>
      <c r="B39" s="170" t="s">
        <v>147</v>
      </c>
      <c r="C39" s="181">
        <v>409</v>
      </c>
      <c r="D39" s="181">
        <v>412</v>
      </c>
    </row>
    <row r="40" spans="1:4" x14ac:dyDescent="0.2">
      <c r="A40" s="170" t="s">
        <v>53</v>
      </c>
      <c r="B40" s="170" t="s">
        <v>148</v>
      </c>
      <c r="C40" s="181">
        <v>407</v>
      </c>
      <c r="D40" s="181">
        <v>411</v>
      </c>
    </row>
    <row r="41" spans="1:4" x14ac:dyDescent="0.2">
      <c r="A41" s="170" t="s">
        <v>53</v>
      </c>
      <c r="B41" s="170" t="s">
        <v>149</v>
      </c>
      <c r="C41" s="181">
        <v>402</v>
      </c>
      <c r="D41" s="181">
        <v>411</v>
      </c>
    </row>
    <row r="42" spans="1:4" x14ac:dyDescent="0.2">
      <c r="A42" s="170" t="s">
        <v>74</v>
      </c>
      <c r="B42" s="170" t="s">
        <v>138</v>
      </c>
      <c r="C42" s="181">
        <v>396</v>
      </c>
      <c r="D42" s="181">
        <v>409</v>
      </c>
    </row>
    <row r="43" spans="1:4" x14ac:dyDescent="0.2">
      <c r="A43" s="170" t="s">
        <v>53</v>
      </c>
      <c r="B43" s="170" t="s">
        <v>139</v>
      </c>
      <c r="C43" s="181">
        <v>397</v>
      </c>
      <c r="D43" s="181">
        <v>408</v>
      </c>
    </row>
    <row r="44" spans="1:4" x14ac:dyDescent="0.2">
      <c r="A44" s="170" t="s">
        <v>53</v>
      </c>
      <c r="B44" s="170" t="s">
        <v>140</v>
      </c>
      <c r="C44" s="181">
        <v>402</v>
      </c>
      <c r="D44" s="181">
        <v>407</v>
      </c>
    </row>
    <row r="45" spans="1:4" x14ac:dyDescent="0.2">
      <c r="A45" s="170" t="s">
        <v>53</v>
      </c>
      <c r="B45" s="170" t="s">
        <v>141</v>
      </c>
      <c r="C45" s="181">
        <v>401</v>
      </c>
      <c r="D45" s="181">
        <v>406</v>
      </c>
    </row>
    <row r="46" spans="1:4" x14ac:dyDescent="0.2">
      <c r="A46" s="170" t="s">
        <v>53</v>
      </c>
      <c r="B46" s="170" t="s">
        <v>142</v>
      </c>
      <c r="C46" s="181">
        <v>402</v>
      </c>
      <c r="D46" s="181">
        <v>405</v>
      </c>
    </row>
    <row r="47" spans="1:4" x14ac:dyDescent="0.2">
      <c r="A47" s="170" t="s">
        <v>53</v>
      </c>
      <c r="B47" s="170" t="s">
        <v>143</v>
      </c>
      <c r="C47" s="181">
        <v>401</v>
      </c>
      <c r="D47" s="181">
        <v>404</v>
      </c>
    </row>
    <row r="48" spans="1:4" x14ac:dyDescent="0.2">
      <c r="A48" s="170" t="s">
        <v>53</v>
      </c>
      <c r="B48" s="170" t="s">
        <v>144</v>
      </c>
      <c r="C48" s="181">
        <v>406</v>
      </c>
      <c r="D48" s="181">
        <v>404</v>
      </c>
    </row>
    <row r="49" spans="1:4" x14ac:dyDescent="0.2">
      <c r="A49" s="170" t="s">
        <v>53</v>
      </c>
      <c r="B49" s="170" t="s">
        <v>145</v>
      </c>
      <c r="C49" s="181">
        <v>404</v>
      </c>
      <c r="D49" s="181">
        <v>403</v>
      </c>
    </row>
    <row r="50" spans="1:4" x14ac:dyDescent="0.2">
      <c r="A50" s="170" t="s">
        <v>53</v>
      </c>
      <c r="B50" s="170" t="s">
        <v>146</v>
      </c>
      <c r="C50" s="181">
        <v>393</v>
      </c>
      <c r="D50" s="181">
        <v>402</v>
      </c>
    </row>
    <row r="51" spans="1:4" x14ac:dyDescent="0.2">
      <c r="A51" s="170" t="s">
        <v>53</v>
      </c>
      <c r="B51" s="170" t="s">
        <v>147</v>
      </c>
      <c r="C51" s="181">
        <v>394</v>
      </c>
      <c r="D51" s="181">
        <v>400</v>
      </c>
    </row>
    <row r="52" spans="1:4" x14ac:dyDescent="0.2">
      <c r="A52" s="170" t="s">
        <v>53</v>
      </c>
      <c r="B52" s="170" t="s">
        <v>148</v>
      </c>
      <c r="C52" s="181">
        <v>395</v>
      </c>
      <c r="D52" s="181">
        <v>399</v>
      </c>
    </row>
    <row r="53" spans="1:4" x14ac:dyDescent="0.2">
      <c r="A53" s="170" t="s">
        <v>53</v>
      </c>
      <c r="B53" s="170" t="s">
        <v>149</v>
      </c>
      <c r="C53" s="181">
        <v>394</v>
      </c>
      <c r="D53" s="181">
        <v>399</v>
      </c>
    </row>
    <row r="54" spans="1:4" x14ac:dyDescent="0.2">
      <c r="A54" s="170" t="s">
        <v>75</v>
      </c>
      <c r="B54" s="170" t="s">
        <v>138</v>
      </c>
      <c r="C54" s="181">
        <v>395</v>
      </c>
      <c r="D54" s="181">
        <v>399</v>
      </c>
    </row>
    <row r="55" spans="1:4" x14ac:dyDescent="0.2">
      <c r="A55" s="170" t="s">
        <v>53</v>
      </c>
      <c r="B55" s="170" t="s">
        <v>139</v>
      </c>
      <c r="C55" s="181">
        <v>393</v>
      </c>
      <c r="D55" s="181">
        <v>398</v>
      </c>
    </row>
    <row r="56" spans="1:4" x14ac:dyDescent="0.2">
      <c r="A56" s="170" t="s">
        <v>53</v>
      </c>
      <c r="B56" s="170" t="s">
        <v>140</v>
      </c>
      <c r="C56" s="181">
        <v>394</v>
      </c>
      <c r="D56" s="181">
        <v>398</v>
      </c>
    </row>
    <row r="57" spans="1:4" x14ac:dyDescent="0.2">
      <c r="A57" s="170" t="s">
        <v>53</v>
      </c>
      <c r="B57" s="170" t="s">
        <v>141</v>
      </c>
      <c r="C57" s="181">
        <v>390</v>
      </c>
      <c r="D57" s="181">
        <v>397</v>
      </c>
    </row>
    <row r="58" spans="1:4" x14ac:dyDescent="0.2">
      <c r="A58" s="170" t="s">
        <v>53</v>
      </c>
      <c r="B58" s="170" t="s">
        <v>142</v>
      </c>
      <c r="C58" s="181">
        <v>391</v>
      </c>
      <c r="D58" s="181">
        <v>396</v>
      </c>
    </row>
    <row r="59" spans="1:4" x14ac:dyDescent="0.2">
      <c r="A59" s="170" t="s">
        <v>53</v>
      </c>
      <c r="B59" s="170" t="s">
        <v>143</v>
      </c>
      <c r="C59" s="181">
        <v>393</v>
      </c>
      <c r="D59" s="181">
        <v>395</v>
      </c>
    </row>
    <row r="60" spans="1:4" x14ac:dyDescent="0.2">
      <c r="A60" s="170" t="s">
        <v>53</v>
      </c>
      <c r="B60" s="170" t="s">
        <v>144</v>
      </c>
      <c r="C60" s="181">
        <v>394</v>
      </c>
      <c r="D60" s="181">
        <v>394</v>
      </c>
    </row>
    <row r="61" spans="1:4" x14ac:dyDescent="0.2">
      <c r="A61" s="170" t="s">
        <v>53</v>
      </c>
      <c r="B61" s="170" t="s">
        <v>145</v>
      </c>
      <c r="C61" s="181">
        <v>396</v>
      </c>
      <c r="D61" s="181">
        <v>394</v>
      </c>
    </row>
    <row r="62" spans="1:4" x14ac:dyDescent="0.2">
      <c r="A62" s="170" t="s">
        <v>53</v>
      </c>
      <c r="B62" s="170" t="s">
        <v>146</v>
      </c>
      <c r="C62" s="181">
        <v>388</v>
      </c>
      <c r="D62" s="181">
        <v>393</v>
      </c>
    </row>
    <row r="63" spans="1:4" x14ac:dyDescent="0.2">
      <c r="A63" s="170" t="s">
        <v>53</v>
      </c>
      <c r="B63" s="170" t="s">
        <v>147</v>
      </c>
      <c r="C63" s="181">
        <v>389</v>
      </c>
      <c r="D63" s="181">
        <v>393</v>
      </c>
    </row>
    <row r="64" spans="1:4" x14ac:dyDescent="0.2">
      <c r="A64" s="170" t="s">
        <v>53</v>
      </c>
      <c r="B64" s="170" t="s">
        <v>148</v>
      </c>
      <c r="C64" s="181">
        <v>387</v>
      </c>
      <c r="D64" s="181">
        <v>392</v>
      </c>
    </row>
    <row r="65" spans="1:4" x14ac:dyDescent="0.2">
      <c r="A65" s="170" t="s">
        <v>53</v>
      </c>
      <c r="B65" s="170" t="s">
        <v>149</v>
      </c>
      <c r="C65" s="181">
        <v>390</v>
      </c>
      <c r="D65" s="181">
        <v>392</v>
      </c>
    </row>
    <row r="66" spans="1:4" x14ac:dyDescent="0.2">
      <c r="A66" s="170" t="s">
        <v>76</v>
      </c>
      <c r="B66" s="170" t="s">
        <v>138</v>
      </c>
      <c r="C66" s="181">
        <v>389</v>
      </c>
      <c r="D66" s="181">
        <v>391</v>
      </c>
    </row>
    <row r="67" spans="1:4" x14ac:dyDescent="0.2">
      <c r="A67" s="170" t="s">
        <v>53</v>
      </c>
      <c r="B67" s="170" t="s">
        <v>139</v>
      </c>
      <c r="C67" s="181">
        <v>387</v>
      </c>
      <c r="D67" s="181">
        <v>391</v>
      </c>
    </row>
    <row r="68" spans="1:4" x14ac:dyDescent="0.2">
      <c r="A68" s="170" t="s">
        <v>53</v>
      </c>
      <c r="B68" s="170" t="s">
        <v>140</v>
      </c>
      <c r="C68" s="181">
        <v>386</v>
      </c>
      <c r="D68" s="181">
        <v>390</v>
      </c>
    </row>
    <row r="69" spans="1:4" x14ac:dyDescent="0.2">
      <c r="A69" s="170" t="s">
        <v>53</v>
      </c>
      <c r="B69" s="170" t="s">
        <v>141</v>
      </c>
      <c r="C69" s="181">
        <v>386</v>
      </c>
      <c r="D69" s="181">
        <v>390</v>
      </c>
    </row>
    <row r="70" spans="1:4" x14ac:dyDescent="0.2">
      <c r="A70" s="170" t="s">
        <v>53</v>
      </c>
      <c r="B70" s="170" t="s">
        <v>142</v>
      </c>
      <c r="C70" s="181">
        <v>388</v>
      </c>
      <c r="D70" s="181">
        <v>389</v>
      </c>
    </row>
    <row r="71" spans="1:4" x14ac:dyDescent="0.2">
      <c r="A71" s="170" t="s">
        <v>53</v>
      </c>
      <c r="B71" s="170" t="s">
        <v>143</v>
      </c>
      <c r="C71" s="181">
        <v>389</v>
      </c>
      <c r="D71" s="181">
        <v>389</v>
      </c>
    </row>
    <row r="72" spans="1:4" x14ac:dyDescent="0.2">
      <c r="A72" s="170" t="s">
        <v>53</v>
      </c>
      <c r="B72" s="170" t="s">
        <v>144</v>
      </c>
      <c r="C72" s="181">
        <v>389</v>
      </c>
      <c r="D72" s="181">
        <v>389</v>
      </c>
    </row>
    <row r="73" spans="1:4" x14ac:dyDescent="0.2">
      <c r="A73" s="170" t="s">
        <v>53</v>
      </c>
      <c r="B73" s="170" t="s">
        <v>145</v>
      </c>
      <c r="C73" s="181">
        <v>388</v>
      </c>
      <c r="D73" s="181">
        <v>388</v>
      </c>
    </row>
    <row r="74" spans="1:4" x14ac:dyDescent="0.2">
      <c r="A74" s="170" t="s">
        <v>53</v>
      </c>
      <c r="B74" s="170" t="s">
        <v>146</v>
      </c>
      <c r="C74" s="181">
        <v>381</v>
      </c>
      <c r="D74" s="181">
        <v>387</v>
      </c>
    </row>
    <row r="75" spans="1:4" x14ac:dyDescent="0.2">
      <c r="A75" s="170" t="s">
        <v>53</v>
      </c>
      <c r="B75" s="170" t="s">
        <v>147</v>
      </c>
      <c r="C75" s="181">
        <v>385</v>
      </c>
      <c r="D75" s="181">
        <v>387</v>
      </c>
    </row>
    <row r="76" spans="1:4" x14ac:dyDescent="0.2">
      <c r="A76" s="170" t="s">
        <v>53</v>
      </c>
      <c r="B76" s="170" t="s">
        <v>148</v>
      </c>
      <c r="C76" s="181">
        <v>387</v>
      </c>
      <c r="D76" s="181">
        <v>387</v>
      </c>
    </row>
    <row r="77" spans="1:4" x14ac:dyDescent="0.2">
      <c r="A77" s="170" t="s">
        <v>53</v>
      </c>
      <c r="B77" s="170" t="s">
        <v>149</v>
      </c>
      <c r="C77" s="181">
        <v>386</v>
      </c>
      <c r="D77" s="181">
        <v>387</v>
      </c>
    </row>
    <row r="78" spans="1:4" x14ac:dyDescent="0.2">
      <c r="A78" s="170" t="s">
        <v>77</v>
      </c>
      <c r="B78" s="170" t="s">
        <v>138</v>
      </c>
      <c r="C78" s="181">
        <v>388</v>
      </c>
      <c r="D78" s="181">
        <v>387</v>
      </c>
    </row>
    <row r="79" spans="1:4" x14ac:dyDescent="0.2">
      <c r="A79" s="170" t="s">
        <v>53</v>
      </c>
      <c r="B79" s="170" t="s">
        <v>139</v>
      </c>
      <c r="C79" s="181">
        <v>387</v>
      </c>
      <c r="D79" s="181">
        <v>387</v>
      </c>
    </row>
    <row r="80" spans="1:4" x14ac:dyDescent="0.2">
      <c r="A80" s="170" t="s">
        <v>53</v>
      </c>
      <c r="B80" s="170" t="s">
        <v>140</v>
      </c>
      <c r="C80" s="181">
        <v>390</v>
      </c>
      <c r="D80" s="181">
        <v>387</v>
      </c>
    </row>
    <row r="81" spans="1:4" x14ac:dyDescent="0.2">
      <c r="A81" s="170" t="s">
        <v>53</v>
      </c>
      <c r="B81" s="170" t="s">
        <v>141</v>
      </c>
      <c r="C81" s="181">
        <v>392</v>
      </c>
      <c r="D81" s="181">
        <v>388</v>
      </c>
    </row>
    <row r="82" spans="1:4" x14ac:dyDescent="0.2">
      <c r="A82" s="170" t="s">
        <v>53</v>
      </c>
      <c r="B82" s="170" t="s">
        <v>142</v>
      </c>
      <c r="C82" s="181">
        <v>399</v>
      </c>
      <c r="D82" s="181">
        <v>388</v>
      </c>
    </row>
    <row r="83" spans="1:4" x14ac:dyDescent="0.2">
      <c r="A83" s="170" t="s">
        <v>53</v>
      </c>
      <c r="B83" s="170" t="s">
        <v>143</v>
      </c>
      <c r="C83" s="181">
        <v>401</v>
      </c>
      <c r="D83" s="181">
        <v>389</v>
      </c>
    </row>
    <row r="84" spans="1:4" x14ac:dyDescent="0.2">
      <c r="A84" s="170" t="s">
        <v>53</v>
      </c>
      <c r="B84" s="170" t="s">
        <v>144</v>
      </c>
      <c r="C84" s="181">
        <v>402</v>
      </c>
      <c r="D84" s="181">
        <v>390</v>
      </c>
    </row>
    <row r="85" spans="1:4" x14ac:dyDescent="0.2">
      <c r="A85" s="170" t="s">
        <v>53</v>
      </c>
      <c r="B85" s="170" t="s">
        <v>145</v>
      </c>
      <c r="C85" s="181">
        <v>397</v>
      </c>
      <c r="D85" s="181">
        <v>391</v>
      </c>
    </row>
    <row r="86" spans="1:4" x14ac:dyDescent="0.2">
      <c r="A86" s="170" t="s">
        <v>53</v>
      </c>
      <c r="B86" s="170" t="s">
        <v>146</v>
      </c>
      <c r="C86" s="181">
        <v>391</v>
      </c>
      <c r="D86" s="181">
        <v>392</v>
      </c>
    </row>
    <row r="87" spans="1:4" x14ac:dyDescent="0.2">
      <c r="A87" s="170" t="s">
        <v>53</v>
      </c>
      <c r="B87" s="170" t="s">
        <v>147</v>
      </c>
      <c r="C87" s="181">
        <v>389</v>
      </c>
      <c r="D87" s="181">
        <v>392</v>
      </c>
    </row>
    <row r="88" spans="1:4" x14ac:dyDescent="0.2">
      <c r="A88" s="170" t="s">
        <v>53</v>
      </c>
      <c r="B88" s="170" t="s">
        <v>148</v>
      </c>
      <c r="C88" s="181">
        <v>388</v>
      </c>
      <c r="D88" s="181">
        <v>392</v>
      </c>
    </row>
    <row r="89" spans="1:4" x14ac:dyDescent="0.2">
      <c r="A89" s="170" t="s">
        <v>53</v>
      </c>
      <c r="B89" s="170" t="s">
        <v>149</v>
      </c>
      <c r="C89" s="181">
        <v>392</v>
      </c>
      <c r="D89" s="181">
        <v>393</v>
      </c>
    </row>
    <row r="90" spans="1:4" x14ac:dyDescent="0.2">
      <c r="A90" s="170" t="s">
        <v>78</v>
      </c>
      <c r="B90" s="170" t="s">
        <v>138</v>
      </c>
      <c r="C90" s="181">
        <v>394</v>
      </c>
      <c r="D90" s="181">
        <v>394</v>
      </c>
    </row>
    <row r="91" spans="1:4" x14ac:dyDescent="0.2">
      <c r="A91" s="170" t="s">
        <v>53</v>
      </c>
      <c r="B91" s="170" t="s">
        <v>139</v>
      </c>
      <c r="C91" s="181">
        <v>395</v>
      </c>
      <c r="D91" s="181">
        <v>394</v>
      </c>
    </row>
    <row r="92" spans="1:4" x14ac:dyDescent="0.2">
      <c r="A92" s="170" t="s">
        <v>53</v>
      </c>
      <c r="B92" s="170" t="s">
        <v>140</v>
      </c>
      <c r="C92" s="181">
        <v>396</v>
      </c>
      <c r="D92" s="181">
        <v>395</v>
      </c>
    </row>
    <row r="93" spans="1:4" x14ac:dyDescent="0.2">
      <c r="A93" s="170" t="s">
        <v>53</v>
      </c>
      <c r="B93" s="170" t="s">
        <v>141</v>
      </c>
      <c r="C93" s="181">
        <v>395</v>
      </c>
      <c r="D93" s="181">
        <v>395</v>
      </c>
    </row>
    <row r="94" spans="1:4" x14ac:dyDescent="0.2">
      <c r="A94" s="170" t="s">
        <v>53</v>
      </c>
      <c r="B94" s="170" t="s">
        <v>142</v>
      </c>
      <c r="C94" s="181">
        <v>396</v>
      </c>
      <c r="D94" s="181">
        <v>395</v>
      </c>
    </row>
    <row r="95" spans="1:4" x14ac:dyDescent="0.2">
      <c r="A95" s="170" t="s">
        <v>53</v>
      </c>
      <c r="B95" s="170" t="s">
        <v>143</v>
      </c>
      <c r="C95" s="181">
        <v>403</v>
      </c>
      <c r="D95" s="181">
        <v>395</v>
      </c>
    </row>
    <row r="96" spans="1:4" x14ac:dyDescent="0.2">
      <c r="A96" s="170" t="s">
        <v>53</v>
      </c>
      <c r="B96" s="170" t="s">
        <v>144</v>
      </c>
      <c r="C96" s="181">
        <v>407</v>
      </c>
      <c r="D96" s="181">
        <v>395</v>
      </c>
    </row>
    <row r="97" spans="1:4" x14ac:dyDescent="0.2">
      <c r="A97" s="170" t="s">
        <v>53</v>
      </c>
      <c r="B97" s="170" t="s">
        <v>145</v>
      </c>
      <c r="C97" s="181">
        <v>409</v>
      </c>
      <c r="D97" s="181">
        <v>396</v>
      </c>
    </row>
    <row r="98" spans="1:4" x14ac:dyDescent="0.2">
      <c r="A98" s="170" t="s">
        <v>53</v>
      </c>
      <c r="B98" s="170" t="s">
        <v>146</v>
      </c>
      <c r="C98" s="181">
        <v>403</v>
      </c>
      <c r="D98" s="181">
        <v>397</v>
      </c>
    </row>
    <row r="99" spans="1:4" x14ac:dyDescent="0.2">
      <c r="A99" s="170" t="s">
        <v>53</v>
      </c>
      <c r="B99" s="170" t="s">
        <v>147</v>
      </c>
      <c r="C99" s="181">
        <v>402</v>
      </c>
      <c r="D99" s="181">
        <v>398</v>
      </c>
    </row>
    <row r="100" spans="1:4" x14ac:dyDescent="0.2">
      <c r="A100" s="170" t="s">
        <v>53</v>
      </c>
      <c r="B100" s="170" t="s">
        <v>148</v>
      </c>
      <c r="C100" s="181">
        <v>404</v>
      </c>
      <c r="D100" s="181">
        <v>400</v>
      </c>
    </row>
    <row r="101" spans="1:4" x14ac:dyDescent="0.2">
      <c r="A101" s="170" t="s">
        <v>53</v>
      </c>
      <c r="B101" s="170" t="s">
        <v>149</v>
      </c>
      <c r="C101" s="181">
        <v>405</v>
      </c>
      <c r="D101" s="181">
        <v>401</v>
      </c>
    </row>
    <row r="102" spans="1:4" x14ac:dyDescent="0.2">
      <c r="A102" s="170" t="s">
        <v>431</v>
      </c>
      <c r="B102" s="170" t="s">
        <v>138</v>
      </c>
      <c r="C102" s="181">
        <v>405</v>
      </c>
      <c r="D102" s="181">
        <v>402</v>
      </c>
    </row>
    <row r="103" spans="1:4" x14ac:dyDescent="0.2">
      <c r="A103" s="170" t="s">
        <v>53</v>
      </c>
      <c r="B103" s="170" t="s">
        <v>139</v>
      </c>
      <c r="C103" s="181">
        <v>412</v>
      </c>
      <c r="D103" s="181">
        <v>403</v>
      </c>
    </row>
    <row r="104" spans="1:4" x14ac:dyDescent="0.2">
      <c r="A104" s="170" t="s">
        <v>53</v>
      </c>
      <c r="B104" s="170" t="s">
        <v>140</v>
      </c>
      <c r="C104" s="181">
        <v>415</v>
      </c>
      <c r="D104" s="181">
        <v>405</v>
      </c>
    </row>
    <row r="105" spans="1:4" x14ac:dyDescent="0.2">
      <c r="A105" s="170" t="s">
        <v>53</v>
      </c>
      <c r="B105" s="170" t="s">
        <v>141</v>
      </c>
      <c r="C105" s="181">
        <v>418</v>
      </c>
      <c r="D105" s="181">
        <v>407</v>
      </c>
    </row>
    <row r="106" spans="1:4" x14ac:dyDescent="0.2">
      <c r="A106" s="170" t="s">
        <v>53</v>
      </c>
      <c r="B106" s="170" t="s">
        <v>142</v>
      </c>
      <c r="C106" s="181">
        <v>420</v>
      </c>
      <c r="D106" s="181">
        <v>409</v>
      </c>
    </row>
    <row r="107" spans="1:4" x14ac:dyDescent="0.2">
      <c r="A107" s="170" t="s">
        <v>53</v>
      </c>
      <c r="B107" s="170" t="s">
        <v>143</v>
      </c>
      <c r="C107" s="181">
        <v>421</v>
      </c>
      <c r="D107" s="181">
        <v>410</v>
      </c>
    </row>
    <row r="108" spans="1:4" x14ac:dyDescent="0.2">
      <c r="A108" s="170" t="s">
        <v>53</v>
      </c>
      <c r="B108" s="170" t="s">
        <v>144</v>
      </c>
      <c r="C108" s="181">
        <v>420</v>
      </c>
      <c r="D108" s="181">
        <v>411</v>
      </c>
    </row>
    <row r="109" spans="1:4" x14ac:dyDescent="0.2">
      <c r="A109" s="170" t="s">
        <v>53</v>
      </c>
      <c r="B109" s="170" t="s">
        <v>145</v>
      </c>
      <c r="C109" s="181">
        <v>419</v>
      </c>
      <c r="D109" s="181">
        <v>412</v>
      </c>
    </row>
    <row r="110" spans="1:4" x14ac:dyDescent="0.2">
      <c r="A110" s="170" t="s">
        <v>53</v>
      </c>
      <c r="B110" s="170" t="s">
        <v>146</v>
      </c>
      <c r="C110" s="181">
        <v>418</v>
      </c>
      <c r="D110" s="181">
        <v>413</v>
      </c>
    </row>
    <row r="111" spans="1:4" x14ac:dyDescent="0.2">
      <c r="A111" s="170" t="s">
        <v>53</v>
      </c>
      <c r="B111" s="170" t="s">
        <v>147</v>
      </c>
      <c r="C111" s="181">
        <v>418</v>
      </c>
      <c r="D111" s="181">
        <v>415</v>
      </c>
    </row>
    <row r="112" spans="1:4" x14ac:dyDescent="0.2">
      <c r="A112" s="170" t="s">
        <v>53</v>
      </c>
      <c r="B112" s="170" t="s">
        <v>148</v>
      </c>
      <c r="C112" s="181">
        <v>417</v>
      </c>
      <c r="D112" s="181">
        <v>416</v>
      </c>
    </row>
    <row r="113" spans="1:4" x14ac:dyDescent="0.2">
      <c r="A113" s="170" t="s">
        <v>53</v>
      </c>
      <c r="B113" s="170" t="s">
        <v>149</v>
      </c>
      <c r="C113" s="181">
        <v>416</v>
      </c>
      <c r="D113" s="181">
        <v>417</v>
      </c>
    </row>
    <row r="114" spans="1:4" x14ac:dyDescent="0.2">
      <c r="A114" s="170" t="s">
        <v>730</v>
      </c>
      <c r="B114" s="170" t="s">
        <v>138</v>
      </c>
      <c r="C114" s="181">
        <v>416</v>
      </c>
      <c r="D114" s="181">
        <v>418</v>
      </c>
    </row>
    <row r="115" spans="1:4" x14ac:dyDescent="0.2">
      <c r="A115" s="170" t="s">
        <v>53</v>
      </c>
      <c r="B115" s="170" t="s">
        <v>139</v>
      </c>
      <c r="C115" s="181">
        <v>418</v>
      </c>
      <c r="D115" s="181">
        <v>418</v>
      </c>
    </row>
    <row r="116" spans="1:4" x14ac:dyDescent="0.2">
      <c r="A116" s="170" t="s">
        <v>53</v>
      </c>
      <c r="B116" s="170" t="s">
        <v>140</v>
      </c>
      <c r="C116" s="181">
        <v>422</v>
      </c>
      <c r="D116" s="181">
        <v>419</v>
      </c>
    </row>
    <row r="117" spans="1:4" x14ac:dyDescent="0.2">
      <c r="A117" s="170" t="s">
        <v>53</v>
      </c>
      <c r="B117" s="170" t="s">
        <v>141</v>
      </c>
      <c r="C117" s="181">
        <v>419</v>
      </c>
      <c r="D117" s="181">
        <v>419</v>
      </c>
    </row>
    <row r="118" spans="1:4" x14ac:dyDescent="0.2">
      <c r="A118" s="170" t="s">
        <v>53</v>
      </c>
      <c r="B118" s="170" t="s">
        <v>142</v>
      </c>
      <c r="C118" s="181">
        <v>419</v>
      </c>
      <c r="D118" s="181">
        <v>419</v>
      </c>
    </row>
    <row r="119" spans="1:4" x14ac:dyDescent="0.2">
      <c r="A119" s="170" t="s">
        <v>53</v>
      </c>
      <c r="B119" s="170" t="s">
        <v>143</v>
      </c>
      <c r="C119" s="181">
        <v>421</v>
      </c>
      <c r="D119" s="181">
        <v>419</v>
      </c>
    </row>
    <row r="120" spans="1:4" x14ac:dyDescent="0.2">
      <c r="A120" s="170" t="s">
        <v>53</v>
      </c>
      <c r="B120" s="170" t="s">
        <v>144</v>
      </c>
      <c r="C120" s="181">
        <v>420</v>
      </c>
      <c r="D120" s="181">
        <v>419</v>
      </c>
    </row>
    <row r="121" spans="1:4" x14ac:dyDescent="0.2">
      <c r="A121" s="170" t="s">
        <v>53</v>
      </c>
      <c r="B121" s="170" t="s">
        <v>145</v>
      </c>
      <c r="C121" s="181">
        <v>416</v>
      </c>
      <c r="D121" s="181">
        <v>418</v>
      </c>
    </row>
    <row r="122" spans="1:4" x14ac:dyDescent="0.2">
      <c r="A122" s="170" t="s">
        <v>53</v>
      </c>
      <c r="B122" s="170" t="s">
        <v>146</v>
      </c>
      <c r="C122" s="181">
        <v>421</v>
      </c>
      <c r="D122" s="181">
        <v>419</v>
      </c>
    </row>
    <row r="123" spans="1:4" x14ac:dyDescent="0.2">
      <c r="A123" s="170" t="s">
        <v>53</v>
      </c>
      <c r="B123" s="170" t="s">
        <v>147</v>
      </c>
      <c r="C123" s="181">
        <v>418</v>
      </c>
      <c r="D123" s="181">
        <v>419</v>
      </c>
    </row>
    <row r="124" spans="1:4" x14ac:dyDescent="0.2">
      <c r="A124" s="170" t="s">
        <v>53</v>
      </c>
      <c r="B124" s="170" t="s">
        <v>148</v>
      </c>
      <c r="C124" s="181">
        <v>417</v>
      </c>
      <c r="D124" s="181">
        <v>419</v>
      </c>
    </row>
    <row r="125" spans="1:4" x14ac:dyDescent="0.2">
      <c r="A125" s="170" t="s">
        <v>53</v>
      </c>
      <c r="B125" s="170" t="s">
        <v>149</v>
      </c>
      <c r="C125" s="181">
        <v>422</v>
      </c>
      <c r="D125" s="181">
        <v>419</v>
      </c>
    </row>
    <row r="126" spans="1:4" x14ac:dyDescent="0.2">
      <c r="A126" s="170" t="s">
        <v>1139</v>
      </c>
      <c r="B126" s="170" t="s">
        <v>138</v>
      </c>
      <c r="C126" s="181">
        <v>422</v>
      </c>
      <c r="D126" s="181">
        <v>420</v>
      </c>
    </row>
    <row r="127" spans="1:4" x14ac:dyDescent="0.2">
      <c r="A127" s="170" t="s">
        <v>53</v>
      </c>
      <c r="B127" s="170" t="s">
        <v>139</v>
      </c>
      <c r="C127" s="181">
        <v>422</v>
      </c>
      <c r="D127" s="181">
        <v>420</v>
      </c>
    </row>
    <row r="128" spans="1:4" x14ac:dyDescent="0.2">
      <c r="A128" s="170" t="s">
        <v>53</v>
      </c>
      <c r="B128" s="170" t="s">
        <v>140</v>
      </c>
      <c r="C128" s="181">
        <v>420</v>
      </c>
      <c r="D128" s="181">
        <v>420</v>
      </c>
    </row>
    <row r="129" spans="1:4" x14ac:dyDescent="0.2">
      <c r="A129" s="170" t="s">
        <v>53</v>
      </c>
      <c r="B129" s="170" t="s">
        <v>141</v>
      </c>
      <c r="C129" s="181">
        <v>421</v>
      </c>
      <c r="D129" s="181">
        <v>420</v>
      </c>
    </row>
    <row r="130" spans="1:4" x14ac:dyDescent="0.2">
      <c r="A130" s="170" t="s">
        <v>53</v>
      </c>
      <c r="B130" s="170" t="s">
        <v>142</v>
      </c>
      <c r="C130" s="181">
        <v>420</v>
      </c>
      <c r="D130" s="181">
        <v>420</v>
      </c>
    </row>
  </sheetData>
  <mergeCells count="1">
    <mergeCell ref="H1:I1"/>
  </mergeCells>
  <hyperlinks>
    <hyperlink ref="H1:I1" location="Index!A1" display="Regresar al Índice" xr:uid="{650F03C7-474E-4A17-B59B-CC8FD3B8740C}"/>
  </hyperlink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4F2B8-8B80-4825-9F53-AD9101BF8A07}">
  <sheetPr codeName="Hoja192"/>
  <dimension ref="A1:I24"/>
  <sheetViews>
    <sheetView workbookViewId="0"/>
  </sheetViews>
  <sheetFormatPr baseColWidth="10" defaultRowHeight="12.75" x14ac:dyDescent="0.2"/>
  <cols>
    <col min="1" max="16384" width="11.42578125" style="170"/>
  </cols>
  <sheetData>
    <row r="1" spans="1:9" x14ac:dyDescent="0.2">
      <c r="A1" s="31" t="s">
        <v>3468</v>
      </c>
      <c r="H1" s="280" t="s">
        <v>1346</v>
      </c>
      <c r="I1" s="280"/>
    </row>
    <row r="2" spans="1:9" x14ac:dyDescent="0.2">
      <c r="A2" s="170" t="s">
        <v>1307</v>
      </c>
    </row>
    <row r="5" spans="1:9" x14ac:dyDescent="0.2">
      <c r="A5" s="170" t="s">
        <v>2</v>
      </c>
      <c r="B5" s="170" t="s">
        <v>613</v>
      </c>
    </row>
    <row r="6" spans="1:9" x14ac:dyDescent="0.2">
      <c r="A6" s="170" t="s">
        <v>17</v>
      </c>
      <c r="B6" s="180">
        <v>0.403811985139719</v>
      </c>
    </row>
    <row r="7" spans="1:9" x14ac:dyDescent="0.2">
      <c r="A7" s="170" t="s">
        <v>26</v>
      </c>
      <c r="B7" s="180">
        <v>0.74301405265708298</v>
      </c>
    </row>
    <row r="8" spans="1:9" x14ac:dyDescent="0.2">
      <c r="A8" s="170" t="s">
        <v>32</v>
      </c>
      <c r="B8" s="180">
        <v>0.77531901146825999</v>
      </c>
    </row>
    <row r="9" spans="1:9" x14ac:dyDescent="0.2">
      <c r="A9" s="170" t="s">
        <v>31</v>
      </c>
      <c r="B9" s="180">
        <v>0.90453884671297002</v>
      </c>
    </row>
    <row r="10" spans="1:9" x14ac:dyDescent="0.2">
      <c r="A10" s="170" t="s">
        <v>12</v>
      </c>
      <c r="B10" s="180">
        <v>1.19528347601357</v>
      </c>
    </row>
    <row r="11" spans="1:9" x14ac:dyDescent="0.2">
      <c r="A11" s="170" t="s">
        <v>3</v>
      </c>
      <c r="B11" s="180">
        <v>1.4375706670974</v>
      </c>
    </row>
    <row r="12" spans="1:9" x14ac:dyDescent="0.2">
      <c r="A12" s="170" t="s">
        <v>9</v>
      </c>
      <c r="B12" s="180">
        <v>2.1321272815377199</v>
      </c>
    </row>
    <row r="13" spans="1:9" x14ac:dyDescent="0.2">
      <c r="A13" s="170" t="s">
        <v>22</v>
      </c>
      <c r="B13" s="180">
        <v>2.8428363753836199</v>
      </c>
    </row>
    <row r="14" spans="1:9" x14ac:dyDescent="0.2">
      <c r="A14" s="170" t="s">
        <v>25</v>
      </c>
      <c r="B14" s="180">
        <v>2.92359877241157</v>
      </c>
    </row>
    <row r="15" spans="1:9" x14ac:dyDescent="0.2">
      <c r="A15" s="170" t="s">
        <v>23</v>
      </c>
      <c r="B15" s="180">
        <v>4.0219673719916003</v>
      </c>
    </row>
    <row r="16" spans="1:9" x14ac:dyDescent="0.2">
      <c r="A16" s="170" t="s">
        <v>13</v>
      </c>
      <c r="B16" s="180">
        <v>4.4096268777257297</v>
      </c>
    </row>
    <row r="17" spans="1:2" x14ac:dyDescent="0.2">
      <c r="A17" s="170" t="s">
        <v>27</v>
      </c>
      <c r="B17" s="180">
        <v>5.6533677919560699</v>
      </c>
    </row>
    <row r="18" spans="1:2" x14ac:dyDescent="0.2">
      <c r="A18" s="170" t="s">
        <v>14</v>
      </c>
      <c r="B18" s="180">
        <v>6.4286868034243296</v>
      </c>
    </row>
    <row r="19" spans="1:2" x14ac:dyDescent="0.2">
      <c r="A19" s="170" t="s">
        <v>0</v>
      </c>
      <c r="B19" s="180">
        <v>6.7840413503472803</v>
      </c>
    </row>
    <row r="20" spans="1:2" x14ac:dyDescent="0.2">
      <c r="A20" s="170" t="s">
        <v>29</v>
      </c>
      <c r="B20" s="180">
        <v>6.83249878856404</v>
      </c>
    </row>
    <row r="21" spans="1:2" x14ac:dyDescent="0.2">
      <c r="A21" s="170" t="s">
        <v>10</v>
      </c>
      <c r="B21" s="180">
        <v>7.3009206913261204</v>
      </c>
    </row>
    <row r="22" spans="1:2" x14ac:dyDescent="0.2">
      <c r="A22" s="170" t="s">
        <v>8</v>
      </c>
      <c r="B22" s="180">
        <v>9.3684380552414801</v>
      </c>
    </row>
    <row r="23" spans="1:2" x14ac:dyDescent="0.2">
      <c r="A23" s="170" t="s">
        <v>20</v>
      </c>
      <c r="B23" s="180">
        <v>13.245033112582799</v>
      </c>
    </row>
    <row r="24" spans="1:2" x14ac:dyDescent="0.2">
      <c r="A24" s="170" t="s">
        <v>4</v>
      </c>
      <c r="B24" s="180">
        <v>18.526893878210299</v>
      </c>
    </row>
  </sheetData>
  <mergeCells count="1">
    <mergeCell ref="H1:I1"/>
  </mergeCells>
  <hyperlinks>
    <hyperlink ref="H1:I1" location="Index!A1" display="Regresar al Índice" xr:uid="{88601854-1C71-4C74-84E0-105EB3065DD2}"/>
  </hyperlink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C5279-C95C-496C-BFDA-B9367D52DF04}">
  <sheetPr codeName="Hoja193"/>
  <dimension ref="A1:M130"/>
  <sheetViews>
    <sheetView workbookViewId="0"/>
  </sheetViews>
  <sheetFormatPr baseColWidth="10" defaultRowHeight="12.75" x14ac:dyDescent="0.2"/>
  <cols>
    <col min="1" max="16384" width="11.42578125" style="170"/>
  </cols>
  <sheetData>
    <row r="1" spans="1:13" x14ac:dyDescent="0.2">
      <c r="A1" s="31" t="s">
        <v>3469</v>
      </c>
      <c r="H1" s="280" t="s">
        <v>1346</v>
      </c>
      <c r="I1" s="280"/>
    </row>
    <row r="2" spans="1:13" x14ac:dyDescent="0.2">
      <c r="A2" s="170" t="s">
        <v>1307</v>
      </c>
    </row>
    <row r="5" spans="1:13" x14ac:dyDescent="0.2">
      <c r="A5" s="170" t="s">
        <v>296</v>
      </c>
      <c r="B5" s="170" t="s">
        <v>340</v>
      </c>
      <c r="C5" s="170" t="s">
        <v>620</v>
      </c>
      <c r="D5" s="170" t="s">
        <v>612</v>
      </c>
      <c r="G5" s="170" t="s">
        <v>142</v>
      </c>
      <c r="H5" s="170" t="s">
        <v>141</v>
      </c>
      <c r="I5" s="170" t="s">
        <v>1205</v>
      </c>
      <c r="J5" s="170" t="s">
        <v>3275</v>
      </c>
      <c r="K5" s="170" t="s">
        <v>1357</v>
      </c>
      <c r="L5" s="170" t="s">
        <v>3276</v>
      </c>
      <c r="M5" s="170" t="s">
        <v>1358</v>
      </c>
    </row>
    <row r="6" spans="1:13" x14ac:dyDescent="0.2">
      <c r="A6" s="170" t="s">
        <v>59</v>
      </c>
      <c r="B6" s="170" t="s">
        <v>138</v>
      </c>
      <c r="C6" s="181">
        <v>132542</v>
      </c>
      <c r="D6" s="181">
        <v>125560</v>
      </c>
      <c r="G6" s="181">
        <v>227119</v>
      </c>
      <c r="H6" s="181">
        <v>232040</v>
      </c>
      <c r="I6" s="181">
        <v>208966</v>
      </c>
      <c r="J6" s="180">
        <v>8.6999999999999993</v>
      </c>
      <c r="K6" s="180">
        <v>13.1</v>
      </c>
      <c r="L6" s="181">
        <v>222690</v>
      </c>
      <c r="M6" s="181">
        <v>221177</v>
      </c>
    </row>
    <row r="7" spans="1:13" x14ac:dyDescent="0.2">
      <c r="A7" s="170" t="s">
        <v>53</v>
      </c>
      <c r="B7" s="170" t="s">
        <v>139</v>
      </c>
      <c r="C7" s="181">
        <v>132003</v>
      </c>
      <c r="D7" s="181">
        <v>126180</v>
      </c>
    </row>
    <row r="8" spans="1:13" x14ac:dyDescent="0.2">
      <c r="A8" s="170" t="s">
        <v>53</v>
      </c>
      <c r="B8" s="170" t="s">
        <v>140</v>
      </c>
      <c r="C8" s="181">
        <v>134911</v>
      </c>
      <c r="D8" s="181">
        <v>126844</v>
      </c>
    </row>
    <row r="9" spans="1:13" x14ac:dyDescent="0.2">
      <c r="A9" s="170" t="s">
        <v>53</v>
      </c>
      <c r="B9" s="170" t="s">
        <v>141</v>
      </c>
      <c r="C9" s="181">
        <v>135436</v>
      </c>
      <c r="D9" s="181">
        <v>127707</v>
      </c>
    </row>
    <row r="10" spans="1:13" x14ac:dyDescent="0.2">
      <c r="A10" s="170" t="s">
        <v>53</v>
      </c>
      <c r="B10" s="170" t="s">
        <v>142</v>
      </c>
      <c r="C10" s="181">
        <v>137183</v>
      </c>
      <c r="D10" s="181">
        <v>128808</v>
      </c>
    </row>
    <row r="11" spans="1:13" x14ac:dyDescent="0.2">
      <c r="A11" s="170" t="s">
        <v>53</v>
      </c>
      <c r="B11" s="170" t="s">
        <v>143</v>
      </c>
      <c r="C11" s="181">
        <v>137311</v>
      </c>
      <c r="D11" s="181">
        <v>129765</v>
      </c>
    </row>
    <row r="12" spans="1:13" x14ac:dyDescent="0.2">
      <c r="A12" s="170" t="s">
        <v>53</v>
      </c>
      <c r="B12" s="170" t="s">
        <v>144</v>
      </c>
      <c r="C12" s="181">
        <v>135598</v>
      </c>
      <c r="D12" s="181">
        <v>130719</v>
      </c>
    </row>
    <row r="13" spans="1:13" x14ac:dyDescent="0.2">
      <c r="A13" s="170" t="s">
        <v>53</v>
      </c>
      <c r="B13" s="170" t="s">
        <v>145</v>
      </c>
      <c r="C13" s="181">
        <v>135693</v>
      </c>
      <c r="D13" s="181">
        <v>131835</v>
      </c>
    </row>
    <row r="14" spans="1:13" x14ac:dyDescent="0.2">
      <c r="A14" s="170" t="s">
        <v>53</v>
      </c>
      <c r="B14" s="170" t="s">
        <v>146</v>
      </c>
      <c r="C14" s="181">
        <v>135379</v>
      </c>
      <c r="D14" s="181">
        <v>132891</v>
      </c>
    </row>
    <row r="15" spans="1:13" x14ac:dyDescent="0.2">
      <c r="A15" s="170" t="s">
        <v>53</v>
      </c>
      <c r="B15" s="170" t="s">
        <v>147</v>
      </c>
      <c r="C15" s="181">
        <v>137228</v>
      </c>
      <c r="D15" s="181">
        <v>133881</v>
      </c>
    </row>
    <row r="16" spans="1:13" x14ac:dyDescent="0.2">
      <c r="A16" s="170" t="s">
        <v>53</v>
      </c>
      <c r="B16" s="170" t="s">
        <v>148</v>
      </c>
      <c r="C16" s="181">
        <v>136598</v>
      </c>
      <c r="D16" s="181">
        <v>134732</v>
      </c>
    </row>
    <row r="17" spans="1:4" x14ac:dyDescent="0.2">
      <c r="A17" s="170" t="s">
        <v>53</v>
      </c>
      <c r="B17" s="170" t="s">
        <v>149</v>
      </c>
      <c r="C17" s="181">
        <v>137134</v>
      </c>
      <c r="D17" s="181">
        <v>135585</v>
      </c>
    </row>
    <row r="18" spans="1:4" x14ac:dyDescent="0.2">
      <c r="A18" s="170" t="s">
        <v>72</v>
      </c>
      <c r="B18" s="170" t="s">
        <v>138</v>
      </c>
      <c r="C18" s="181">
        <v>137068</v>
      </c>
      <c r="D18" s="181">
        <v>135962</v>
      </c>
    </row>
    <row r="19" spans="1:4" x14ac:dyDescent="0.2">
      <c r="A19" s="170" t="s">
        <v>53</v>
      </c>
      <c r="B19" s="170" t="s">
        <v>139</v>
      </c>
      <c r="C19" s="181">
        <v>138202</v>
      </c>
      <c r="D19" s="181">
        <v>136478</v>
      </c>
    </row>
    <row r="20" spans="1:4" x14ac:dyDescent="0.2">
      <c r="A20" s="170" t="s">
        <v>53</v>
      </c>
      <c r="B20" s="170" t="s">
        <v>140</v>
      </c>
      <c r="C20" s="181">
        <v>135755</v>
      </c>
      <c r="D20" s="181">
        <v>136549</v>
      </c>
    </row>
    <row r="21" spans="1:4" x14ac:dyDescent="0.2">
      <c r="A21" s="170" t="s">
        <v>53</v>
      </c>
      <c r="B21" s="170" t="s">
        <v>141</v>
      </c>
      <c r="C21" s="181">
        <v>135620</v>
      </c>
      <c r="D21" s="181">
        <v>136564</v>
      </c>
    </row>
    <row r="22" spans="1:4" x14ac:dyDescent="0.2">
      <c r="A22" s="170" t="s">
        <v>53</v>
      </c>
      <c r="B22" s="170" t="s">
        <v>142</v>
      </c>
      <c r="C22" s="181">
        <v>135760</v>
      </c>
      <c r="D22" s="181">
        <v>136446</v>
      </c>
    </row>
    <row r="23" spans="1:4" x14ac:dyDescent="0.2">
      <c r="A23" s="170" t="s">
        <v>53</v>
      </c>
      <c r="B23" s="170" t="s">
        <v>143</v>
      </c>
      <c r="C23" s="181">
        <v>135146</v>
      </c>
      <c r="D23" s="181">
        <v>136265</v>
      </c>
    </row>
    <row r="24" spans="1:4" x14ac:dyDescent="0.2">
      <c r="A24" s="170" t="s">
        <v>53</v>
      </c>
      <c r="B24" s="170" t="s">
        <v>144</v>
      </c>
      <c r="C24" s="181">
        <v>133261</v>
      </c>
      <c r="D24" s="181">
        <v>136070</v>
      </c>
    </row>
    <row r="25" spans="1:4" x14ac:dyDescent="0.2">
      <c r="A25" s="170" t="s">
        <v>53</v>
      </c>
      <c r="B25" s="170" t="s">
        <v>145</v>
      </c>
      <c r="C25" s="181">
        <v>136395</v>
      </c>
      <c r="D25" s="181">
        <v>136129</v>
      </c>
    </row>
    <row r="26" spans="1:4" x14ac:dyDescent="0.2">
      <c r="A26" s="170" t="s">
        <v>53</v>
      </c>
      <c r="B26" s="170" t="s">
        <v>146</v>
      </c>
      <c r="C26" s="181">
        <v>138072</v>
      </c>
      <c r="D26" s="181">
        <v>136353</v>
      </c>
    </row>
    <row r="27" spans="1:4" x14ac:dyDescent="0.2">
      <c r="A27" s="170" t="s">
        <v>53</v>
      </c>
      <c r="B27" s="170" t="s">
        <v>147</v>
      </c>
      <c r="C27" s="181">
        <v>138343</v>
      </c>
      <c r="D27" s="181">
        <v>136446</v>
      </c>
    </row>
    <row r="28" spans="1:4" x14ac:dyDescent="0.2">
      <c r="A28" s="170" t="s">
        <v>53</v>
      </c>
      <c r="B28" s="170" t="s">
        <v>148</v>
      </c>
      <c r="C28" s="181">
        <v>140999</v>
      </c>
      <c r="D28" s="181">
        <v>136813</v>
      </c>
    </row>
    <row r="29" spans="1:4" x14ac:dyDescent="0.2">
      <c r="A29" s="170" t="s">
        <v>53</v>
      </c>
      <c r="B29" s="170" t="s">
        <v>149</v>
      </c>
      <c r="C29" s="181">
        <v>138657</v>
      </c>
      <c r="D29" s="181">
        <v>136940</v>
      </c>
    </row>
    <row r="30" spans="1:4" x14ac:dyDescent="0.2">
      <c r="A30" s="170" t="s">
        <v>73</v>
      </c>
      <c r="B30" s="170" t="s">
        <v>138</v>
      </c>
      <c r="C30" s="181">
        <v>138297</v>
      </c>
      <c r="D30" s="181">
        <v>137042</v>
      </c>
    </row>
    <row r="31" spans="1:4" x14ac:dyDescent="0.2">
      <c r="A31" s="170" t="s">
        <v>53</v>
      </c>
      <c r="B31" s="170" t="s">
        <v>139</v>
      </c>
      <c r="C31" s="181">
        <v>135299</v>
      </c>
      <c r="D31" s="181">
        <v>136800</v>
      </c>
    </row>
    <row r="32" spans="1:4" x14ac:dyDescent="0.2">
      <c r="A32" s="170" t="s">
        <v>53</v>
      </c>
      <c r="B32" s="170" t="s">
        <v>140</v>
      </c>
      <c r="C32" s="181">
        <v>136376</v>
      </c>
      <c r="D32" s="181">
        <v>136852</v>
      </c>
    </row>
    <row r="33" spans="1:4" x14ac:dyDescent="0.2">
      <c r="A33" s="170" t="s">
        <v>53</v>
      </c>
      <c r="B33" s="170" t="s">
        <v>141</v>
      </c>
      <c r="C33" s="181">
        <v>137921</v>
      </c>
      <c r="D33" s="181">
        <v>137044</v>
      </c>
    </row>
    <row r="34" spans="1:4" x14ac:dyDescent="0.2">
      <c r="A34" s="170" t="s">
        <v>53</v>
      </c>
      <c r="B34" s="170" t="s">
        <v>142</v>
      </c>
      <c r="C34" s="181">
        <v>138944</v>
      </c>
      <c r="D34" s="181">
        <v>137309</v>
      </c>
    </row>
    <row r="35" spans="1:4" x14ac:dyDescent="0.2">
      <c r="A35" s="170" t="s">
        <v>53</v>
      </c>
      <c r="B35" s="170" t="s">
        <v>143</v>
      </c>
      <c r="C35" s="181">
        <v>141006</v>
      </c>
      <c r="D35" s="181">
        <v>137798</v>
      </c>
    </row>
    <row r="36" spans="1:4" x14ac:dyDescent="0.2">
      <c r="A36" s="170" t="s">
        <v>53</v>
      </c>
      <c r="B36" s="170" t="s">
        <v>144</v>
      </c>
      <c r="C36" s="181">
        <v>141101</v>
      </c>
      <c r="D36" s="181">
        <v>138451</v>
      </c>
    </row>
    <row r="37" spans="1:4" x14ac:dyDescent="0.2">
      <c r="A37" s="170" t="s">
        <v>53</v>
      </c>
      <c r="B37" s="170" t="s">
        <v>145</v>
      </c>
      <c r="C37" s="181">
        <v>140867</v>
      </c>
      <c r="D37" s="181">
        <v>138824</v>
      </c>
    </row>
    <row r="38" spans="1:4" x14ac:dyDescent="0.2">
      <c r="A38" s="170" t="s">
        <v>53</v>
      </c>
      <c r="B38" s="170" t="s">
        <v>146</v>
      </c>
      <c r="C38" s="181">
        <v>143124</v>
      </c>
      <c r="D38" s="181">
        <v>139244</v>
      </c>
    </row>
    <row r="39" spans="1:4" x14ac:dyDescent="0.2">
      <c r="A39" s="170" t="s">
        <v>53</v>
      </c>
      <c r="B39" s="170" t="s">
        <v>147</v>
      </c>
      <c r="C39" s="181">
        <v>145017</v>
      </c>
      <c r="D39" s="181">
        <v>139801</v>
      </c>
    </row>
    <row r="40" spans="1:4" x14ac:dyDescent="0.2">
      <c r="A40" s="170" t="s">
        <v>53</v>
      </c>
      <c r="B40" s="170" t="s">
        <v>148</v>
      </c>
      <c r="C40" s="181">
        <v>146837</v>
      </c>
      <c r="D40" s="181">
        <v>140287</v>
      </c>
    </row>
    <row r="41" spans="1:4" x14ac:dyDescent="0.2">
      <c r="A41" s="170" t="s">
        <v>53</v>
      </c>
      <c r="B41" s="170" t="s">
        <v>149</v>
      </c>
      <c r="C41" s="181">
        <v>148110</v>
      </c>
      <c r="D41" s="181">
        <v>141075</v>
      </c>
    </row>
    <row r="42" spans="1:4" x14ac:dyDescent="0.2">
      <c r="A42" s="170" t="s">
        <v>74</v>
      </c>
      <c r="B42" s="170" t="s">
        <v>138</v>
      </c>
      <c r="C42" s="181">
        <v>143355</v>
      </c>
      <c r="D42" s="181">
        <v>141496</v>
      </c>
    </row>
    <row r="43" spans="1:4" x14ac:dyDescent="0.2">
      <c r="A43" s="170" t="s">
        <v>53</v>
      </c>
      <c r="B43" s="170" t="s">
        <v>139</v>
      </c>
      <c r="C43" s="181">
        <v>144166</v>
      </c>
      <c r="D43" s="181">
        <v>142235</v>
      </c>
    </row>
    <row r="44" spans="1:4" x14ac:dyDescent="0.2">
      <c r="A44" s="170" t="s">
        <v>53</v>
      </c>
      <c r="B44" s="170" t="s">
        <v>140</v>
      </c>
      <c r="C44" s="181">
        <v>145207</v>
      </c>
      <c r="D44" s="181">
        <v>142971</v>
      </c>
    </row>
    <row r="45" spans="1:4" x14ac:dyDescent="0.2">
      <c r="A45" s="170" t="s">
        <v>53</v>
      </c>
      <c r="B45" s="170" t="s">
        <v>141</v>
      </c>
      <c r="C45" s="181">
        <v>147078</v>
      </c>
      <c r="D45" s="181">
        <v>143734</v>
      </c>
    </row>
    <row r="46" spans="1:4" x14ac:dyDescent="0.2">
      <c r="A46" s="170" t="s">
        <v>53</v>
      </c>
      <c r="B46" s="170" t="s">
        <v>142</v>
      </c>
      <c r="C46" s="181">
        <v>145950</v>
      </c>
      <c r="D46" s="181">
        <v>144318</v>
      </c>
    </row>
    <row r="47" spans="1:4" x14ac:dyDescent="0.2">
      <c r="A47" s="170" t="s">
        <v>53</v>
      </c>
      <c r="B47" s="170" t="s">
        <v>143</v>
      </c>
      <c r="C47" s="181">
        <v>148723</v>
      </c>
      <c r="D47" s="181">
        <v>144961</v>
      </c>
    </row>
    <row r="48" spans="1:4" x14ac:dyDescent="0.2">
      <c r="A48" s="170" t="s">
        <v>53</v>
      </c>
      <c r="B48" s="170" t="s">
        <v>144</v>
      </c>
      <c r="C48" s="181">
        <v>147632</v>
      </c>
      <c r="D48" s="181">
        <v>145506</v>
      </c>
    </row>
    <row r="49" spans="1:4" x14ac:dyDescent="0.2">
      <c r="A49" s="170" t="s">
        <v>53</v>
      </c>
      <c r="B49" s="170" t="s">
        <v>145</v>
      </c>
      <c r="C49" s="181">
        <v>152741</v>
      </c>
      <c r="D49" s="181">
        <v>146495</v>
      </c>
    </row>
    <row r="50" spans="1:4" x14ac:dyDescent="0.2">
      <c r="A50" s="170" t="s">
        <v>53</v>
      </c>
      <c r="B50" s="170" t="s">
        <v>146</v>
      </c>
      <c r="C50" s="181">
        <v>156454</v>
      </c>
      <c r="D50" s="181">
        <v>147606</v>
      </c>
    </row>
    <row r="51" spans="1:4" x14ac:dyDescent="0.2">
      <c r="A51" s="170" t="s">
        <v>53</v>
      </c>
      <c r="B51" s="170" t="s">
        <v>147</v>
      </c>
      <c r="C51" s="181">
        <v>162705</v>
      </c>
      <c r="D51" s="181">
        <v>149080</v>
      </c>
    </row>
    <row r="52" spans="1:4" x14ac:dyDescent="0.2">
      <c r="A52" s="170" t="s">
        <v>53</v>
      </c>
      <c r="B52" s="170" t="s">
        <v>148</v>
      </c>
      <c r="C52" s="181">
        <v>166273</v>
      </c>
      <c r="D52" s="181">
        <v>150700</v>
      </c>
    </row>
    <row r="53" spans="1:4" x14ac:dyDescent="0.2">
      <c r="A53" s="170" t="s">
        <v>53</v>
      </c>
      <c r="B53" s="170" t="s">
        <v>149</v>
      </c>
      <c r="C53" s="181">
        <v>167561</v>
      </c>
      <c r="D53" s="181">
        <v>152320</v>
      </c>
    </row>
    <row r="54" spans="1:4" x14ac:dyDescent="0.2">
      <c r="A54" s="170" t="s">
        <v>75</v>
      </c>
      <c r="B54" s="170" t="s">
        <v>138</v>
      </c>
      <c r="C54" s="181">
        <v>166202</v>
      </c>
      <c r="D54" s="181">
        <v>154224</v>
      </c>
    </row>
    <row r="55" spans="1:4" x14ac:dyDescent="0.2">
      <c r="A55" s="170" t="s">
        <v>53</v>
      </c>
      <c r="B55" s="170" t="s">
        <v>139</v>
      </c>
      <c r="C55" s="181">
        <v>165255</v>
      </c>
      <c r="D55" s="181">
        <v>155982</v>
      </c>
    </row>
    <row r="56" spans="1:4" x14ac:dyDescent="0.2">
      <c r="A56" s="170" t="s">
        <v>53</v>
      </c>
      <c r="B56" s="170" t="s">
        <v>140</v>
      </c>
      <c r="C56" s="181">
        <v>169563</v>
      </c>
      <c r="D56" s="181">
        <v>158011</v>
      </c>
    </row>
    <row r="57" spans="1:4" x14ac:dyDescent="0.2">
      <c r="A57" s="170" t="s">
        <v>53</v>
      </c>
      <c r="B57" s="170" t="s">
        <v>141</v>
      </c>
      <c r="C57" s="181">
        <v>169234</v>
      </c>
      <c r="D57" s="181">
        <v>159858</v>
      </c>
    </row>
    <row r="58" spans="1:4" x14ac:dyDescent="0.2">
      <c r="A58" s="170" t="s">
        <v>53</v>
      </c>
      <c r="B58" s="170" t="s">
        <v>142</v>
      </c>
      <c r="C58" s="181">
        <v>167441</v>
      </c>
      <c r="D58" s="181">
        <v>161649</v>
      </c>
    </row>
    <row r="59" spans="1:4" x14ac:dyDescent="0.2">
      <c r="A59" s="170" t="s">
        <v>53</v>
      </c>
      <c r="B59" s="170" t="s">
        <v>143</v>
      </c>
      <c r="C59" s="181">
        <v>167945</v>
      </c>
      <c r="D59" s="181">
        <v>163250</v>
      </c>
    </row>
    <row r="60" spans="1:4" x14ac:dyDescent="0.2">
      <c r="A60" s="170" t="s">
        <v>53</v>
      </c>
      <c r="B60" s="170" t="s">
        <v>144</v>
      </c>
      <c r="C60" s="181">
        <v>169689</v>
      </c>
      <c r="D60" s="181">
        <v>165089</v>
      </c>
    </row>
    <row r="61" spans="1:4" x14ac:dyDescent="0.2">
      <c r="A61" s="170" t="s">
        <v>53</v>
      </c>
      <c r="B61" s="170" t="s">
        <v>145</v>
      </c>
      <c r="C61" s="181">
        <v>169933</v>
      </c>
      <c r="D61" s="181">
        <v>166521</v>
      </c>
    </row>
    <row r="62" spans="1:4" x14ac:dyDescent="0.2">
      <c r="A62" s="170" t="s">
        <v>53</v>
      </c>
      <c r="B62" s="170" t="s">
        <v>146</v>
      </c>
      <c r="C62" s="181">
        <v>171982</v>
      </c>
      <c r="D62" s="181">
        <v>167815</v>
      </c>
    </row>
    <row r="63" spans="1:4" x14ac:dyDescent="0.2">
      <c r="A63" s="170" t="s">
        <v>53</v>
      </c>
      <c r="B63" s="170" t="s">
        <v>147</v>
      </c>
      <c r="C63" s="181">
        <v>175631</v>
      </c>
      <c r="D63" s="181">
        <v>168892</v>
      </c>
    </row>
    <row r="64" spans="1:4" x14ac:dyDescent="0.2">
      <c r="A64" s="170" t="s">
        <v>53</v>
      </c>
      <c r="B64" s="170" t="s">
        <v>148</v>
      </c>
      <c r="C64" s="181">
        <v>177347</v>
      </c>
      <c r="D64" s="181">
        <v>169815</v>
      </c>
    </row>
    <row r="65" spans="1:4" x14ac:dyDescent="0.2">
      <c r="A65" s="170" t="s">
        <v>53</v>
      </c>
      <c r="B65" s="170" t="s">
        <v>149</v>
      </c>
      <c r="C65" s="181">
        <v>179261</v>
      </c>
      <c r="D65" s="181">
        <v>170790</v>
      </c>
    </row>
    <row r="66" spans="1:4" x14ac:dyDescent="0.2">
      <c r="A66" s="170" t="s">
        <v>76</v>
      </c>
      <c r="B66" s="170" t="s">
        <v>138</v>
      </c>
      <c r="C66" s="181">
        <v>175560</v>
      </c>
      <c r="D66" s="181">
        <v>171570</v>
      </c>
    </row>
    <row r="67" spans="1:4" x14ac:dyDescent="0.2">
      <c r="A67" s="170" t="s">
        <v>53</v>
      </c>
      <c r="B67" s="170" t="s">
        <v>139</v>
      </c>
      <c r="C67" s="181">
        <v>175111</v>
      </c>
      <c r="D67" s="181">
        <v>172391</v>
      </c>
    </row>
    <row r="68" spans="1:4" x14ac:dyDescent="0.2">
      <c r="A68" s="170" t="s">
        <v>53</v>
      </c>
      <c r="B68" s="170" t="s">
        <v>140</v>
      </c>
      <c r="C68" s="181">
        <v>175854</v>
      </c>
      <c r="D68" s="181">
        <v>172916</v>
      </c>
    </row>
    <row r="69" spans="1:4" x14ac:dyDescent="0.2">
      <c r="A69" s="170" t="s">
        <v>53</v>
      </c>
      <c r="B69" s="170" t="s">
        <v>141</v>
      </c>
      <c r="C69" s="181">
        <v>177884</v>
      </c>
      <c r="D69" s="181">
        <v>173636</v>
      </c>
    </row>
    <row r="70" spans="1:4" x14ac:dyDescent="0.2">
      <c r="A70" s="170" t="s">
        <v>53</v>
      </c>
      <c r="B70" s="170" t="s">
        <v>142</v>
      </c>
      <c r="C70" s="181">
        <v>180730</v>
      </c>
      <c r="D70" s="181">
        <v>174744</v>
      </c>
    </row>
    <row r="71" spans="1:4" x14ac:dyDescent="0.2">
      <c r="A71" s="170" t="s">
        <v>53</v>
      </c>
      <c r="B71" s="170" t="s">
        <v>143</v>
      </c>
      <c r="C71" s="181">
        <v>182595</v>
      </c>
      <c r="D71" s="181">
        <v>175965</v>
      </c>
    </row>
    <row r="72" spans="1:4" x14ac:dyDescent="0.2">
      <c r="A72" s="170" t="s">
        <v>53</v>
      </c>
      <c r="B72" s="170" t="s">
        <v>144</v>
      </c>
      <c r="C72" s="181">
        <v>185563</v>
      </c>
      <c r="D72" s="181">
        <v>177288</v>
      </c>
    </row>
    <row r="73" spans="1:4" x14ac:dyDescent="0.2">
      <c r="A73" s="170" t="s">
        <v>53</v>
      </c>
      <c r="B73" s="170" t="s">
        <v>145</v>
      </c>
      <c r="C73" s="181">
        <v>188966</v>
      </c>
      <c r="D73" s="181">
        <v>178874</v>
      </c>
    </row>
    <row r="74" spans="1:4" x14ac:dyDescent="0.2">
      <c r="A74" s="170" t="s">
        <v>53</v>
      </c>
      <c r="B74" s="170" t="s">
        <v>146</v>
      </c>
      <c r="C74" s="181">
        <v>192371</v>
      </c>
      <c r="D74" s="181">
        <v>180573</v>
      </c>
    </row>
    <row r="75" spans="1:4" x14ac:dyDescent="0.2">
      <c r="A75" s="170" t="s">
        <v>53</v>
      </c>
      <c r="B75" s="170" t="s">
        <v>147</v>
      </c>
      <c r="C75" s="181">
        <v>194536</v>
      </c>
      <c r="D75" s="181">
        <v>182148</v>
      </c>
    </row>
    <row r="76" spans="1:4" x14ac:dyDescent="0.2">
      <c r="A76" s="170" t="s">
        <v>53</v>
      </c>
      <c r="B76" s="170" t="s">
        <v>148</v>
      </c>
      <c r="C76" s="181">
        <v>194720</v>
      </c>
      <c r="D76" s="181">
        <v>183596</v>
      </c>
    </row>
    <row r="77" spans="1:4" x14ac:dyDescent="0.2">
      <c r="A77" s="170" t="s">
        <v>53</v>
      </c>
      <c r="B77" s="170" t="s">
        <v>149</v>
      </c>
      <c r="C77" s="181">
        <v>195275</v>
      </c>
      <c r="D77" s="181">
        <v>184930</v>
      </c>
    </row>
    <row r="78" spans="1:4" x14ac:dyDescent="0.2">
      <c r="A78" s="170" t="s">
        <v>77</v>
      </c>
      <c r="B78" s="170" t="s">
        <v>138</v>
      </c>
      <c r="C78" s="181">
        <v>195653</v>
      </c>
      <c r="D78" s="181">
        <v>186605</v>
      </c>
    </row>
    <row r="79" spans="1:4" x14ac:dyDescent="0.2">
      <c r="A79" s="170" t="s">
        <v>53</v>
      </c>
      <c r="B79" s="170" t="s">
        <v>139</v>
      </c>
      <c r="C79" s="181">
        <v>195633</v>
      </c>
      <c r="D79" s="181">
        <v>188315</v>
      </c>
    </row>
    <row r="80" spans="1:4" x14ac:dyDescent="0.2">
      <c r="A80" s="170" t="s">
        <v>53</v>
      </c>
      <c r="B80" s="170" t="s">
        <v>140</v>
      </c>
      <c r="C80" s="181">
        <v>198109</v>
      </c>
      <c r="D80" s="181">
        <v>190170</v>
      </c>
    </row>
    <row r="81" spans="1:4" x14ac:dyDescent="0.2">
      <c r="A81" s="170" t="s">
        <v>53</v>
      </c>
      <c r="B81" s="170" t="s">
        <v>141</v>
      </c>
      <c r="C81" s="181">
        <v>203212</v>
      </c>
      <c r="D81" s="181">
        <v>192280</v>
      </c>
    </row>
    <row r="82" spans="1:4" x14ac:dyDescent="0.2">
      <c r="A82" s="170" t="s">
        <v>53</v>
      </c>
      <c r="B82" s="170" t="s">
        <v>142</v>
      </c>
      <c r="C82" s="181">
        <v>203538</v>
      </c>
      <c r="D82" s="181">
        <v>194181</v>
      </c>
    </row>
    <row r="83" spans="1:4" x14ac:dyDescent="0.2">
      <c r="A83" s="170" t="s">
        <v>53</v>
      </c>
      <c r="B83" s="170" t="s">
        <v>143</v>
      </c>
      <c r="C83" s="181">
        <v>204192</v>
      </c>
      <c r="D83" s="181">
        <v>195981</v>
      </c>
    </row>
    <row r="84" spans="1:4" x14ac:dyDescent="0.2">
      <c r="A84" s="170" t="s">
        <v>53</v>
      </c>
      <c r="B84" s="170" t="s">
        <v>144</v>
      </c>
      <c r="C84" s="181">
        <v>203819</v>
      </c>
      <c r="D84" s="181">
        <v>197502</v>
      </c>
    </row>
    <row r="85" spans="1:4" x14ac:dyDescent="0.2">
      <c r="A85" s="170" t="s">
        <v>53</v>
      </c>
      <c r="B85" s="170" t="s">
        <v>145</v>
      </c>
      <c r="C85" s="181">
        <v>202269</v>
      </c>
      <c r="D85" s="181">
        <v>198611</v>
      </c>
    </row>
    <row r="86" spans="1:4" x14ac:dyDescent="0.2">
      <c r="A86" s="170" t="s">
        <v>53</v>
      </c>
      <c r="B86" s="170" t="s">
        <v>146</v>
      </c>
      <c r="C86" s="181">
        <v>206125</v>
      </c>
      <c r="D86" s="181">
        <v>199757</v>
      </c>
    </row>
    <row r="87" spans="1:4" x14ac:dyDescent="0.2">
      <c r="A87" s="170" t="s">
        <v>53</v>
      </c>
      <c r="B87" s="170" t="s">
        <v>147</v>
      </c>
      <c r="C87" s="181">
        <v>207299</v>
      </c>
      <c r="D87" s="181">
        <v>200820</v>
      </c>
    </row>
    <row r="88" spans="1:4" x14ac:dyDescent="0.2">
      <c r="A88" s="170" t="s">
        <v>53</v>
      </c>
      <c r="B88" s="170" t="s">
        <v>148</v>
      </c>
      <c r="C88" s="181">
        <v>205076</v>
      </c>
      <c r="D88" s="181">
        <v>201683</v>
      </c>
    </row>
    <row r="89" spans="1:4" x14ac:dyDescent="0.2">
      <c r="A89" s="170" t="s">
        <v>53</v>
      </c>
      <c r="B89" s="170" t="s">
        <v>149</v>
      </c>
      <c r="C89" s="181">
        <v>205719</v>
      </c>
      <c r="D89" s="181">
        <v>202554</v>
      </c>
    </row>
    <row r="90" spans="1:4" x14ac:dyDescent="0.2">
      <c r="A90" s="170" t="s">
        <v>78</v>
      </c>
      <c r="B90" s="170" t="s">
        <v>138</v>
      </c>
      <c r="C90" s="181">
        <v>200803</v>
      </c>
      <c r="D90" s="181">
        <v>202983</v>
      </c>
    </row>
    <row r="91" spans="1:4" x14ac:dyDescent="0.2">
      <c r="A91" s="170" t="s">
        <v>53</v>
      </c>
      <c r="B91" s="170" t="s">
        <v>139</v>
      </c>
      <c r="C91" s="181">
        <v>200947</v>
      </c>
      <c r="D91" s="181">
        <v>203426</v>
      </c>
    </row>
    <row r="92" spans="1:4" x14ac:dyDescent="0.2">
      <c r="A92" s="170" t="s">
        <v>53</v>
      </c>
      <c r="B92" s="170" t="s">
        <v>140</v>
      </c>
      <c r="C92" s="181">
        <v>203670</v>
      </c>
      <c r="D92" s="181">
        <v>203889</v>
      </c>
    </row>
    <row r="93" spans="1:4" x14ac:dyDescent="0.2">
      <c r="A93" s="170" t="s">
        <v>53</v>
      </c>
      <c r="B93" s="170" t="s">
        <v>141</v>
      </c>
      <c r="C93" s="181">
        <v>198946</v>
      </c>
      <c r="D93" s="181">
        <v>203534</v>
      </c>
    </row>
    <row r="94" spans="1:4" x14ac:dyDescent="0.2">
      <c r="A94" s="170" t="s">
        <v>53</v>
      </c>
      <c r="B94" s="170" t="s">
        <v>142</v>
      </c>
      <c r="C94" s="181">
        <v>193758</v>
      </c>
      <c r="D94" s="181">
        <v>202719</v>
      </c>
    </row>
    <row r="95" spans="1:4" x14ac:dyDescent="0.2">
      <c r="A95" s="170" t="s">
        <v>53</v>
      </c>
      <c r="B95" s="170" t="s">
        <v>143</v>
      </c>
      <c r="C95" s="181">
        <v>194649</v>
      </c>
      <c r="D95" s="181">
        <v>201923</v>
      </c>
    </row>
    <row r="96" spans="1:4" x14ac:dyDescent="0.2">
      <c r="A96" s="170" t="s">
        <v>53</v>
      </c>
      <c r="B96" s="170" t="s">
        <v>144</v>
      </c>
      <c r="C96" s="181">
        <v>191599</v>
      </c>
      <c r="D96" s="181">
        <v>200905</v>
      </c>
    </row>
    <row r="97" spans="1:4" x14ac:dyDescent="0.2">
      <c r="A97" s="170" t="s">
        <v>53</v>
      </c>
      <c r="B97" s="170" t="s">
        <v>145</v>
      </c>
      <c r="C97" s="181">
        <v>192948</v>
      </c>
      <c r="D97" s="181">
        <v>200128</v>
      </c>
    </row>
    <row r="98" spans="1:4" x14ac:dyDescent="0.2">
      <c r="A98" s="170" t="s">
        <v>53</v>
      </c>
      <c r="B98" s="170" t="s">
        <v>146</v>
      </c>
      <c r="C98" s="181">
        <v>195648</v>
      </c>
      <c r="D98" s="181">
        <v>199255</v>
      </c>
    </row>
    <row r="99" spans="1:4" x14ac:dyDescent="0.2">
      <c r="A99" s="170" t="s">
        <v>53</v>
      </c>
      <c r="B99" s="170" t="s">
        <v>147</v>
      </c>
      <c r="C99" s="181">
        <v>195719</v>
      </c>
      <c r="D99" s="181">
        <v>198290</v>
      </c>
    </row>
    <row r="100" spans="1:4" x14ac:dyDescent="0.2">
      <c r="A100" s="170" t="s">
        <v>53</v>
      </c>
      <c r="B100" s="170" t="s">
        <v>148</v>
      </c>
      <c r="C100" s="181">
        <v>198046</v>
      </c>
      <c r="D100" s="181">
        <v>197704</v>
      </c>
    </row>
    <row r="101" spans="1:4" x14ac:dyDescent="0.2">
      <c r="A101" s="170" t="s">
        <v>53</v>
      </c>
      <c r="B101" s="170" t="s">
        <v>149</v>
      </c>
      <c r="C101" s="181">
        <v>200309</v>
      </c>
      <c r="D101" s="181">
        <v>197254</v>
      </c>
    </row>
    <row r="102" spans="1:4" x14ac:dyDescent="0.2">
      <c r="A102" s="170" t="s">
        <v>431</v>
      </c>
      <c r="B102" s="170" t="s">
        <v>138</v>
      </c>
      <c r="C102" s="181">
        <v>200718</v>
      </c>
      <c r="D102" s="181">
        <v>197246</v>
      </c>
    </row>
    <row r="103" spans="1:4" x14ac:dyDescent="0.2">
      <c r="A103" s="170" t="s">
        <v>53</v>
      </c>
      <c r="B103" s="170" t="s">
        <v>139</v>
      </c>
      <c r="C103" s="181">
        <v>205931</v>
      </c>
      <c r="D103" s="181">
        <v>197662</v>
      </c>
    </row>
    <row r="104" spans="1:4" x14ac:dyDescent="0.2">
      <c r="A104" s="170" t="s">
        <v>53</v>
      </c>
      <c r="B104" s="170" t="s">
        <v>140</v>
      </c>
      <c r="C104" s="181">
        <v>207112</v>
      </c>
      <c r="D104" s="181">
        <v>197949</v>
      </c>
    </row>
    <row r="105" spans="1:4" x14ac:dyDescent="0.2">
      <c r="A105" s="170" t="s">
        <v>53</v>
      </c>
      <c r="B105" s="170" t="s">
        <v>141</v>
      </c>
      <c r="C105" s="181">
        <v>209090</v>
      </c>
      <c r="D105" s="181">
        <v>198794</v>
      </c>
    </row>
    <row r="106" spans="1:4" x14ac:dyDescent="0.2">
      <c r="A106" s="170" t="s">
        <v>53</v>
      </c>
      <c r="B106" s="170" t="s">
        <v>142</v>
      </c>
      <c r="C106" s="181">
        <v>205309</v>
      </c>
      <c r="D106" s="181">
        <v>199756</v>
      </c>
    </row>
    <row r="107" spans="1:4" x14ac:dyDescent="0.2">
      <c r="A107" s="170" t="s">
        <v>53</v>
      </c>
      <c r="B107" s="170" t="s">
        <v>143</v>
      </c>
      <c r="C107" s="181">
        <v>204370</v>
      </c>
      <c r="D107" s="181">
        <v>200567</v>
      </c>
    </row>
    <row r="108" spans="1:4" x14ac:dyDescent="0.2">
      <c r="A108" s="170" t="s">
        <v>53</v>
      </c>
      <c r="B108" s="170" t="s">
        <v>144</v>
      </c>
      <c r="C108" s="181">
        <v>203445</v>
      </c>
      <c r="D108" s="181">
        <v>201554</v>
      </c>
    </row>
    <row r="109" spans="1:4" x14ac:dyDescent="0.2">
      <c r="A109" s="170" t="s">
        <v>53</v>
      </c>
      <c r="B109" s="170" t="s">
        <v>145</v>
      </c>
      <c r="C109" s="181">
        <v>196347</v>
      </c>
      <c r="D109" s="181">
        <v>201837</v>
      </c>
    </row>
    <row r="110" spans="1:4" x14ac:dyDescent="0.2">
      <c r="A110" s="170" t="s">
        <v>53</v>
      </c>
      <c r="B110" s="170" t="s">
        <v>146</v>
      </c>
      <c r="C110" s="181">
        <v>192303</v>
      </c>
      <c r="D110" s="181">
        <v>201558</v>
      </c>
    </row>
    <row r="111" spans="1:4" x14ac:dyDescent="0.2">
      <c r="A111" s="170" t="s">
        <v>53</v>
      </c>
      <c r="B111" s="170" t="s">
        <v>147</v>
      </c>
      <c r="C111" s="181">
        <v>187080</v>
      </c>
      <c r="D111" s="181">
        <v>200838</v>
      </c>
    </row>
    <row r="112" spans="1:4" x14ac:dyDescent="0.2">
      <c r="A112" s="170" t="s">
        <v>53</v>
      </c>
      <c r="B112" s="170" t="s">
        <v>148</v>
      </c>
      <c r="C112" s="181">
        <v>185901</v>
      </c>
      <c r="D112" s="181">
        <v>199826</v>
      </c>
    </row>
    <row r="113" spans="1:4" x14ac:dyDescent="0.2">
      <c r="A113" s="170" t="s">
        <v>53</v>
      </c>
      <c r="B113" s="170" t="s">
        <v>149</v>
      </c>
      <c r="C113" s="181">
        <v>186546</v>
      </c>
      <c r="D113" s="181">
        <v>198679</v>
      </c>
    </row>
    <row r="114" spans="1:4" x14ac:dyDescent="0.2">
      <c r="A114" s="170" t="s">
        <v>730</v>
      </c>
      <c r="B114" s="170" t="s">
        <v>138</v>
      </c>
      <c r="C114" s="181">
        <v>187153</v>
      </c>
      <c r="D114" s="181">
        <v>197549</v>
      </c>
    </row>
    <row r="115" spans="1:4" x14ac:dyDescent="0.2">
      <c r="A115" s="170" t="s">
        <v>53</v>
      </c>
      <c r="B115" s="170" t="s">
        <v>139</v>
      </c>
      <c r="C115" s="181">
        <v>195851</v>
      </c>
      <c r="D115" s="181">
        <v>196709</v>
      </c>
    </row>
    <row r="116" spans="1:4" x14ac:dyDescent="0.2">
      <c r="A116" s="170" t="s">
        <v>53</v>
      </c>
      <c r="B116" s="170" t="s">
        <v>140</v>
      </c>
      <c r="C116" s="181">
        <v>200810</v>
      </c>
      <c r="D116" s="181">
        <v>196184</v>
      </c>
    </row>
    <row r="117" spans="1:4" x14ac:dyDescent="0.2">
      <c r="A117" s="170" t="s">
        <v>53</v>
      </c>
      <c r="B117" s="170" t="s">
        <v>141</v>
      </c>
      <c r="C117" s="181">
        <v>205249</v>
      </c>
      <c r="D117" s="181">
        <v>195864</v>
      </c>
    </row>
    <row r="118" spans="1:4" x14ac:dyDescent="0.2">
      <c r="A118" s="170" t="s">
        <v>53</v>
      </c>
      <c r="B118" s="170" t="s">
        <v>142</v>
      </c>
      <c r="C118" s="181">
        <v>208966</v>
      </c>
      <c r="D118" s="181">
        <v>196168</v>
      </c>
    </row>
    <row r="119" spans="1:4" x14ac:dyDescent="0.2">
      <c r="A119" s="170" t="s">
        <v>53</v>
      </c>
      <c r="B119" s="170" t="s">
        <v>143</v>
      </c>
      <c r="C119" s="181">
        <v>212500</v>
      </c>
      <c r="D119" s="181">
        <v>196846</v>
      </c>
    </row>
    <row r="120" spans="1:4" x14ac:dyDescent="0.2">
      <c r="A120" s="170" t="s">
        <v>53</v>
      </c>
      <c r="B120" s="170" t="s">
        <v>144</v>
      </c>
      <c r="C120" s="181">
        <v>215290</v>
      </c>
      <c r="D120" s="181">
        <v>197833</v>
      </c>
    </row>
    <row r="121" spans="1:4" x14ac:dyDescent="0.2">
      <c r="A121" s="170" t="s">
        <v>53</v>
      </c>
      <c r="B121" s="170" t="s">
        <v>145</v>
      </c>
      <c r="C121" s="181">
        <v>219426</v>
      </c>
      <c r="D121" s="181">
        <v>199756</v>
      </c>
    </row>
    <row r="122" spans="1:4" x14ac:dyDescent="0.2">
      <c r="A122" s="170" t="s">
        <v>53</v>
      </c>
      <c r="B122" s="170" t="s">
        <v>146</v>
      </c>
      <c r="C122" s="181">
        <v>220685</v>
      </c>
      <c r="D122" s="181">
        <v>202121</v>
      </c>
    </row>
    <row r="123" spans="1:4" x14ac:dyDescent="0.2">
      <c r="A123" s="170" t="s">
        <v>53</v>
      </c>
      <c r="B123" s="170" t="s">
        <v>147</v>
      </c>
      <c r="C123" s="181">
        <v>221863</v>
      </c>
      <c r="D123" s="181">
        <v>205020</v>
      </c>
    </row>
    <row r="124" spans="1:4" x14ac:dyDescent="0.2">
      <c r="A124" s="170" t="s">
        <v>53</v>
      </c>
      <c r="B124" s="170" t="s">
        <v>148</v>
      </c>
      <c r="C124" s="181">
        <v>223630</v>
      </c>
      <c r="D124" s="181">
        <v>208164</v>
      </c>
    </row>
    <row r="125" spans="1:4" x14ac:dyDescent="0.2">
      <c r="A125" s="170" t="s">
        <v>53</v>
      </c>
      <c r="B125" s="170" t="s">
        <v>149</v>
      </c>
      <c r="C125" s="181">
        <v>224001</v>
      </c>
      <c r="D125" s="181">
        <v>211285</v>
      </c>
    </row>
    <row r="126" spans="1:4" x14ac:dyDescent="0.2">
      <c r="A126" s="170" t="s">
        <v>1139</v>
      </c>
      <c r="B126" s="170" t="s">
        <v>138</v>
      </c>
      <c r="C126" s="181">
        <v>223804</v>
      </c>
      <c r="D126" s="181">
        <v>214340</v>
      </c>
    </row>
    <row r="127" spans="1:4" x14ac:dyDescent="0.2">
      <c r="A127" s="170" t="s">
        <v>53</v>
      </c>
      <c r="B127" s="170" t="s">
        <v>139</v>
      </c>
      <c r="C127" s="181">
        <v>226555</v>
      </c>
      <c r="D127" s="181">
        <v>216898</v>
      </c>
    </row>
    <row r="128" spans="1:4" x14ac:dyDescent="0.2">
      <c r="A128" s="170" t="s">
        <v>53</v>
      </c>
      <c r="B128" s="170" t="s">
        <v>140</v>
      </c>
      <c r="C128" s="181">
        <v>225363</v>
      </c>
      <c r="D128" s="181">
        <v>218944</v>
      </c>
    </row>
    <row r="129" spans="1:4" x14ac:dyDescent="0.2">
      <c r="A129" s="170" t="s">
        <v>53</v>
      </c>
      <c r="B129" s="170" t="s">
        <v>141</v>
      </c>
      <c r="C129" s="181">
        <v>232040</v>
      </c>
      <c r="D129" s="181">
        <v>221177</v>
      </c>
    </row>
    <row r="130" spans="1:4" x14ac:dyDescent="0.2">
      <c r="A130" s="170" t="s">
        <v>53</v>
      </c>
      <c r="B130" s="170" t="s">
        <v>142</v>
      </c>
      <c r="C130" s="181">
        <v>227119</v>
      </c>
      <c r="D130" s="181">
        <v>222690</v>
      </c>
    </row>
  </sheetData>
  <mergeCells count="1">
    <mergeCell ref="H1:I1"/>
  </mergeCells>
  <hyperlinks>
    <hyperlink ref="H1:I1" location="Index!A1" display="Regresar al Índice" xr:uid="{A69FFB24-33EE-41AF-800B-E963698FB359}"/>
  </hyperlink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FE53-B202-4068-9C2C-1BA791D9F759}">
  <sheetPr codeName="Hoja6"/>
  <dimension ref="A1:J216"/>
  <sheetViews>
    <sheetView zoomScaleNormal="100" workbookViewId="0"/>
  </sheetViews>
  <sheetFormatPr baseColWidth="10" defaultColWidth="11.42578125" defaultRowHeight="12.75" x14ac:dyDescent="0.2"/>
  <cols>
    <col min="1" max="1" width="32.42578125" style="382" customWidth="1"/>
    <col min="2" max="2" width="13.7109375" style="109" customWidth="1"/>
    <col min="3" max="3" width="12.85546875" style="382" customWidth="1"/>
    <col min="4" max="4" width="11.42578125" style="382" customWidth="1"/>
    <col min="5" max="6" width="10.5703125" style="382" customWidth="1"/>
    <col min="7" max="7" width="7.85546875" style="382" bestFit="1" customWidth="1"/>
    <col min="8" max="8" width="6.140625" style="382" bestFit="1" customWidth="1"/>
    <col min="9" max="9" width="7.85546875" style="382" bestFit="1" customWidth="1"/>
    <col min="10" max="10" width="6.42578125" style="382" bestFit="1" customWidth="1"/>
    <col min="11" max="16384" width="11.42578125" style="382"/>
  </cols>
  <sheetData>
    <row r="1" spans="1:10" x14ac:dyDescent="0.2">
      <c r="A1" s="31" t="s">
        <v>3342</v>
      </c>
      <c r="H1" s="278" t="s">
        <v>1346</v>
      </c>
      <c r="I1" s="278"/>
      <c r="J1" s="31"/>
    </row>
    <row r="2" spans="1:10" x14ac:dyDescent="0.2">
      <c r="A2" s="382" t="s">
        <v>1284</v>
      </c>
    </row>
    <row r="4" spans="1:10" ht="15.75" customHeight="1" x14ac:dyDescent="0.2"/>
    <row r="5" spans="1:10" ht="13.5" thickBot="1" x14ac:dyDescent="0.25">
      <c r="A5" s="383"/>
      <c r="B5" s="125"/>
      <c r="C5" s="383"/>
      <c r="D5" s="383"/>
      <c r="E5" s="383"/>
    </row>
    <row r="6" spans="1:10" ht="44.25" customHeight="1" x14ac:dyDescent="0.2">
      <c r="A6" s="288" t="s">
        <v>290</v>
      </c>
      <c r="B6" s="267">
        <v>2023</v>
      </c>
      <c r="C6" s="267">
        <v>2023</v>
      </c>
      <c r="D6" s="288" t="s">
        <v>51</v>
      </c>
      <c r="E6" s="288"/>
    </row>
    <row r="7" spans="1:10" ht="15.75" customHeight="1" thickBot="1" x14ac:dyDescent="0.25">
      <c r="A7" s="287"/>
      <c r="B7" s="269" t="s">
        <v>42</v>
      </c>
      <c r="C7" s="269" t="s">
        <v>43</v>
      </c>
      <c r="D7" s="266" t="s">
        <v>291</v>
      </c>
      <c r="E7" s="266" t="s">
        <v>292</v>
      </c>
    </row>
    <row r="8" spans="1:10" ht="26.25" thickBot="1" x14ac:dyDescent="0.25">
      <c r="A8" s="246" t="s">
        <v>278</v>
      </c>
      <c r="B8" s="135">
        <v>3999</v>
      </c>
      <c r="C8" s="135">
        <v>4004</v>
      </c>
      <c r="D8" s="136">
        <v>5</v>
      </c>
      <c r="E8" s="247">
        <v>1.2999999999999999E-3</v>
      </c>
    </row>
    <row r="9" spans="1:10" ht="15.75" customHeight="1" thickBot="1" x14ac:dyDescent="0.25">
      <c r="A9" s="243" t="s">
        <v>279</v>
      </c>
      <c r="B9" s="230">
        <v>32053</v>
      </c>
      <c r="C9" s="230">
        <v>32123</v>
      </c>
      <c r="D9" s="234">
        <v>70</v>
      </c>
      <c r="E9" s="239">
        <v>2.2000000000000001E-3</v>
      </c>
    </row>
    <row r="10" spans="1:10" ht="15.75" customHeight="1" thickBot="1" x14ac:dyDescent="0.25">
      <c r="A10" s="248" t="s">
        <v>280</v>
      </c>
      <c r="B10" s="132">
        <v>13632</v>
      </c>
      <c r="C10" s="132">
        <v>13714</v>
      </c>
      <c r="D10" s="133">
        <v>82</v>
      </c>
      <c r="E10" s="240">
        <v>6.0000000000000001E-3</v>
      </c>
    </row>
    <row r="11" spans="1:10" ht="15.75" customHeight="1" thickBot="1" x14ac:dyDescent="0.25">
      <c r="A11" s="243" t="s">
        <v>293</v>
      </c>
      <c r="B11" s="234">
        <v>208</v>
      </c>
      <c r="C11" s="234">
        <v>206</v>
      </c>
      <c r="D11" s="234">
        <v>-2</v>
      </c>
      <c r="E11" s="239">
        <v>-9.5999999999999992E-3</v>
      </c>
    </row>
    <row r="12" spans="1:10" ht="15.75" customHeight="1" thickBot="1" x14ac:dyDescent="0.25">
      <c r="A12" s="248" t="s">
        <v>282</v>
      </c>
      <c r="B12" s="132">
        <v>16005</v>
      </c>
      <c r="C12" s="132">
        <v>16057</v>
      </c>
      <c r="D12" s="133">
        <v>52</v>
      </c>
      <c r="E12" s="240">
        <v>3.2000000000000002E-3</v>
      </c>
    </row>
    <row r="13" spans="1:10" ht="15.75" customHeight="1" thickBot="1" x14ac:dyDescent="0.25">
      <c r="A13" s="243" t="s">
        <v>283</v>
      </c>
      <c r="B13" s="234">
        <v>118</v>
      </c>
      <c r="C13" s="234">
        <v>121</v>
      </c>
      <c r="D13" s="234">
        <v>3</v>
      </c>
      <c r="E13" s="239">
        <v>2.5399999999999999E-2</v>
      </c>
    </row>
    <row r="14" spans="1:10" ht="12.75" customHeight="1" thickBot="1" x14ac:dyDescent="0.25">
      <c r="A14" s="248" t="s">
        <v>284</v>
      </c>
      <c r="B14" s="132">
        <v>34419</v>
      </c>
      <c r="C14" s="132">
        <v>34468</v>
      </c>
      <c r="D14" s="133">
        <v>49</v>
      </c>
      <c r="E14" s="240">
        <v>1.4E-3</v>
      </c>
    </row>
    <row r="15" spans="1:10" ht="13.5" thickBot="1" x14ac:dyDescent="0.25">
      <c r="A15" s="243" t="s">
        <v>285</v>
      </c>
      <c r="B15" s="230">
        <v>6259</v>
      </c>
      <c r="C15" s="230">
        <v>6294</v>
      </c>
      <c r="D15" s="234">
        <v>35</v>
      </c>
      <c r="E15" s="239">
        <v>5.5999999999999999E-3</v>
      </c>
    </row>
    <row r="16" spans="1:10" ht="13.5" thickBot="1" x14ac:dyDescent="0.25">
      <c r="A16" s="235" t="s">
        <v>294</v>
      </c>
      <c r="B16" s="236">
        <v>106693</v>
      </c>
      <c r="C16" s="236">
        <v>106987</v>
      </c>
      <c r="D16" s="241">
        <v>294</v>
      </c>
      <c r="E16" s="242">
        <v>2.8E-3</v>
      </c>
    </row>
    <row r="17" spans="2:2" ht="12.75" customHeight="1" x14ac:dyDescent="0.2"/>
    <row r="28" spans="2:2" x14ac:dyDescent="0.2">
      <c r="B28" s="5"/>
    </row>
    <row r="29" spans="2:2" x14ac:dyDescent="0.2">
      <c r="B29" s="5"/>
    </row>
    <row r="30" spans="2:2" x14ac:dyDescent="0.2">
      <c r="B30" s="5"/>
    </row>
    <row r="31" spans="2:2" x14ac:dyDescent="0.2">
      <c r="B31" s="5"/>
    </row>
    <row r="32" spans="2: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3">
    <mergeCell ref="H1:I1"/>
    <mergeCell ref="A6:A7"/>
    <mergeCell ref="D6:E6"/>
  </mergeCells>
  <hyperlinks>
    <hyperlink ref="H1:I1" location="Index!A1" display="Regresar al Índice" xr:uid="{DC327D5D-9272-4EF6-8322-E3C7B3AD9826}"/>
  </hyperlinks>
  <pageMargins left="0.7" right="0.7" top="0.75" bottom="0.75" header="0.3" footer="0.3"/>
  <pageSetup orientation="portrait" horizontalDpi="4294967295" verticalDpi="4294967295"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C9EC-3433-48B0-BC52-16FDB5077CB0}">
  <sheetPr codeName="Hoja194"/>
  <dimension ref="A1:K130"/>
  <sheetViews>
    <sheetView workbookViewId="0"/>
  </sheetViews>
  <sheetFormatPr baseColWidth="10" defaultRowHeight="12.75" x14ac:dyDescent="0.2"/>
  <cols>
    <col min="1" max="16384" width="11.42578125" style="170"/>
  </cols>
  <sheetData>
    <row r="1" spans="1:11" x14ac:dyDescent="0.2">
      <c r="A1" s="31" t="s">
        <v>3470</v>
      </c>
      <c r="H1" s="280" t="s">
        <v>1346</v>
      </c>
      <c r="I1" s="280"/>
    </row>
    <row r="2" spans="1:11" x14ac:dyDescent="0.2">
      <c r="A2" s="170" t="s">
        <v>1307</v>
      </c>
    </row>
    <row r="5" spans="1:11" x14ac:dyDescent="0.2">
      <c r="A5" s="170" t="s">
        <v>296</v>
      </c>
      <c r="B5" s="170" t="s">
        <v>340</v>
      </c>
      <c r="C5" s="170" t="s">
        <v>51</v>
      </c>
      <c r="D5" s="170" t="s">
        <v>341</v>
      </c>
      <c r="G5" s="170" t="s">
        <v>142</v>
      </c>
      <c r="H5" s="170" t="s">
        <v>141</v>
      </c>
      <c r="I5" s="170" t="s">
        <v>1205</v>
      </c>
      <c r="J5" s="170" t="s">
        <v>3276</v>
      </c>
      <c r="K5" s="170" t="s">
        <v>1358</v>
      </c>
    </row>
    <row r="6" spans="1:11" x14ac:dyDescent="0.2">
      <c r="A6" s="170" t="s">
        <v>59</v>
      </c>
      <c r="B6" s="170" t="s">
        <v>138</v>
      </c>
      <c r="C6" s="180">
        <v>7</v>
      </c>
      <c r="D6" s="180">
        <v>4.5</v>
      </c>
      <c r="G6" s="180">
        <v>8.6999999999999993</v>
      </c>
      <c r="H6" s="180">
        <v>13.1</v>
      </c>
      <c r="I6" s="180">
        <v>1.8</v>
      </c>
      <c r="J6" s="180">
        <v>13.7</v>
      </c>
      <c r="K6" s="180">
        <v>13.1</v>
      </c>
    </row>
    <row r="7" spans="1:11" x14ac:dyDescent="0.2">
      <c r="A7" s="170" t="s">
        <v>53</v>
      </c>
      <c r="B7" s="170" t="s">
        <v>139</v>
      </c>
      <c r="C7" s="180">
        <v>6</v>
      </c>
      <c r="D7" s="180">
        <v>4.5999999999999996</v>
      </c>
    </row>
    <row r="8" spans="1:11" x14ac:dyDescent="0.2">
      <c r="A8" s="170" t="s">
        <v>53</v>
      </c>
      <c r="B8" s="170" t="s">
        <v>140</v>
      </c>
      <c r="C8" s="180">
        <v>6.3</v>
      </c>
      <c r="D8" s="180">
        <v>4.2</v>
      </c>
    </row>
    <row r="9" spans="1:11" x14ac:dyDescent="0.2">
      <c r="A9" s="170" t="s">
        <v>53</v>
      </c>
      <c r="B9" s="170" t="s">
        <v>141</v>
      </c>
      <c r="C9" s="180">
        <v>8.3000000000000007</v>
      </c>
      <c r="D9" s="180">
        <v>4.7</v>
      </c>
    </row>
    <row r="10" spans="1:11" x14ac:dyDescent="0.2">
      <c r="A10" s="170" t="s">
        <v>53</v>
      </c>
      <c r="B10" s="170" t="s">
        <v>142</v>
      </c>
      <c r="C10" s="180">
        <v>10.7</v>
      </c>
      <c r="D10" s="180">
        <v>5.3</v>
      </c>
    </row>
    <row r="11" spans="1:11" x14ac:dyDescent="0.2">
      <c r="A11" s="170" t="s">
        <v>53</v>
      </c>
      <c r="B11" s="170" t="s">
        <v>143</v>
      </c>
      <c r="C11" s="180">
        <v>9.1</v>
      </c>
      <c r="D11" s="180">
        <v>5.6</v>
      </c>
    </row>
    <row r="12" spans="1:11" x14ac:dyDescent="0.2">
      <c r="A12" s="170" t="s">
        <v>53</v>
      </c>
      <c r="B12" s="170" t="s">
        <v>144</v>
      </c>
      <c r="C12" s="180">
        <v>9.1999999999999993</v>
      </c>
      <c r="D12" s="180">
        <v>6</v>
      </c>
    </row>
    <row r="13" spans="1:11" x14ac:dyDescent="0.2">
      <c r="A13" s="170" t="s">
        <v>53</v>
      </c>
      <c r="B13" s="170" t="s">
        <v>145</v>
      </c>
      <c r="C13" s="180">
        <v>11</v>
      </c>
      <c r="D13" s="180">
        <v>6.8</v>
      </c>
    </row>
    <row r="14" spans="1:11" x14ac:dyDescent="0.2">
      <c r="A14" s="170" t="s">
        <v>53</v>
      </c>
      <c r="B14" s="170" t="s">
        <v>146</v>
      </c>
      <c r="C14" s="180">
        <v>10.3</v>
      </c>
      <c r="D14" s="180">
        <v>7.4</v>
      </c>
    </row>
    <row r="15" spans="1:11" x14ac:dyDescent="0.2">
      <c r="A15" s="170" t="s">
        <v>53</v>
      </c>
      <c r="B15" s="170" t="s">
        <v>147</v>
      </c>
      <c r="C15" s="180">
        <v>9.5</v>
      </c>
      <c r="D15" s="180">
        <v>7.9</v>
      </c>
    </row>
    <row r="16" spans="1:11" x14ac:dyDescent="0.2">
      <c r="A16" s="170" t="s">
        <v>53</v>
      </c>
      <c r="B16" s="170" t="s">
        <v>148</v>
      </c>
      <c r="C16" s="180">
        <v>8.1</v>
      </c>
      <c r="D16" s="180">
        <v>8.3000000000000007</v>
      </c>
    </row>
    <row r="17" spans="1:4" x14ac:dyDescent="0.2">
      <c r="A17" s="170" t="s">
        <v>53</v>
      </c>
      <c r="B17" s="170" t="s">
        <v>149</v>
      </c>
      <c r="C17" s="180">
        <v>8.1</v>
      </c>
      <c r="D17" s="180">
        <v>8.6</v>
      </c>
    </row>
    <row r="18" spans="1:4" x14ac:dyDescent="0.2">
      <c r="A18" s="170" t="s">
        <v>72</v>
      </c>
      <c r="B18" s="170" t="s">
        <v>138</v>
      </c>
      <c r="C18" s="180">
        <v>3.4</v>
      </c>
      <c r="D18" s="180">
        <v>8.3000000000000007</v>
      </c>
    </row>
    <row r="19" spans="1:4" x14ac:dyDescent="0.2">
      <c r="A19" s="170" t="s">
        <v>53</v>
      </c>
      <c r="B19" s="170" t="s">
        <v>139</v>
      </c>
      <c r="C19" s="180">
        <v>4.7</v>
      </c>
      <c r="D19" s="180">
        <v>8.1999999999999993</v>
      </c>
    </row>
    <row r="20" spans="1:4" x14ac:dyDescent="0.2">
      <c r="A20" s="170" t="s">
        <v>53</v>
      </c>
      <c r="B20" s="170" t="s">
        <v>140</v>
      </c>
      <c r="C20" s="180">
        <v>0.6</v>
      </c>
      <c r="D20" s="180">
        <v>7.7</v>
      </c>
    </row>
    <row r="21" spans="1:4" x14ac:dyDescent="0.2">
      <c r="A21" s="170" t="s">
        <v>53</v>
      </c>
      <c r="B21" s="170" t="s">
        <v>141</v>
      </c>
      <c r="C21" s="180">
        <v>0.1</v>
      </c>
      <c r="D21" s="180">
        <v>7.1</v>
      </c>
    </row>
    <row r="22" spans="1:4" x14ac:dyDescent="0.2">
      <c r="A22" s="170" t="s">
        <v>53</v>
      </c>
      <c r="B22" s="170" t="s">
        <v>142</v>
      </c>
      <c r="C22" s="180">
        <v>-1</v>
      </c>
      <c r="D22" s="180">
        <v>6.1</v>
      </c>
    </row>
    <row r="23" spans="1:4" x14ac:dyDescent="0.2">
      <c r="A23" s="170" t="s">
        <v>53</v>
      </c>
      <c r="B23" s="170" t="s">
        <v>143</v>
      </c>
      <c r="C23" s="180">
        <v>-1.6</v>
      </c>
      <c r="D23" s="180">
        <v>5.2</v>
      </c>
    </row>
    <row r="24" spans="1:4" x14ac:dyDescent="0.2">
      <c r="A24" s="170" t="s">
        <v>53</v>
      </c>
      <c r="B24" s="170" t="s">
        <v>144</v>
      </c>
      <c r="C24" s="180">
        <v>-1.7</v>
      </c>
      <c r="D24" s="180">
        <v>4.3</v>
      </c>
    </row>
    <row r="25" spans="1:4" x14ac:dyDescent="0.2">
      <c r="A25" s="170" t="s">
        <v>53</v>
      </c>
      <c r="B25" s="170" t="s">
        <v>145</v>
      </c>
      <c r="C25" s="180">
        <v>0.5</v>
      </c>
      <c r="D25" s="180">
        <v>3.4</v>
      </c>
    </row>
    <row r="26" spans="1:4" x14ac:dyDescent="0.2">
      <c r="A26" s="170" t="s">
        <v>53</v>
      </c>
      <c r="B26" s="170" t="s">
        <v>146</v>
      </c>
      <c r="C26" s="180">
        <v>2</v>
      </c>
      <c r="D26" s="180">
        <v>2.7</v>
      </c>
    </row>
    <row r="27" spans="1:4" x14ac:dyDescent="0.2">
      <c r="A27" s="170" t="s">
        <v>53</v>
      </c>
      <c r="B27" s="170" t="s">
        <v>147</v>
      </c>
      <c r="C27" s="180">
        <v>0.8</v>
      </c>
      <c r="D27" s="180">
        <v>2</v>
      </c>
    </row>
    <row r="28" spans="1:4" x14ac:dyDescent="0.2">
      <c r="A28" s="170" t="s">
        <v>53</v>
      </c>
      <c r="B28" s="170" t="s">
        <v>148</v>
      </c>
      <c r="C28" s="180">
        <v>3.2</v>
      </c>
      <c r="D28" s="180">
        <v>1.6</v>
      </c>
    </row>
    <row r="29" spans="1:4" x14ac:dyDescent="0.2">
      <c r="A29" s="170" t="s">
        <v>53</v>
      </c>
      <c r="B29" s="170" t="s">
        <v>149</v>
      </c>
      <c r="C29" s="180">
        <v>1.1000000000000001</v>
      </c>
      <c r="D29" s="180">
        <v>1</v>
      </c>
    </row>
    <row r="30" spans="1:4" x14ac:dyDescent="0.2">
      <c r="A30" s="170" t="s">
        <v>73</v>
      </c>
      <c r="B30" s="170" t="s">
        <v>138</v>
      </c>
      <c r="C30" s="180">
        <v>0.9</v>
      </c>
      <c r="D30" s="180">
        <v>0.8</v>
      </c>
    </row>
    <row r="31" spans="1:4" x14ac:dyDescent="0.2">
      <c r="A31" s="170" t="s">
        <v>53</v>
      </c>
      <c r="B31" s="170" t="s">
        <v>139</v>
      </c>
      <c r="C31" s="180">
        <v>-2.1</v>
      </c>
      <c r="D31" s="180">
        <v>0.2</v>
      </c>
    </row>
    <row r="32" spans="1:4" x14ac:dyDescent="0.2">
      <c r="A32" s="170" t="s">
        <v>53</v>
      </c>
      <c r="B32" s="170" t="s">
        <v>140</v>
      </c>
      <c r="C32" s="180">
        <v>0.5</v>
      </c>
      <c r="D32" s="180">
        <v>0.2</v>
      </c>
    </row>
    <row r="33" spans="1:4" x14ac:dyDescent="0.2">
      <c r="A33" s="170" t="s">
        <v>53</v>
      </c>
      <c r="B33" s="170" t="s">
        <v>141</v>
      </c>
      <c r="C33" s="180">
        <v>1.7</v>
      </c>
      <c r="D33" s="180">
        <v>0.4</v>
      </c>
    </row>
    <row r="34" spans="1:4" x14ac:dyDescent="0.2">
      <c r="A34" s="170" t="s">
        <v>53</v>
      </c>
      <c r="B34" s="170" t="s">
        <v>142</v>
      </c>
      <c r="C34" s="180">
        <v>2.2999999999999998</v>
      </c>
      <c r="D34" s="180">
        <v>0.6</v>
      </c>
    </row>
    <row r="35" spans="1:4" x14ac:dyDescent="0.2">
      <c r="A35" s="170" t="s">
        <v>53</v>
      </c>
      <c r="B35" s="170" t="s">
        <v>143</v>
      </c>
      <c r="C35" s="180">
        <v>4.3</v>
      </c>
      <c r="D35" s="180">
        <v>1.1000000000000001</v>
      </c>
    </row>
    <row r="36" spans="1:4" x14ac:dyDescent="0.2">
      <c r="A36" s="170" t="s">
        <v>53</v>
      </c>
      <c r="B36" s="170" t="s">
        <v>144</v>
      </c>
      <c r="C36" s="180">
        <v>5.9</v>
      </c>
      <c r="D36" s="180">
        <v>1.8</v>
      </c>
    </row>
    <row r="37" spans="1:4" x14ac:dyDescent="0.2">
      <c r="A37" s="170" t="s">
        <v>53</v>
      </c>
      <c r="B37" s="170" t="s">
        <v>145</v>
      </c>
      <c r="C37" s="180">
        <v>3.3</v>
      </c>
      <c r="D37" s="180">
        <v>2</v>
      </c>
    </row>
    <row r="38" spans="1:4" x14ac:dyDescent="0.2">
      <c r="A38" s="170" t="s">
        <v>53</v>
      </c>
      <c r="B38" s="170" t="s">
        <v>146</v>
      </c>
      <c r="C38" s="180">
        <v>3.7</v>
      </c>
      <c r="D38" s="180">
        <v>2.1</v>
      </c>
    </row>
    <row r="39" spans="1:4" x14ac:dyDescent="0.2">
      <c r="A39" s="170" t="s">
        <v>53</v>
      </c>
      <c r="B39" s="170" t="s">
        <v>147</v>
      </c>
      <c r="C39" s="180">
        <v>4.8</v>
      </c>
      <c r="D39" s="180">
        <v>2.5</v>
      </c>
    </row>
    <row r="40" spans="1:4" x14ac:dyDescent="0.2">
      <c r="A40" s="170" t="s">
        <v>53</v>
      </c>
      <c r="B40" s="170" t="s">
        <v>148</v>
      </c>
      <c r="C40" s="180">
        <v>4.0999999999999996</v>
      </c>
      <c r="D40" s="180">
        <v>2.5</v>
      </c>
    </row>
    <row r="41" spans="1:4" x14ac:dyDescent="0.2">
      <c r="A41" s="170" t="s">
        <v>53</v>
      </c>
      <c r="B41" s="170" t="s">
        <v>149</v>
      </c>
      <c r="C41" s="180">
        <v>6.8</v>
      </c>
      <c r="D41" s="180">
        <v>3</v>
      </c>
    </row>
    <row r="42" spans="1:4" x14ac:dyDescent="0.2">
      <c r="A42" s="170" t="s">
        <v>74</v>
      </c>
      <c r="B42" s="170" t="s">
        <v>138</v>
      </c>
      <c r="C42" s="180">
        <v>3.7</v>
      </c>
      <c r="D42" s="180">
        <v>3.2</v>
      </c>
    </row>
    <row r="43" spans="1:4" x14ac:dyDescent="0.2">
      <c r="A43" s="170" t="s">
        <v>53</v>
      </c>
      <c r="B43" s="170" t="s">
        <v>139</v>
      </c>
      <c r="C43" s="180">
        <v>6.6</v>
      </c>
      <c r="D43" s="180">
        <v>4</v>
      </c>
    </row>
    <row r="44" spans="1:4" x14ac:dyDescent="0.2">
      <c r="A44" s="170" t="s">
        <v>53</v>
      </c>
      <c r="B44" s="170" t="s">
        <v>140</v>
      </c>
      <c r="C44" s="180">
        <v>6.5</v>
      </c>
      <c r="D44" s="180">
        <v>4.5</v>
      </c>
    </row>
    <row r="45" spans="1:4" x14ac:dyDescent="0.2">
      <c r="A45" s="170" t="s">
        <v>53</v>
      </c>
      <c r="B45" s="170" t="s">
        <v>141</v>
      </c>
      <c r="C45" s="180">
        <v>6.6</v>
      </c>
      <c r="D45" s="180">
        <v>4.9000000000000004</v>
      </c>
    </row>
    <row r="46" spans="1:4" x14ac:dyDescent="0.2">
      <c r="A46" s="170" t="s">
        <v>53</v>
      </c>
      <c r="B46" s="170" t="s">
        <v>142</v>
      </c>
      <c r="C46" s="180">
        <v>5</v>
      </c>
      <c r="D46" s="180">
        <v>5.0999999999999996</v>
      </c>
    </row>
    <row r="47" spans="1:4" x14ac:dyDescent="0.2">
      <c r="A47" s="170" t="s">
        <v>53</v>
      </c>
      <c r="B47" s="170" t="s">
        <v>143</v>
      </c>
      <c r="C47" s="180">
        <v>5.5</v>
      </c>
      <c r="D47" s="180">
        <v>5.2</v>
      </c>
    </row>
    <row r="48" spans="1:4" x14ac:dyDescent="0.2">
      <c r="A48" s="170" t="s">
        <v>53</v>
      </c>
      <c r="B48" s="170" t="s">
        <v>144</v>
      </c>
      <c r="C48" s="180">
        <v>4.5999999999999996</v>
      </c>
      <c r="D48" s="180">
        <v>5.0999999999999996</v>
      </c>
    </row>
    <row r="49" spans="1:4" x14ac:dyDescent="0.2">
      <c r="A49" s="170" t="s">
        <v>53</v>
      </c>
      <c r="B49" s="170" t="s">
        <v>145</v>
      </c>
      <c r="C49" s="180">
        <v>8.4</v>
      </c>
      <c r="D49" s="180">
        <v>5.5</v>
      </c>
    </row>
    <row r="50" spans="1:4" x14ac:dyDescent="0.2">
      <c r="A50" s="170" t="s">
        <v>53</v>
      </c>
      <c r="B50" s="170" t="s">
        <v>146</v>
      </c>
      <c r="C50" s="180">
        <v>9.3000000000000007</v>
      </c>
      <c r="D50" s="180">
        <v>6</v>
      </c>
    </row>
    <row r="51" spans="1:4" x14ac:dyDescent="0.2">
      <c r="A51" s="170" t="s">
        <v>53</v>
      </c>
      <c r="B51" s="170" t="s">
        <v>147</v>
      </c>
      <c r="C51" s="180">
        <v>12.2</v>
      </c>
      <c r="D51" s="180">
        <v>6.6</v>
      </c>
    </row>
    <row r="52" spans="1:4" x14ac:dyDescent="0.2">
      <c r="A52" s="170" t="s">
        <v>53</v>
      </c>
      <c r="B52" s="170" t="s">
        <v>148</v>
      </c>
      <c r="C52" s="180">
        <v>13.2</v>
      </c>
      <c r="D52" s="180">
        <v>7.4</v>
      </c>
    </row>
    <row r="53" spans="1:4" x14ac:dyDescent="0.2">
      <c r="A53" s="170" t="s">
        <v>53</v>
      </c>
      <c r="B53" s="170" t="s">
        <v>149</v>
      </c>
      <c r="C53" s="180">
        <v>13.1</v>
      </c>
      <c r="D53" s="180">
        <v>7.9</v>
      </c>
    </row>
    <row r="54" spans="1:4" x14ac:dyDescent="0.2">
      <c r="A54" s="170" t="s">
        <v>75</v>
      </c>
      <c r="B54" s="170" t="s">
        <v>138</v>
      </c>
      <c r="C54" s="180">
        <v>15.9</v>
      </c>
      <c r="D54" s="180">
        <v>8.9</v>
      </c>
    </row>
    <row r="55" spans="1:4" x14ac:dyDescent="0.2">
      <c r="A55" s="170" t="s">
        <v>53</v>
      </c>
      <c r="B55" s="170" t="s">
        <v>139</v>
      </c>
      <c r="C55" s="180">
        <v>14.6</v>
      </c>
      <c r="D55" s="180">
        <v>9.6</v>
      </c>
    </row>
    <row r="56" spans="1:4" x14ac:dyDescent="0.2">
      <c r="A56" s="170" t="s">
        <v>53</v>
      </c>
      <c r="B56" s="170" t="s">
        <v>140</v>
      </c>
      <c r="C56" s="180">
        <v>16.8</v>
      </c>
      <c r="D56" s="180">
        <v>10.5</v>
      </c>
    </row>
    <row r="57" spans="1:4" x14ac:dyDescent="0.2">
      <c r="A57" s="170" t="s">
        <v>53</v>
      </c>
      <c r="B57" s="170" t="s">
        <v>141</v>
      </c>
      <c r="C57" s="180">
        <v>15.1</v>
      </c>
      <c r="D57" s="180">
        <v>11.2</v>
      </c>
    </row>
    <row r="58" spans="1:4" x14ac:dyDescent="0.2">
      <c r="A58" s="170" t="s">
        <v>53</v>
      </c>
      <c r="B58" s="170" t="s">
        <v>142</v>
      </c>
      <c r="C58" s="180">
        <v>14.7</v>
      </c>
      <c r="D58" s="180">
        <v>12</v>
      </c>
    </row>
    <row r="59" spans="1:4" x14ac:dyDescent="0.2">
      <c r="A59" s="170" t="s">
        <v>53</v>
      </c>
      <c r="B59" s="170" t="s">
        <v>143</v>
      </c>
      <c r="C59" s="180">
        <v>12.9</v>
      </c>
      <c r="D59" s="180">
        <v>12.6</v>
      </c>
    </row>
    <row r="60" spans="1:4" x14ac:dyDescent="0.2">
      <c r="A60" s="170" t="s">
        <v>53</v>
      </c>
      <c r="B60" s="170" t="s">
        <v>144</v>
      </c>
      <c r="C60" s="180">
        <v>14.9</v>
      </c>
      <c r="D60" s="180">
        <v>13.4</v>
      </c>
    </row>
    <row r="61" spans="1:4" x14ac:dyDescent="0.2">
      <c r="A61" s="170" t="s">
        <v>53</v>
      </c>
      <c r="B61" s="170" t="s">
        <v>145</v>
      </c>
      <c r="C61" s="180">
        <v>11.3</v>
      </c>
      <c r="D61" s="180">
        <v>13.7</v>
      </c>
    </row>
    <row r="62" spans="1:4" x14ac:dyDescent="0.2">
      <c r="A62" s="170" t="s">
        <v>53</v>
      </c>
      <c r="B62" s="170" t="s">
        <v>146</v>
      </c>
      <c r="C62" s="180">
        <v>9.9</v>
      </c>
      <c r="D62" s="180">
        <v>13.7</v>
      </c>
    </row>
    <row r="63" spans="1:4" x14ac:dyDescent="0.2">
      <c r="A63" s="170" t="s">
        <v>53</v>
      </c>
      <c r="B63" s="170" t="s">
        <v>147</v>
      </c>
      <c r="C63" s="180">
        <v>7.9</v>
      </c>
      <c r="D63" s="180">
        <v>13.4</v>
      </c>
    </row>
    <row r="64" spans="1:4" x14ac:dyDescent="0.2">
      <c r="A64" s="170" t="s">
        <v>53</v>
      </c>
      <c r="B64" s="170" t="s">
        <v>148</v>
      </c>
      <c r="C64" s="180">
        <v>6.7</v>
      </c>
      <c r="D64" s="180">
        <v>12.8</v>
      </c>
    </row>
    <row r="65" spans="1:4" x14ac:dyDescent="0.2">
      <c r="A65" s="170" t="s">
        <v>53</v>
      </c>
      <c r="B65" s="170" t="s">
        <v>149</v>
      </c>
      <c r="C65" s="180">
        <v>7</v>
      </c>
      <c r="D65" s="180">
        <v>12.3</v>
      </c>
    </row>
    <row r="66" spans="1:4" x14ac:dyDescent="0.2">
      <c r="A66" s="170" t="s">
        <v>76</v>
      </c>
      <c r="B66" s="170" t="s">
        <v>138</v>
      </c>
      <c r="C66" s="180">
        <v>5.6</v>
      </c>
      <c r="D66" s="180">
        <v>11.5</v>
      </c>
    </row>
    <row r="67" spans="1:4" x14ac:dyDescent="0.2">
      <c r="A67" s="170" t="s">
        <v>53</v>
      </c>
      <c r="B67" s="170" t="s">
        <v>139</v>
      </c>
      <c r="C67" s="180">
        <v>6</v>
      </c>
      <c r="D67" s="180">
        <v>10.7</v>
      </c>
    </row>
    <row r="68" spans="1:4" x14ac:dyDescent="0.2">
      <c r="A68" s="170" t="s">
        <v>53</v>
      </c>
      <c r="B68" s="170" t="s">
        <v>140</v>
      </c>
      <c r="C68" s="180">
        <v>3.7</v>
      </c>
      <c r="D68" s="180">
        <v>9.6</v>
      </c>
    </row>
    <row r="69" spans="1:4" x14ac:dyDescent="0.2">
      <c r="A69" s="170" t="s">
        <v>53</v>
      </c>
      <c r="B69" s="170" t="s">
        <v>141</v>
      </c>
      <c r="C69" s="180">
        <v>5.0999999999999996</v>
      </c>
      <c r="D69" s="180">
        <v>8.8000000000000007</v>
      </c>
    </row>
    <row r="70" spans="1:4" x14ac:dyDescent="0.2">
      <c r="A70" s="170" t="s">
        <v>53</v>
      </c>
      <c r="B70" s="170" t="s">
        <v>142</v>
      </c>
      <c r="C70" s="180">
        <v>7.9</v>
      </c>
      <c r="D70" s="180">
        <v>8.1999999999999993</v>
      </c>
    </row>
    <row r="71" spans="1:4" x14ac:dyDescent="0.2">
      <c r="A71" s="170" t="s">
        <v>53</v>
      </c>
      <c r="B71" s="170" t="s">
        <v>143</v>
      </c>
      <c r="C71" s="180">
        <v>8.6999999999999993</v>
      </c>
      <c r="D71" s="180">
        <v>7.9</v>
      </c>
    </row>
    <row r="72" spans="1:4" x14ac:dyDescent="0.2">
      <c r="A72" s="170" t="s">
        <v>53</v>
      </c>
      <c r="B72" s="170" t="s">
        <v>144</v>
      </c>
      <c r="C72" s="180">
        <v>9.4</v>
      </c>
      <c r="D72" s="180">
        <v>7.4</v>
      </c>
    </row>
    <row r="73" spans="1:4" x14ac:dyDescent="0.2">
      <c r="A73" s="170" t="s">
        <v>53</v>
      </c>
      <c r="B73" s="170" t="s">
        <v>145</v>
      </c>
      <c r="C73" s="180">
        <v>11.2</v>
      </c>
      <c r="D73" s="180">
        <v>7.4</v>
      </c>
    </row>
    <row r="74" spans="1:4" x14ac:dyDescent="0.2">
      <c r="A74" s="170" t="s">
        <v>53</v>
      </c>
      <c r="B74" s="170" t="s">
        <v>146</v>
      </c>
      <c r="C74" s="180">
        <v>11.9</v>
      </c>
      <c r="D74" s="180">
        <v>7.6</v>
      </c>
    </row>
    <row r="75" spans="1:4" x14ac:dyDescent="0.2">
      <c r="A75" s="170" t="s">
        <v>53</v>
      </c>
      <c r="B75" s="170" t="s">
        <v>147</v>
      </c>
      <c r="C75" s="180">
        <v>10.8</v>
      </c>
      <c r="D75" s="180">
        <v>7.8</v>
      </c>
    </row>
    <row r="76" spans="1:4" x14ac:dyDescent="0.2">
      <c r="A76" s="170" t="s">
        <v>53</v>
      </c>
      <c r="B76" s="170" t="s">
        <v>148</v>
      </c>
      <c r="C76" s="180">
        <v>9.8000000000000007</v>
      </c>
      <c r="D76" s="180">
        <v>8.1</v>
      </c>
    </row>
    <row r="77" spans="1:4" x14ac:dyDescent="0.2">
      <c r="A77" s="170" t="s">
        <v>53</v>
      </c>
      <c r="B77" s="170" t="s">
        <v>149</v>
      </c>
      <c r="C77" s="180">
        <v>8.9</v>
      </c>
      <c r="D77" s="180">
        <v>8.1999999999999993</v>
      </c>
    </row>
    <row r="78" spans="1:4" x14ac:dyDescent="0.2">
      <c r="A78" s="170" t="s">
        <v>77</v>
      </c>
      <c r="B78" s="170" t="s">
        <v>138</v>
      </c>
      <c r="C78" s="180">
        <v>11.4</v>
      </c>
      <c r="D78" s="180">
        <v>8.6999999999999993</v>
      </c>
    </row>
    <row r="79" spans="1:4" x14ac:dyDescent="0.2">
      <c r="A79" s="170" t="s">
        <v>53</v>
      </c>
      <c r="B79" s="170" t="s">
        <v>139</v>
      </c>
      <c r="C79" s="180">
        <v>11.7</v>
      </c>
      <c r="D79" s="180">
        <v>9.1999999999999993</v>
      </c>
    </row>
    <row r="80" spans="1:4" x14ac:dyDescent="0.2">
      <c r="A80" s="170" t="s">
        <v>53</v>
      </c>
      <c r="B80" s="170" t="s">
        <v>140</v>
      </c>
      <c r="C80" s="180">
        <v>12.7</v>
      </c>
      <c r="D80" s="180">
        <v>10</v>
      </c>
    </row>
    <row r="81" spans="1:4" x14ac:dyDescent="0.2">
      <c r="A81" s="170" t="s">
        <v>53</v>
      </c>
      <c r="B81" s="170" t="s">
        <v>141</v>
      </c>
      <c r="C81" s="180">
        <v>14.2</v>
      </c>
      <c r="D81" s="180">
        <v>10.7</v>
      </c>
    </row>
    <row r="82" spans="1:4" x14ac:dyDescent="0.2">
      <c r="A82" s="170" t="s">
        <v>53</v>
      </c>
      <c r="B82" s="170" t="s">
        <v>142</v>
      </c>
      <c r="C82" s="180">
        <v>12.6</v>
      </c>
      <c r="D82" s="180">
        <v>11.1</v>
      </c>
    </row>
    <row r="83" spans="1:4" x14ac:dyDescent="0.2">
      <c r="A83" s="170" t="s">
        <v>53</v>
      </c>
      <c r="B83" s="170" t="s">
        <v>143</v>
      </c>
      <c r="C83" s="180">
        <v>11.8</v>
      </c>
      <c r="D83" s="180">
        <v>11.4</v>
      </c>
    </row>
    <row r="84" spans="1:4" x14ac:dyDescent="0.2">
      <c r="A84" s="170" t="s">
        <v>53</v>
      </c>
      <c r="B84" s="170" t="s">
        <v>144</v>
      </c>
      <c r="C84" s="180">
        <v>9.8000000000000007</v>
      </c>
      <c r="D84" s="180">
        <v>11.4</v>
      </c>
    </row>
    <row r="85" spans="1:4" x14ac:dyDescent="0.2">
      <c r="A85" s="170" t="s">
        <v>53</v>
      </c>
      <c r="B85" s="170" t="s">
        <v>145</v>
      </c>
      <c r="C85" s="180">
        <v>7</v>
      </c>
      <c r="D85" s="180">
        <v>11.1</v>
      </c>
    </row>
    <row r="86" spans="1:4" x14ac:dyDescent="0.2">
      <c r="A86" s="170" t="s">
        <v>53</v>
      </c>
      <c r="B86" s="170" t="s">
        <v>146</v>
      </c>
      <c r="C86" s="180">
        <v>7.1</v>
      </c>
      <c r="D86" s="180">
        <v>10.7</v>
      </c>
    </row>
    <row r="87" spans="1:4" x14ac:dyDescent="0.2">
      <c r="A87" s="170" t="s">
        <v>53</v>
      </c>
      <c r="B87" s="170" t="s">
        <v>147</v>
      </c>
      <c r="C87" s="180">
        <v>6.6</v>
      </c>
      <c r="D87" s="180">
        <v>10.3</v>
      </c>
    </row>
    <row r="88" spans="1:4" x14ac:dyDescent="0.2">
      <c r="A88" s="170" t="s">
        <v>53</v>
      </c>
      <c r="B88" s="170" t="s">
        <v>148</v>
      </c>
      <c r="C88" s="180">
        <v>5.3</v>
      </c>
      <c r="D88" s="180">
        <v>9.9</v>
      </c>
    </row>
    <row r="89" spans="1:4" x14ac:dyDescent="0.2">
      <c r="A89" s="170" t="s">
        <v>53</v>
      </c>
      <c r="B89" s="170" t="s">
        <v>149</v>
      </c>
      <c r="C89" s="180">
        <v>5.3</v>
      </c>
      <c r="D89" s="180">
        <v>9.6</v>
      </c>
    </row>
    <row r="90" spans="1:4" x14ac:dyDescent="0.2">
      <c r="A90" s="170" t="s">
        <v>78</v>
      </c>
      <c r="B90" s="170" t="s">
        <v>138</v>
      </c>
      <c r="C90" s="180">
        <v>2.6</v>
      </c>
      <c r="D90" s="180">
        <v>8.9</v>
      </c>
    </row>
    <row r="91" spans="1:4" x14ac:dyDescent="0.2">
      <c r="A91" s="170" t="s">
        <v>53</v>
      </c>
      <c r="B91" s="170" t="s">
        <v>139</v>
      </c>
      <c r="C91" s="180">
        <v>2.7</v>
      </c>
      <c r="D91" s="180">
        <v>8.1999999999999993</v>
      </c>
    </row>
    <row r="92" spans="1:4" x14ac:dyDescent="0.2">
      <c r="A92" s="170" t="s">
        <v>53</v>
      </c>
      <c r="B92" s="170" t="s">
        <v>140</v>
      </c>
      <c r="C92" s="180">
        <v>2.8</v>
      </c>
      <c r="D92" s="180">
        <v>7.3</v>
      </c>
    </row>
    <row r="93" spans="1:4" x14ac:dyDescent="0.2">
      <c r="A93" s="170" t="s">
        <v>53</v>
      </c>
      <c r="B93" s="170" t="s">
        <v>141</v>
      </c>
      <c r="C93" s="180">
        <v>-2.1</v>
      </c>
      <c r="D93" s="180">
        <v>6</v>
      </c>
    </row>
    <row r="94" spans="1:4" x14ac:dyDescent="0.2">
      <c r="A94" s="170" t="s">
        <v>53</v>
      </c>
      <c r="B94" s="170" t="s">
        <v>142</v>
      </c>
      <c r="C94" s="180">
        <v>-4.8</v>
      </c>
      <c r="D94" s="180">
        <v>4.5</v>
      </c>
    </row>
    <row r="95" spans="1:4" x14ac:dyDescent="0.2">
      <c r="A95" s="170" t="s">
        <v>53</v>
      </c>
      <c r="B95" s="170" t="s">
        <v>143</v>
      </c>
      <c r="C95" s="180">
        <v>-4.7</v>
      </c>
      <c r="D95" s="180">
        <v>3.2</v>
      </c>
    </row>
    <row r="96" spans="1:4" x14ac:dyDescent="0.2">
      <c r="A96" s="170" t="s">
        <v>53</v>
      </c>
      <c r="B96" s="170" t="s">
        <v>144</v>
      </c>
      <c r="C96" s="180">
        <v>-6</v>
      </c>
      <c r="D96" s="180">
        <v>1.8</v>
      </c>
    </row>
    <row r="97" spans="1:4" x14ac:dyDescent="0.2">
      <c r="A97" s="170" t="s">
        <v>53</v>
      </c>
      <c r="B97" s="170" t="s">
        <v>145</v>
      </c>
      <c r="C97" s="180">
        <v>-4.5999999999999996</v>
      </c>
      <c r="D97" s="180">
        <v>0.9</v>
      </c>
    </row>
    <row r="98" spans="1:4" x14ac:dyDescent="0.2">
      <c r="A98" s="170" t="s">
        <v>53</v>
      </c>
      <c r="B98" s="170" t="s">
        <v>146</v>
      </c>
      <c r="C98" s="180">
        <v>-5.0999999999999996</v>
      </c>
      <c r="D98" s="180">
        <v>-0.2</v>
      </c>
    </row>
    <row r="99" spans="1:4" x14ac:dyDescent="0.2">
      <c r="A99" s="170" t="s">
        <v>53</v>
      </c>
      <c r="B99" s="170" t="s">
        <v>147</v>
      </c>
      <c r="C99" s="180">
        <v>-5.6</v>
      </c>
      <c r="D99" s="180">
        <v>-1.2</v>
      </c>
    </row>
    <row r="100" spans="1:4" x14ac:dyDescent="0.2">
      <c r="A100" s="170" t="s">
        <v>53</v>
      </c>
      <c r="B100" s="170" t="s">
        <v>148</v>
      </c>
      <c r="C100" s="180">
        <v>-3.4</v>
      </c>
      <c r="D100" s="180">
        <v>-1.9</v>
      </c>
    </row>
    <row r="101" spans="1:4" x14ac:dyDescent="0.2">
      <c r="A101" s="170" t="s">
        <v>53</v>
      </c>
      <c r="B101" s="170" t="s">
        <v>149</v>
      </c>
      <c r="C101" s="180">
        <v>-2.6</v>
      </c>
      <c r="D101" s="180">
        <v>-2.6</v>
      </c>
    </row>
    <row r="102" spans="1:4" x14ac:dyDescent="0.2">
      <c r="A102" s="170" t="s">
        <v>431</v>
      </c>
      <c r="B102" s="170" t="s">
        <v>138</v>
      </c>
      <c r="C102" s="180">
        <v>0</v>
      </c>
      <c r="D102" s="180">
        <v>-2.8</v>
      </c>
    </row>
    <row r="103" spans="1:4" x14ac:dyDescent="0.2">
      <c r="A103" s="170" t="s">
        <v>53</v>
      </c>
      <c r="B103" s="170" t="s">
        <v>139</v>
      </c>
      <c r="C103" s="180">
        <v>2.5</v>
      </c>
      <c r="D103" s="180">
        <v>-2.8</v>
      </c>
    </row>
    <row r="104" spans="1:4" x14ac:dyDescent="0.2">
      <c r="A104" s="170" t="s">
        <v>53</v>
      </c>
      <c r="B104" s="170" t="s">
        <v>140</v>
      </c>
      <c r="C104" s="180">
        <v>1.7</v>
      </c>
      <c r="D104" s="180">
        <v>-2.9</v>
      </c>
    </row>
    <row r="105" spans="1:4" x14ac:dyDescent="0.2">
      <c r="A105" s="170" t="s">
        <v>53</v>
      </c>
      <c r="B105" s="170" t="s">
        <v>141</v>
      </c>
      <c r="C105" s="180">
        <v>5.0999999999999996</v>
      </c>
      <c r="D105" s="180">
        <v>-2.2999999999999998</v>
      </c>
    </row>
    <row r="106" spans="1:4" x14ac:dyDescent="0.2">
      <c r="A106" s="170" t="s">
        <v>53</v>
      </c>
      <c r="B106" s="170" t="s">
        <v>142</v>
      </c>
      <c r="C106" s="180">
        <v>6</v>
      </c>
      <c r="D106" s="180">
        <v>-1.4</v>
      </c>
    </row>
    <row r="107" spans="1:4" x14ac:dyDescent="0.2">
      <c r="A107" s="170" t="s">
        <v>53</v>
      </c>
      <c r="B107" s="170" t="s">
        <v>143</v>
      </c>
      <c r="C107" s="180">
        <v>5</v>
      </c>
      <c r="D107" s="180">
        <v>-0.6</v>
      </c>
    </row>
    <row r="108" spans="1:4" x14ac:dyDescent="0.2">
      <c r="A108" s="170" t="s">
        <v>53</v>
      </c>
      <c r="B108" s="170" t="s">
        <v>144</v>
      </c>
      <c r="C108" s="180">
        <v>6.2</v>
      </c>
      <c r="D108" s="180">
        <v>0.4</v>
      </c>
    </row>
    <row r="109" spans="1:4" x14ac:dyDescent="0.2">
      <c r="A109" s="170" t="s">
        <v>53</v>
      </c>
      <c r="B109" s="170" t="s">
        <v>145</v>
      </c>
      <c r="C109" s="180">
        <v>1.8</v>
      </c>
      <c r="D109" s="180">
        <v>1</v>
      </c>
    </row>
    <row r="110" spans="1:4" x14ac:dyDescent="0.2">
      <c r="A110" s="170" t="s">
        <v>53</v>
      </c>
      <c r="B110" s="170" t="s">
        <v>146</v>
      </c>
      <c r="C110" s="180">
        <v>-1.7</v>
      </c>
      <c r="D110" s="180">
        <v>1.2</v>
      </c>
    </row>
    <row r="111" spans="1:4" x14ac:dyDescent="0.2">
      <c r="A111" s="170" t="s">
        <v>53</v>
      </c>
      <c r="B111" s="170" t="s">
        <v>147</v>
      </c>
      <c r="C111" s="180">
        <v>-4.4000000000000004</v>
      </c>
      <c r="D111" s="180">
        <v>1.3</v>
      </c>
    </row>
    <row r="112" spans="1:4" x14ac:dyDescent="0.2">
      <c r="A112" s="170" t="s">
        <v>53</v>
      </c>
      <c r="B112" s="170" t="s">
        <v>148</v>
      </c>
      <c r="C112" s="180">
        <v>-6.1</v>
      </c>
      <c r="D112" s="180">
        <v>1.1000000000000001</v>
      </c>
    </row>
    <row r="113" spans="1:4" x14ac:dyDescent="0.2">
      <c r="A113" s="170" t="s">
        <v>53</v>
      </c>
      <c r="B113" s="170" t="s">
        <v>149</v>
      </c>
      <c r="C113" s="180">
        <v>-6.9</v>
      </c>
      <c r="D113" s="180">
        <v>0.7</v>
      </c>
    </row>
    <row r="114" spans="1:4" x14ac:dyDescent="0.2">
      <c r="A114" s="170" t="s">
        <v>730</v>
      </c>
      <c r="B114" s="170" t="s">
        <v>138</v>
      </c>
      <c r="C114" s="180">
        <v>-6.8</v>
      </c>
      <c r="D114" s="180">
        <v>0.2</v>
      </c>
    </row>
    <row r="115" spans="1:4" x14ac:dyDescent="0.2">
      <c r="A115" s="170" t="s">
        <v>53</v>
      </c>
      <c r="B115" s="170" t="s">
        <v>139</v>
      </c>
      <c r="C115" s="180">
        <v>-4.9000000000000004</v>
      </c>
      <c r="D115" s="180">
        <v>-0.4</v>
      </c>
    </row>
    <row r="116" spans="1:4" x14ac:dyDescent="0.2">
      <c r="A116" s="170" t="s">
        <v>53</v>
      </c>
      <c r="B116" s="170" t="s">
        <v>140</v>
      </c>
      <c r="C116" s="180">
        <v>-3</v>
      </c>
      <c r="D116" s="180">
        <v>-0.8</v>
      </c>
    </row>
    <row r="117" spans="1:4" x14ac:dyDescent="0.2">
      <c r="A117" s="170" t="s">
        <v>53</v>
      </c>
      <c r="B117" s="170" t="s">
        <v>141</v>
      </c>
      <c r="C117" s="180">
        <v>-1.8</v>
      </c>
      <c r="D117" s="180">
        <v>-1.4</v>
      </c>
    </row>
    <row r="118" spans="1:4" x14ac:dyDescent="0.2">
      <c r="A118" s="170" t="s">
        <v>53</v>
      </c>
      <c r="B118" s="170" t="s">
        <v>142</v>
      </c>
      <c r="C118" s="180">
        <v>1.8</v>
      </c>
      <c r="D118" s="180">
        <v>-1.7</v>
      </c>
    </row>
    <row r="119" spans="1:4" x14ac:dyDescent="0.2">
      <c r="A119" s="170" t="s">
        <v>53</v>
      </c>
      <c r="B119" s="170" t="s">
        <v>143</v>
      </c>
      <c r="C119" s="180">
        <v>4</v>
      </c>
      <c r="D119" s="180">
        <v>-1.8</v>
      </c>
    </row>
    <row r="120" spans="1:4" x14ac:dyDescent="0.2">
      <c r="A120" s="170" t="s">
        <v>53</v>
      </c>
      <c r="B120" s="170" t="s">
        <v>144</v>
      </c>
      <c r="C120" s="180">
        <v>5.8</v>
      </c>
      <c r="D120" s="180">
        <v>-1.9</v>
      </c>
    </row>
    <row r="121" spans="1:4" x14ac:dyDescent="0.2">
      <c r="A121" s="170" t="s">
        <v>53</v>
      </c>
      <c r="B121" s="170" t="s">
        <v>145</v>
      </c>
      <c r="C121" s="180">
        <v>11.8</v>
      </c>
      <c r="D121" s="180">
        <v>-1</v>
      </c>
    </row>
    <row r="122" spans="1:4" x14ac:dyDescent="0.2">
      <c r="A122" s="170" t="s">
        <v>53</v>
      </c>
      <c r="B122" s="170" t="s">
        <v>146</v>
      </c>
      <c r="C122" s="180">
        <v>14.8</v>
      </c>
      <c r="D122" s="180">
        <v>0.3</v>
      </c>
    </row>
    <row r="123" spans="1:4" x14ac:dyDescent="0.2">
      <c r="A123" s="170" t="s">
        <v>53</v>
      </c>
      <c r="B123" s="170" t="s">
        <v>147</v>
      </c>
      <c r="C123" s="180">
        <v>18.600000000000001</v>
      </c>
      <c r="D123" s="180">
        <v>2.2999999999999998</v>
      </c>
    </row>
    <row r="124" spans="1:4" x14ac:dyDescent="0.2">
      <c r="A124" s="170" t="s">
        <v>53</v>
      </c>
      <c r="B124" s="170" t="s">
        <v>148</v>
      </c>
      <c r="C124" s="180">
        <v>20.3</v>
      </c>
      <c r="D124" s="180">
        <v>4.5</v>
      </c>
    </row>
    <row r="125" spans="1:4" x14ac:dyDescent="0.2">
      <c r="A125" s="170" t="s">
        <v>53</v>
      </c>
      <c r="B125" s="170" t="s">
        <v>149</v>
      </c>
      <c r="C125" s="180">
        <v>20.100000000000001</v>
      </c>
      <c r="D125" s="180">
        <v>6.7</v>
      </c>
    </row>
    <row r="126" spans="1:4" x14ac:dyDescent="0.2">
      <c r="A126" s="170" t="s">
        <v>1139</v>
      </c>
      <c r="B126" s="170" t="s">
        <v>138</v>
      </c>
      <c r="C126" s="180">
        <v>19.600000000000001</v>
      </c>
      <c r="D126" s="180">
        <v>8.9</v>
      </c>
    </row>
    <row r="127" spans="1:4" x14ac:dyDescent="0.2">
      <c r="A127" s="170" t="s">
        <v>53</v>
      </c>
      <c r="B127" s="170" t="s">
        <v>139</v>
      </c>
      <c r="C127" s="180">
        <v>15.7</v>
      </c>
      <c r="D127" s="180">
        <v>10.6</v>
      </c>
    </row>
    <row r="128" spans="1:4" x14ac:dyDescent="0.2">
      <c r="A128" s="170" t="s">
        <v>53</v>
      </c>
      <c r="B128" s="170" t="s">
        <v>140</v>
      </c>
      <c r="C128" s="180">
        <v>12.2</v>
      </c>
      <c r="D128" s="180">
        <v>11.9</v>
      </c>
    </row>
    <row r="129" spans="1:4" x14ac:dyDescent="0.2">
      <c r="A129" s="170" t="s">
        <v>53</v>
      </c>
      <c r="B129" s="170" t="s">
        <v>141</v>
      </c>
      <c r="C129" s="180">
        <v>13.1</v>
      </c>
      <c r="D129" s="180">
        <v>13.1</v>
      </c>
    </row>
    <row r="130" spans="1:4" x14ac:dyDescent="0.2">
      <c r="A130" s="170" t="s">
        <v>53</v>
      </c>
      <c r="B130" s="170" t="s">
        <v>142</v>
      </c>
      <c r="C130" s="180">
        <v>8.6999999999999993</v>
      </c>
      <c r="D130" s="180">
        <v>13.7</v>
      </c>
    </row>
  </sheetData>
  <mergeCells count="1">
    <mergeCell ref="H1:I1"/>
  </mergeCells>
  <hyperlinks>
    <hyperlink ref="H1:I1" location="Index!A1" display="Regresar al Índice" xr:uid="{166B062D-5A86-42A3-BEA1-94D477BA171F}"/>
  </hyperlink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0F15F-ED3F-4EFA-B077-89B1F78F778E}">
  <sheetPr codeName="Hoja195"/>
  <dimension ref="A1:I24"/>
  <sheetViews>
    <sheetView workbookViewId="0"/>
  </sheetViews>
  <sheetFormatPr baseColWidth="10" defaultRowHeight="12.75" x14ac:dyDescent="0.2"/>
  <cols>
    <col min="1" max="16384" width="11.42578125" style="170"/>
  </cols>
  <sheetData>
    <row r="1" spans="1:9" x14ac:dyDescent="0.2">
      <c r="A1" s="31" t="s">
        <v>3471</v>
      </c>
      <c r="H1" s="280" t="s">
        <v>1346</v>
      </c>
      <c r="I1" s="280"/>
    </row>
    <row r="2" spans="1:9" x14ac:dyDescent="0.2">
      <c r="A2" s="170" t="s">
        <v>1307</v>
      </c>
    </row>
    <row r="5" spans="1:9" x14ac:dyDescent="0.2">
      <c r="A5" s="170" t="s">
        <v>2</v>
      </c>
      <c r="B5" s="170" t="s">
        <v>613</v>
      </c>
    </row>
    <row r="6" spans="1:9" x14ac:dyDescent="0.2">
      <c r="A6" s="170" t="s">
        <v>17</v>
      </c>
      <c r="B6" s="180">
        <v>0.227497141750927</v>
      </c>
    </row>
    <row r="7" spans="1:9" x14ac:dyDescent="0.2">
      <c r="A7" s="170" t="s">
        <v>31</v>
      </c>
      <c r="B7" s="180">
        <v>0.65980142161358002</v>
      </c>
    </row>
    <row r="8" spans="1:9" x14ac:dyDescent="0.2">
      <c r="A8" s="170" t="s">
        <v>32</v>
      </c>
      <c r="B8" s="180">
        <v>0.76863172992736095</v>
      </c>
    </row>
    <row r="9" spans="1:9" x14ac:dyDescent="0.2">
      <c r="A9" s="170" t="s">
        <v>9</v>
      </c>
      <c r="B9" s="180">
        <v>1.16413546372145</v>
      </c>
    </row>
    <row r="10" spans="1:9" x14ac:dyDescent="0.2">
      <c r="A10" s="170" t="s">
        <v>26</v>
      </c>
      <c r="B10" s="180">
        <v>1.25791243167072</v>
      </c>
    </row>
    <row r="11" spans="1:9" x14ac:dyDescent="0.2">
      <c r="A11" s="170" t="s">
        <v>12</v>
      </c>
      <c r="B11" s="180">
        <v>1.5139134976609201</v>
      </c>
    </row>
    <row r="12" spans="1:9" x14ac:dyDescent="0.2">
      <c r="A12" s="170" t="s">
        <v>3</v>
      </c>
      <c r="B12" s="180">
        <v>2.10143374424658</v>
      </c>
    </row>
    <row r="13" spans="1:9" x14ac:dyDescent="0.2">
      <c r="A13" s="170" t="s">
        <v>22</v>
      </c>
      <c r="B13" s="180">
        <v>2.5457429844834301</v>
      </c>
    </row>
    <row r="14" spans="1:9" x14ac:dyDescent="0.2">
      <c r="A14" s="170" t="s">
        <v>25</v>
      </c>
      <c r="B14" s="180">
        <v>3.0322267190191901</v>
      </c>
    </row>
    <row r="15" spans="1:9" x14ac:dyDescent="0.2">
      <c r="A15" s="170" t="s">
        <v>23</v>
      </c>
      <c r="B15" s="180">
        <v>3.73929374378146</v>
      </c>
    </row>
    <row r="16" spans="1:9" x14ac:dyDescent="0.2">
      <c r="A16" s="170" t="s">
        <v>13</v>
      </c>
      <c r="B16" s="180">
        <v>4.6647127703237397</v>
      </c>
    </row>
    <row r="17" spans="1:2" x14ac:dyDescent="0.2">
      <c r="A17" s="170" t="s">
        <v>27</v>
      </c>
      <c r="B17" s="180">
        <v>5.2285687887372099</v>
      </c>
    </row>
    <row r="18" spans="1:2" x14ac:dyDescent="0.2">
      <c r="A18" s="170" t="s">
        <v>14</v>
      </c>
      <c r="B18" s="180">
        <v>6.2819883482745897</v>
      </c>
    </row>
    <row r="19" spans="1:2" x14ac:dyDescent="0.2">
      <c r="A19" s="170" t="s">
        <v>0</v>
      </c>
      <c r="B19" s="180">
        <v>7.1375774744203202</v>
      </c>
    </row>
    <row r="20" spans="1:2" x14ac:dyDescent="0.2">
      <c r="A20" s="170" t="s">
        <v>29</v>
      </c>
      <c r="B20" s="180">
        <v>8.2433223193583398</v>
      </c>
    </row>
    <row r="21" spans="1:2" x14ac:dyDescent="0.2">
      <c r="A21" s="170" t="s">
        <v>10</v>
      </c>
      <c r="B21" s="180">
        <v>9.7241436094956093</v>
      </c>
    </row>
    <row r="22" spans="1:2" x14ac:dyDescent="0.2">
      <c r="A22" s="170" t="s">
        <v>20</v>
      </c>
      <c r="B22" s="180">
        <v>11.325863021516501</v>
      </c>
    </row>
    <row r="23" spans="1:2" x14ac:dyDescent="0.2">
      <c r="A23" s="170" t="s">
        <v>4</v>
      </c>
      <c r="B23" s="180">
        <v>13.2981020220502</v>
      </c>
    </row>
    <row r="24" spans="1:2" x14ac:dyDescent="0.2">
      <c r="A24" s="170" t="s">
        <v>8</v>
      </c>
      <c r="B24" s="180">
        <v>15.0651881918958</v>
      </c>
    </row>
  </sheetData>
  <mergeCells count="1">
    <mergeCell ref="H1:I1"/>
  </mergeCells>
  <hyperlinks>
    <hyperlink ref="H1:I1" location="Index!A1" display="Regresar al Índice" xr:uid="{A5EE73E2-3367-422A-91AD-FDC0E3829156}"/>
  </hyperlink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7FD81-5F08-4D96-9D7C-395D05312E80}">
  <sheetPr codeName="Hoja154"/>
  <dimension ref="A1:I83"/>
  <sheetViews>
    <sheetView workbookViewId="0"/>
  </sheetViews>
  <sheetFormatPr baseColWidth="10" defaultColWidth="9.140625" defaultRowHeight="12.75" x14ac:dyDescent="0.2"/>
  <cols>
    <col min="1" max="16384" width="9.140625" style="139"/>
  </cols>
  <sheetData>
    <row r="1" spans="1:9" x14ac:dyDescent="0.2">
      <c r="A1" s="31" t="s">
        <v>3472</v>
      </c>
      <c r="H1" s="280" t="s">
        <v>1346</v>
      </c>
      <c r="I1" s="280"/>
    </row>
    <row r="2" spans="1:9" x14ac:dyDescent="0.2">
      <c r="A2" s="139" t="s">
        <v>1309</v>
      </c>
    </row>
    <row r="6" spans="1:9" x14ac:dyDescent="0.2">
      <c r="A6" s="139" t="s">
        <v>432</v>
      </c>
      <c r="B6" s="139" t="s">
        <v>625</v>
      </c>
      <c r="C6" s="139" t="s">
        <v>543</v>
      </c>
      <c r="D6" s="139" t="s">
        <v>614</v>
      </c>
      <c r="E6" s="139" t="s">
        <v>133</v>
      </c>
      <c r="F6" s="139" t="s">
        <v>1072</v>
      </c>
    </row>
    <row r="7" spans="1:9" x14ac:dyDescent="0.2">
      <c r="A7" s="139" t="s">
        <v>641</v>
      </c>
      <c r="B7" s="177">
        <v>2017</v>
      </c>
      <c r="C7" s="139" t="s">
        <v>642</v>
      </c>
      <c r="D7" s="177">
        <v>90.655880640000007</v>
      </c>
      <c r="E7" s="177">
        <v>3.1777708113165666</v>
      </c>
      <c r="F7" s="177">
        <v>-12.021543036421848</v>
      </c>
    </row>
    <row r="8" spans="1:9" x14ac:dyDescent="0.2">
      <c r="A8" s="139" t="s">
        <v>643</v>
      </c>
      <c r="B8" s="177">
        <v>2017</v>
      </c>
      <c r="C8" s="139" t="s">
        <v>644</v>
      </c>
      <c r="D8" s="177">
        <v>86.263826339999994</v>
      </c>
      <c r="E8" s="177">
        <v>-0.18208700143780546</v>
      </c>
      <c r="F8" s="177">
        <v>-4.8447538857861039</v>
      </c>
    </row>
    <row r="9" spans="1:9" x14ac:dyDescent="0.2">
      <c r="A9" s="139" t="s">
        <v>645</v>
      </c>
      <c r="B9" s="177">
        <v>2017</v>
      </c>
      <c r="C9" s="139" t="s">
        <v>646</v>
      </c>
      <c r="D9" s="177">
        <v>92.647790860000001</v>
      </c>
      <c r="E9" s="177">
        <v>2.5922515025746153</v>
      </c>
      <c r="F9" s="177">
        <v>7.4005116522866343</v>
      </c>
    </row>
    <row r="10" spans="1:9" x14ac:dyDescent="0.2">
      <c r="A10" s="139" t="s">
        <v>647</v>
      </c>
      <c r="B10" s="177">
        <v>2017</v>
      </c>
      <c r="C10" s="139" t="s">
        <v>648</v>
      </c>
      <c r="D10" s="177">
        <v>82.747125980000007</v>
      </c>
      <c r="E10" s="177">
        <v>-11.102037287980371</v>
      </c>
      <c r="F10" s="177">
        <v>-10.686347497438854</v>
      </c>
    </row>
    <row r="11" spans="1:9" x14ac:dyDescent="0.2">
      <c r="A11" s="139" t="s">
        <v>649</v>
      </c>
      <c r="B11" s="177">
        <v>2017</v>
      </c>
      <c r="C11" s="139" t="s">
        <v>650</v>
      </c>
      <c r="D11" s="177">
        <v>94.572919880000001</v>
      </c>
      <c r="E11" s="177">
        <v>3.2875126208744643</v>
      </c>
      <c r="F11" s="177">
        <v>14.291485969987997</v>
      </c>
    </row>
    <row r="12" spans="1:9" x14ac:dyDescent="0.2">
      <c r="A12" s="139" t="s">
        <v>621</v>
      </c>
      <c r="B12" s="177">
        <v>2017</v>
      </c>
      <c r="C12" s="139" t="s">
        <v>651</v>
      </c>
      <c r="D12" s="177">
        <v>92.005833469999999</v>
      </c>
      <c r="E12" s="177">
        <v>-2.9473666268475416</v>
      </c>
      <c r="F12" s="177">
        <v>-2.7143990195684773</v>
      </c>
    </row>
    <row r="13" spans="1:9" x14ac:dyDescent="0.2">
      <c r="A13" s="139" t="s">
        <v>627</v>
      </c>
      <c r="B13" s="177">
        <v>2017</v>
      </c>
      <c r="C13" s="139" t="s">
        <v>652</v>
      </c>
      <c r="D13" s="177">
        <v>89.812168189999994</v>
      </c>
      <c r="E13" s="177">
        <v>-0.56358506282511089</v>
      </c>
      <c r="F13" s="177">
        <v>-2.3842676026790031</v>
      </c>
    </row>
    <row r="14" spans="1:9" x14ac:dyDescent="0.2">
      <c r="A14" s="139" t="s">
        <v>636</v>
      </c>
      <c r="B14" s="177">
        <v>2017</v>
      </c>
      <c r="C14" s="139" t="s">
        <v>653</v>
      </c>
      <c r="D14" s="177">
        <v>98.168936799999997</v>
      </c>
      <c r="E14" s="177">
        <v>2.1227620448820366</v>
      </c>
      <c r="F14" s="177">
        <v>9.3047175882905311</v>
      </c>
    </row>
    <row r="15" spans="1:9" x14ac:dyDescent="0.2">
      <c r="A15" s="139" t="s">
        <v>654</v>
      </c>
      <c r="B15" s="177">
        <v>2017</v>
      </c>
      <c r="C15" s="139" t="s">
        <v>655</v>
      </c>
      <c r="D15" s="177">
        <v>93.297920779999998</v>
      </c>
      <c r="E15" s="177">
        <v>2.2007243931670137</v>
      </c>
      <c r="F15" s="177">
        <v>-4.9618710141719689</v>
      </c>
    </row>
    <row r="16" spans="1:9" x14ac:dyDescent="0.2">
      <c r="A16" s="139" t="s">
        <v>656</v>
      </c>
      <c r="B16" s="177">
        <v>2017</v>
      </c>
      <c r="C16" s="139" t="s">
        <v>657</v>
      </c>
      <c r="D16" s="177">
        <v>96.720323739999998</v>
      </c>
      <c r="E16" s="177">
        <v>3.823414945418441</v>
      </c>
      <c r="F16" s="177">
        <v>3.6682521232923868</v>
      </c>
    </row>
    <row r="17" spans="1:6" x14ac:dyDescent="0.2">
      <c r="A17" s="139" t="s">
        <v>658</v>
      </c>
      <c r="B17" s="177">
        <v>2017</v>
      </c>
      <c r="C17" s="139" t="s">
        <v>659</v>
      </c>
      <c r="D17" s="177">
        <v>98.311391139999998</v>
      </c>
      <c r="E17" s="177">
        <v>4.8489393351533554</v>
      </c>
      <c r="F17" s="177">
        <v>1.6450186873619745</v>
      </c>
    </row>
    <row r="18" spans="1:6" x14ac:dyDescent="0.2">
      <c r="A18" s="139" t="s">
        <v>660</v>
      </c>
      <c r="B18" s="177">
        <v>2017</v>
      </c>
      <c r="C18" s="139" t="s">
        <v>661</v>
      </c>
      <c r="D18" s="177">
        <v>99.238868929999995</v>
      </c>
      <c r="E18" s="177">
        <v>-3.6920440501478207</v>
      </c>
      <c r="F18" s="177">
        <v>0.94340826555818547</v>
      </c>
    </row>
    <row r="19" spans="1:6" x14ac:dyDescent="0.2">
      <c r="A19" s="139" t="s">
        <v>662</v>
      </c>
      <c r="B19" s="177">
        <v>2018</v>
      </c>
      <c r="C19" s="139" t="s">
        <v>642</v>
      </c>
      <c r="D19" s="177">
        <v>94.522364339999996</v>
      </c>
      <c r="E19" s="177">
        <v>4.2650114616988057</v>
      </c>
      <c r="F19" s="177">
        <v>-4.7526787042755139</v>
      </c>
    </row>
    <row r="20" spans="1:6" x14ac:dyDescent="0.2">
      <c r="A20" s="139" t="s">
        <v>663</v>
      </c>
      <c r="B20" s="177">
        <v>2018</v>
      </c>
      <c r="C20" s="139" t="s">
        <v>644</v>
      </c>
      <c r="D20" s="177">
        <v>90.060991650000005</v>
      </c>
      <c r="E20" s="177">
        <v>4.4018048712955009</v>
      </c>
      <c r="F20" s="177">
        <v>-4.7199122886434459</v>
      </c>
    </row>
    <row r="21" spans="1:6" x14ac:dyDescent="0.2">
      <c r="A21" s="139" t="s">
        <v>664</v>
      </c>
      <c r="B21" s="177">
        <v>2018</v>
      </c>
      <c r="C21" s="139" t="s">
        <v>646</v>
      </c>
      <c r="D21" s="177">
        <v>95.746271149999998</v>
      </c>
      <c r="E21" s="177">
        <v>3.3443649991418667</v>
      </c>
      <c r="F21" s="177">
        <v>6.3126992006644125</v>
      </c>
    </row>
    <row r="22" spans="1:6" x14ac:dyDescent="0.2">
      <c r="A22" s="139" t="s">
        <v>665</v>
      </c>
      <c r="B22" s="177">
        <v>2018</v>
      </c>
      <c r="C22" s="139" t="s">
        <v>648</v>
      </c>
      <c r="D22" s="177">
        <v>97.955930780000003</v>
      </c>
      <c r="E22" s="177">
        <v>18.379858659593769</v>
      </c>
      <c r="F22" s="177">
        <v>2.3078283921242866</v>
      </c>
    </row>
    <row r="23" spans="1:6" x14ac:dyDescent="0.2">
      <c r="A23" s="139" t="s">
        <v>666</v>
      </c>
      <c r="B23" s="177">
        <v>2018</v>
      </c>
      <c r="C23" s="139" t="s">
        <v>650</v>
      </c>
      <c r="D23" s="177">
        <v>106.31990505</v>
      </c>
      <c r="E23" s="177">
        <v>12.421087542718684</v>
      </c>
      <c r="F23" s="177">
        <v>8.5385072689316956</v>
      </c>
    </row>
    <row r="24" spans="1:6" x14ac:dyDescent="0.2">
      <c r="A24" s="139" t="s">
        <v>622</v>
      </c>
      <c r="B24" s="177">
        <v>2018</v>
      </c>
      <c r="C24" s="139" t="s">
        <v>651</v>
      </c>
      <c r="D24" s="177">
        <v>104.32659760999999</v>
      </c>
      <c r="E24" s="177">
        <v>13.391285829737503</v>
      </c>
      <c r="F24" s="177">
        <v>-1.8748205607055417</v>
      </c>
    </row>
    <row r="25" spans="1:6" x14ac:dyDescent="0.2">
      <c r="A25" s="139" t="s">
        <v>628</v>
      </c>
      <c r="B25" s="177">
        <v>2018</v>
      </c>
      <c r="C25" s="139" t="s">
        <v>652</v>
      </c>
      <c r="D25" s="177">
        <v>100.68623032000001</v>
      </c>
      <c r="E25" s="177">
        <v>12.107559976723477</v>
      </c>
      <c r="F25" s="177">
        <v>-3.4893952006454074</v>
      </c>
    </row>
    <row r="26" spans="1:6" x14ac:dyDescent="0.2">
      <c r="A26" s="139" t="s">
        <v>637</v>
      </c>
      <c r="B26" s="177">
        <v>2018</v>
      </c>
      <c r="C26" s="139" t="s">
        <v>653</v>
      </c>
      <c r="D26" s="177">
        <v>102.21463183</v>
      </c>
      <c r="E26" s="177">
        <v>4.1211560009479546</v>
      </c>
      <c r="F26" s="177">
        <v>1.517984639153183</v>
      </c>
    </row>
    <row r="27" spans="1:6" x14ac:dyDescent="0.2">
      <c r="A27" s="139" t="s">
        <v>667</v>
      </c>
      <c r="B27" s="177">
        <v>2018</v>
      </c>
      <c r="C27" s="139" t="s">
        <v>655</v>
      </c>
      <c r="D27" s="177">
        <v>98.326350689999998</v>
      </c>
      <c r="E27" s="177">
        <v>5.3896484165571348</v>
      </c>
      <c r="F27" s="177">
        <v>-3.8040357533810463</v>
      </c>
    </row>
    <row r="28" spans="1:6" x14ac:dyDescent="0.2">
      <c r="A28" s="139" t="s">
        <v>668</v>
      </c>
      <c r="B28" s="177">
        <v>2018</v>
      </c>
      <c r="C28" s="139" t="s">
        <v>657</v>
      </c>
      <c r="D28" s="177">
        <v>107.13445831</v>
      </c>
      <c r="E28" s="177">
        <v>10.767266038102699</v>
      </c>
      <c r="F28" s="177">
        <v>8.9580336890259513</v>
      </c>
    </row>
    <row r="29" spans="1:6" x14ac:dyDescent="0.2">
      <c r="A29" s="139" t="s">
        <v>669</v>
      </c>
      <c r="B29" s="177">
        <v>2018</v>
      </c>
      <c r="C29" s="139" t="s">
        <v>659</v>
      </c>
      <c r="D29" s="177">
        <v>104.15128365</v>
      </c>
      <c r="E29" s="177">
        <v>5.9401992406797701</v>
      </c>
      <c r="F29" s="177">
        <v>-2.7845146249472861</v>
      </c>
    </row>
    <row r="30" spans="1:6" x14ac:dyDescent="0.2">
      <c r="A30" s="139" t="s">
        <v>670</v>
      </c>
      <c r="B30" s="177">
        <v>2018</v>
      </c>
      <c r="C30" s="139" t="s">
        <v>661</v>
      </c>
      <c r="D30" s="177">
        <v>98.554984610000005</v>
      </c>
      <c r="E30" s="177">
        <v>-0.68912949872733908</v>
      </c>
      <c r="F30" s="177">
        <v>-5.3732405822345246</v>
      </c>
    </row>
    <row r="31" spans="1:6" x14ac:dyDescent="0.2">
      <c r="A31" s="139" t="s">
        <v>671</v>
      </c>
      <c r="B31" s="177">
        <v>2019</v>
      </c>
      <c r="C31" s="139" t="s">
        <v>642</v>
      </c>
      <c r="D31" s="177">
        <v>91.958514390000005</v>
      </c>
      <c r="E31" s="177">
        <v>-2.7124268080914056</v>
      </c>
      <c r="F31" s="177">
        <v>-6.6931878139938155</v>
      </c>
    </row>
    <row r="32" spans="1:6" x14ac:dyDescent="0.2">
      <c r="A32" s="139" t="s">
        <v>672</v>
      </c>
      <c r="B32" s="177">
        <v>2019</v>
      </c>
      <c r="C32" s="139" t="s">
        <v>644</v>
      </c>
      <c r="D32" s="177">
        <v>87.895571939999996</v>
      </c>
      <c r="E32" s="177">
        <v>-2.404392479282687</v>
      </c>
      <c r="F32" s="177">
        <v>-4.4182341101867904</v>
      </c>
    </row>
    <row r="33" spans="1:6" x14ac:dyDescent="0.2">
      <c r="A33" s="139" t="s">
        <v>673</v>
      </c>
      <c r="B33" s="177">
        <v>2019</v>
      </c>
      <c r="C33" s="139" t="s">
        <v>646</v>
      </c>
      <c r="D33" s="177">
        <v>96.540887710000007</v>
      </c>
      <c r="E33" s="177">
        <v>0.82991906677507055</v>
      </c>
      <c r="F33" s="177">
        <v>9.835894549843248</v>
      </c>
    </row>
    <row r="34" spans="1:6" x14ac:dyDescent="0.2">
      <c r="A34" s="139" t="s">
        <v>674</v>
      </c>
      <c r="B34" s="177">
        <v>2019</v>
      </c>
      <c r="C34" s="139" t="s">
        <v>648</v>
      </c>
      <c r="D34" s="177">
        <v>94.022366199999993</v>
      </c>
      <c r="E34" s="177">
        <v>-4.0156471881569207</v>
      </c>
      <c r="F34" s="177">
        <v>-2.6087614996512376</v>
      </c>
    </row>
    <row r="35" spans="1:6" x14ac:dyDescent="0.2">
      <c r="A35" s="139" t="s">
        <v>675</v>
      </c>
      <c r="B35" s="177">
        <v>2019</v>
      </c>
      <c r="C35" s="139" t="s">
        <v>650</v>
      </c>
      <c r="D35" s="177">
        <v>101.42589635</v>
      </c>
      <c r="E35" s="177">
        <v>-4.6030973200159009</v>
      </c>
      <c r="F35" s="177">
        <v>7.8742223251982031</v>
      </c>
    </row>
    <row r="36" spans="1:6" x14ac:dyDescent="0.2">
      <c r="A36" s="139" t="s">
        <v>623</v>
      </c>
      <c r="B36" s="177">
        <v>2019</v>
      </c>
      <c r="C36" s="139" t="s">
        <v>651</v>
      </c>
      <c r="D36" s="177">
        <v>98.927960100000007</v>
      </c>
      <c r="E36" s="177">
        <v>-5.1747470287313497</v>
      </c>
      <c r="F36" s="177">
        <v>-2.4628190037188613</v>
      </c>
    </row>
    <row r="37" spans="1:6" x14ac:dyDescent="0.2">
      <c r="A37" s="139" t="s">
        <v>629</v>
      </c>
      <c r="B37" s="177">
        <v>2019</v>
      </c>
      <c r="C37" s="139" t="s">
        <v>652</v>
      </c>
      <c r="D37" s="177">
        <v>98.879290409999996</v>
      </c>
      <c r="E37" s="177">
        <v>-1.7946246515111473</v>
      </c>
      <c r="F37" s="177">
        <v>-4.9197102569196918E-2</v>
      </c>
    </row>
    <row r="38" spans="1:6" x14ac:dyDescent="0.2">
      <c r="A38" s="139" t="s">
        <v>638</v>
      </c>
      <c r="B38" s="177">
        <v>2019</v>
      </c>
      <c r="C38" s="139" t="s">
        <v>653</v>
      </c>
      <c r="D38" s="177">
        <v>97.274803070000004</v>
      </c>
      <c r="E38" s="177">
        <v>-4.8328000322065012</v>
      </c>
      <c r="F38" s="177">
        <v>-1.6226727895669892</v>
      </c>
    </row>
    <row r="39" spans="1:6" x14ac:dyDescent="0.2">
      <c r="A39" s="139" t="s">
        <v>676</v>
      </c>
      <c r="B39" s="177">
        <v>2019</v>
      </c>
      <c r="C39" s="139" t="s">
        <v>655</v>
      </c>
      <c r="D39" s="177">
        <v>93.130817179999994</v>
      </c>
      <c r="E39" s="177">
        <v>-5.2839686142530669</v>
      </c>
      <c r="F39" s="177">
        <v>-4.2600815002606103</v>
      </c>
    </row>
    <row r="40" spans="1:6" x14ac:dyDescent="0.2">
      <c r="A40" s="139" t="s">
        <v>677</v>
      </c>
      <c r="B40" s="177">
        <v>2019</v>
      </c>
      <c r="C40" s="139" t="s">
        <v>657</v>
      </c>
      <c r="D40" s="177">
        <v>99.203409870000002</v>
      </c>
      <c r="E40" s="177">
        <v>-7.4028921834383405</v>
      </c>
      <c r="F40" s="177">
        <v>6.5204975902478255</v>
      </c>
    </row>
    <row r="41" spans="1:6" x14ac:dyDescent="0.2">
      <c r="A41" s="139" t="s">
        <v>678</v>
      </c>
      <c r="B41" s="177">
        <v>2019</v>
      </c>
      <c r="C41" s="139" t="s">
        <v>659</v>
      </c>
      <c r="D41" s="177">
        <v>96.051104879999997</v>
      </c>
      <c r="E41" s="177">
        <v>-7.7773201501967275</v>
      </c>
      <c r="F41" s="177">
        <v>-3.177617577995461</v>
      </c>
    </row>
    <row r="42" spans="1:6" x14ac:dyDescent="0.2">
      <c r="A42" s="139" t="s">
        <v>679</v>
      </c>
      <c r="B42" s="177">
        <v>2019</v>
      </c>
      <c r="C42" s="139" t="s">
        <v>661</v>
      </c>
      <c r="D42" s="177">
        <v>98.205459050000002</v>
      </c>
      <c r="E42" s="177">
        <v>-0.35465031158306176</v>
      </c>
      <c r="F42" s="177">
        <v>2.2429249228226107</v>
      </c>
    </row>
    <row r="43" spans="1:6" x14ac:dyDescent="0.2">
      <c r="A43" s="139" t="s">
        <v>680</v>
      </c>
      <c r="B43" s="177">
        <v>2020</v>
      </c>
      <c r="C43" s="139" t="s">
        <v>642</v>
      </c>
      <c r="D43" s="177">
        <v>92.082757509999993</v>
      </c>
      <c r="E43" s="177">
        <v>0.1351077937960895</v>
      </c>
      <c r="F43" s="177">
        <v>-6.2345836975139202</v>
      </c>
    </row>
    <row r="44" spans="1:6" x14ac:dyDescent="0.2">
      <c r="A44" s="139" t="s">
        <v>681</v>
      </c>
      <c r="B44" s="177">
        <v>2020</v>
      </c>
      <c r="C44" s="139" t="s">
        <v>644</v>
      </c>
      <c r="D44" s="177">
        <v>86.621007939999998</v>
      </c>
      <c r="E44" s="177">
        <v>-1.4500889770306649</v>
      </c>
      <c r="F44" s="177">
        <v>-5.9313488406413768</v>
      </c>
    </row>
    <row r="45" spans="1:6" x14ac:dyDescent="0.2">
      <c r="A45" s="139" t="s">
        <v>682</v>
      </c>
      <c r="B45" s="177">
        <v>2020</v>
      </c>
      <c r="C45" s="139" t="s">
        <v>646</v>
      </c>
      <c r="D45" s="177">
        <v>89.660336880000003</v>
      </c>
      <c r="E45" s="177">
        <v>-7.1270846925175881</v>
      </c>
      <c r="F45" s="177">
        <v>3.5087665362948259</v>
      </c>
    </row>
    <row r="46" spans="1:6" x14ac:dyDescent="0.2">
      <c r="A46" s="139" t="s">
        <v>683</v>
      </c>
      <c r="B46" s="177">
        <v>2020</v>
      </c>
      <c r="C46" s="139" t="s">
        <v>648</v>
      </c>
      <c r="D46" s="177">
        <v>65.570850770000007</v>
      </c>
      <c r="E46" s="177">
        <v>-30.260369505569823</v>
      </c>
      <c r="F46" s="177">
        <v>-26.867494533553881</v>
      </c>
    </row>
    <row r="47" spans="1:6" x14ac:dyDescent="0.2">
      <c r="A47" s="139" t="s">
        <v>684</v>
      </c>
      <c r="B47" s="177">
        <v>2020</v>
      </c>
      <c r="C47" s="139" t="s">
        <v>650</v>
      </c>
      <c r="D47" s="177">
        <v>70.430451379999994</v>
      </c>
      <c r="E47" s="177">
        <v>-30.559695388878865</v>
      </c>
      <c r="F47" s="177">
        <v>7.4112209204754631</v>
      </c>
    </row>
    <row r="48" spans="1:6" x14ac:dyDescent="0.2">
      <c r="A48" s="139" t="s">
        <v>634</v>
      </c>
      <c r="B48" s="177">
        <v>2020</v>
      </c>
      <c r="C48" s="139" t="s">
        <v>651</v>
      </c>
      <c r="D48" s="177">
        <v>77.71208919</v>
      </c>
      <c r="E48" s="177">
        <v>-21.445778209268873</v>
      </c>
      <c r="F48" s="177">
        <v>10.338763513970266</v>
      </c>
    </row>
    <row r="49" spans="1:6" x14ac:dyDescent="0.2">
      <c r="A49" s="139" t="s">
        <v>630</v>
      </c>
      <c r="B49" s="177">
        <v>2020</v>
      </c>
      <c r="C49" s="139" t="s">
        <v>652</v>
      </c>
      <c r="D49" s="177">
        <v>84.588501260000001</v>
      </c>
      <c r="E49" s="177">
        <v>-14.452762647004919</v>
      </c>
      <c r="F49" s="177">
        <v>8.8485744517660692</v>
      </c>
    </row>
    <row r="50" spans="1:6" x14ac:dyDescent="0.2">
      <c r="A50" s="139" t="s">
        <v>639</v>
      </c>
      <c r="B50" s="177">
        <v>2020</v>
      </c>
      <c r="C50" s="139" t="s">
        <v>653</v>
      </c>
      <c r="D50" s="177">
        <v>80.872796399999999</v>
      </c>
      <c r="E50" s="177">
        <v>-16.86151619160508</v>
      </c>
      <c r="F50" s="177">
        <v>-4.392683171651222</v>
      </c>
    </row>
    <row r="51" spans="1:6" x14ac:dyDescent="0.2">
      <c r="A51" s="139" t="s">
        <v>685</v>
      </c>
      <c r="B51" s="177">
        <v>2020</v>
      </c>
      <c r="C51" s="139" t="s">
        <v>655</v>
      </c>
      <c r="D51" s="177">
        <v>83.894356110000004</v>
      </c>
      <c r="E51" s="177">
        <v>-9.9177279333306831</v>
      </c>
      <c r="F51" s="177">
        <v>3.7361879946073007</v>
      </c>
    </row>
    <row r="52" spans="1:6" x14ac:dyDescent="0.2">
      <c r="A52" s="139" t="s">
        <v>686</v>
      </c>
      <c r="B52" s="177">
        <v>2020</v>
      </c>
      <c r="C52" s="139" t="s">
        <v>657</v>
      </c>
      <c r="D52" s="177">
        <v>88.441067889999999</v>
      </c>
      <c r="E52" s="177">
        <v>-10.848762148502146</v>
      </c>
      <c r="F52" s="177">
        <v>5.4195681221254866</v>
      </c>
    </row>
    <row r="53" spans="1:6" x14ac:dyDescent="0.2">
      <c r="A53" s="139" t="s">
        <v>687</v>
      </c>
      <c r="B53" s="177">
        <v>2020</v>
      </c>
      <c r="C53" s="139" t="s">
        <v>659</v>
      </c>
      <c r="D53" s="177">
        <v>88.299219750000006</v>
      </c>
      <c r="E53" s="177">
        <v>-8.0705840288716004</v>
      </c>
      <c r="F53" s="177">
        <v>-0.16038718593540643</v>
      </c>
    </row>
    <row r="54" spans="1:6" x14ac:dyDescent="0.2">
      <c r="A54" s="139" t="s">
        <v>688</v>
      </c>
      <c r="B54" s="177">
        <v>2020</v>
      </c>
      <c r="C54" s="139" t="s">
        <v>661</v>
      </c>
      <c r="D54" s="177">
        <v>94.217725520000002</v>
      </c>
      <c r="E54" s="177">
        <v>-4.0606027084193945</v>
      </c>
      <c r="F54" s="177">
        <v>6.7027837695021031</v>
      </c>
    </row>
    <row r="55" spans="1:6" x14ac:dyDescent="0.2">
      <c r="A55" s="139" t="s">
        <v>689</v>
      </c>
      <c r="B55" s="177">
        <v>2021</v>
      </c>
      <c r="C55" s="139" t="s">
        <v>642</v>
      </c>
      <c r="D55" s="177">
        <v>87.43933251</v>
      </c>
      <c r="E55" s="177">
        <v>-5.0426650173847447</v>
      </c>
      <c r="F55" s="177">
        <v>-7.1943925334528727</v>
      </c>
    </row>
    <row r="56" spans="1:6" x14ac:dyDescent="0.2">
      <c r="A56" s="139" t="s">
        <v>690</v>
      </c>
      <c r="B56" s="177">
        <v>2021</v>
      </c>
      <c r="C56" s="139" t="s">
        <v>644</v>
      </c>
      <c r="D56" s="177">
        <v>88.011523069999996</v>
      </c>
      <c r="E56" s="177">
        <v>1.6052862499166127</v>
      </c>
      <c r="F56" s="177">
        <v>0.65438578220454402</v>
      </c>
    </row>
    <row r="57" spans="1:6" x14ac:dyDescent="0.2">
      <c r="A57" s="139" t="s">
        <v>691</v>
      </c>
      <c r="B57" s="177">
        <v>2021</v>
      </c>
      <c r="C57" s="139" t="s">
        <v>646</v>
      </c>
      <c r="D57" s="177">
        <v>100.46821822</v>
      </c>
      <c r="E57" s="177">
        <v>12.054250202589685</v>
      </c>
      <c r="F57" s="177">
        <v>14.153482084490873</v>
      </c>
    </row>
    <row r="58" spans="1:6" x14ac:dyDescent="0.2">
      <c r="A58" s="139" t="s">
        <v>692</v>
      </c>
      <c r="B58" s="177">
        <v>2021</v>
      </c>
      <c r="C58" s="139" t="s">
        <v>648</v>
      </c>
      <c r="D58" s="177">
        <v>92.942668510000004</v>
      </c>
      <c r="E58" s="177">
        <v>41.743880731410549</v>
      </c>
      <c r="F58" s="177">
        <v>-7.4904779275779942</v>
      </c>
    </row>
    <row r="59" spans="1:6" x14ac:dyDescent="0.2">
      <c r="A59" s="139" t="s">
        <v>693</v>
      </c>
      <c r="B59" s="177">
        <v>2021</v>
      </c>
      <c r="C59" s="139" t="s">
        <v>650</v>
      </c>
      <c r="D59" s="177">
        <v>99.238512080000007</v>
      </c>
      <c r="E59" s="177">
        <v>40.902848321344969</v>
      </c>
      <c r="F59" s="177">
        <v>6.7739001590239596</v>
      </c>
    </row>
    <row r="60" spans="1:6" x14ac:dyDescent="0.2">
      <c r="A60" s="139" t="s">
        <v>624</v>
      </c>
      <c r="B60" s="177">
        <v>2021</v>
      </c>
      <c r="C60" s="139" t="s">
        <v>651</v>
      </c>
      <c r="D60" s="177">
        <v>105.96724552000001</v>
      </c>
      <c r="E60" s="177">
        <v>36.35876557239164</v>
      </c>
      <c r="F60" s="177">
        <v>6.7803651011773605</v>
      </c>
    </row>
    <row r="61" spans="1:6" x14ac:dyDescent="0.2">
      <c r="A61" s="139" t="s">
        <v>631</v>
      </c>
      <c r="B61" s="177">
        <v>2021</v>
      </c>
      <c r="C61" s="139" t="s">
        <v>652</v>
      </c>
      <c r="D61" s="177">
        <v>102.57633989999999</v>
      </c>
      <c r="E61" s="177">
        <v>21.26511094541172</v>
      </c>
      <c r="F61" s="177">
        <v>-3.1999563670455324</v>
      </c>
    </row>
    <row r="62" spans="1:6" x14ac:dyDescent="0.2">
      <c r="A62" s="139" t="s">
        <v>640</v>
      </c>
      <c r="B62" s="177">
        <v>2021</v>
      </c>
      <c r="C62" s="139" t="s">
        <v>653</v>
      </c>
      <c r="D62" s="177">
        <v>99.019014459999994</v>
      </c>
      <c r="E62" s="177">
        <v>22.437975274464474</v>
      </c>
      <c r="F62" s="177">
        <v>-3.4679785255235061</v>
      </c>
    </row>
    <row r="63" spans="1:6" x14ac:dyDescent="0.2">
      <c r="A63" s="139" t="s">
        <v>694</v>
      </c>
      <c r="B63" s="177">
        <v>2021</v>
      </c>
      <c r="C63" s="139" t="s">
        <v>655</v>
      </c>
      <c r="D63" s="177">
        <v>98.260377840000004</v>
      </c>
      <c r="E63" s="177">
        <v>17.123943011331612</v>
      </c>
      <c r="F63" s="177">
        <v>-0.76615246489496336</v>
      </c>
    </row>
    <row r="64" spans="1:6" x14ac:dyDescent="0.2">
      <c r="A64" s="139" t="s">
        <v>708</v>
      </c>
      <c r="B64" s="177">
        <v>2021</v>
      </c>
      <c r="C64" s="139" t="s">
        <v>657</v>
      </c>
      <c r="D64" s="177">
        <v>103.05391457</v>
      </c>
      <c r="E64" s="177">
        <v>16.522693618054191</v>
      </c>
      <c r="F64" s="177">
        <v>4.8784025009607062</v>
      </c>
    </row>
    <row r="65" spans="1:6" x14ac:dyDescent="0.2">
      <c r="A65" s="139" t="s">
        <v>717</v>
      </c>
      <c r="B65" s="177">
        <v>2021</v>
      </c>
      <c r="C65" s="139" t="s">
        <v>659</v>
      </c>
      <c r="D65" s="177">
        <v>106.85052001</v>
      </c>
      <c r="E65" s="177">
        <v>21.00958571607309</v>
      </c>
      <c r="F65" s="177">
        <v>3.6840962867268137</v>
      </c>
    </row>
    <row r="66" spans="1:6" x14ac:dyDescent="0.2">
      <c r="A66" s="139" t="s">
        <v>721</v>
      </c>
      <c r="B66" s="177">
        <v>2021</v>
      </c>
      <c r="C66" s="139" t="s">
        <v>661</v>
      </c>
      <c r="D66" s="177">
        <v>106.62924334</v>
      </c>
      <c r="E66" s="177">
        <v>13.173230144857778</v>
      </c>
      <c r="F66" s="177">
        <v>-0.20708993272029527</v>
      </c>
    </row>
    <row r="67" spans="1:6" x14ac:dyDescent="0.2">
      <c r="A67" s="139" t="s">
        <v>1007</v>
      </c>
      <c r="B67" s="177">
        <v>2022</v>
      </c>
      <c r="C67" s="139" t="s">
        <v>642</v>
      </c>
      <c r="D67" s="177">
        <v>94.101781200000005</v>
      </c>
      <c r="E67" s="177">
        <v>7.6195100062526837</v>
      </c>
      <c r="F67" s="177">
        <v>-11.748617684601491</v>
      </c>
    </row>
    <row r="68" spans="1:6" x14ac:dyDescent="0.2">
      <c r="A68" s="139" t="s">
        <v>980</v>
      </c>
      <c r="B68" s="177">
        <v>2022</v>
      </c>
      <c r="C68" s="139" t="s">
        <v>644</v>
      </c>
      <c r="D68" s="177">
        <v>96.964398509999995</v>
      </c>
      <c r="E68" s="177">
        <v>10.172390077693947</v>
      </c>
      <c r="F68" s="177">
        <v>3.0420437036318182</v>
      </c>
    </row>
    <row r="69" spans="1:6" x14ac:dyDescent="0.2">
      <c r="A69" s="139" t="s">
        <v>1060</v>
      </c>
      <c r="B69" s="177">
        <v>2022</v>
      </c>
      <c r="C69" s="139" t="s">
        <v>646</v>
      </c>
      <c r="D69" s="177">
        <v>111.42803354</v>
      </c>
      <c r="E69" s="177">
        <v>10.908738618217335</v>
      </c>
      <c r="F69" s="177">
        <v>14.916438664349949</v>
      </c>
    </row>
    <row r="70" spans="1:6" x14ac:dyDescent="0.2">
      <c r="A70" s="139" t="s">
        <v>1032</v>
      </c>
      <c r="B70" s="177">
        <v>2022</v>
      </c>
      <c r="C70" s="139" t="s">
        <v>648</v>
      </c>
      <c r="D70" s="177">
        <v>104.85545070000001</v>
      </c>
      <c r="E70" s="177">
        <v>12.817344693216191</v>
      </c>
      <c r="F70" s="177">
        <v>-5.8985002527578443</v>
      </c>
    </row>
    <row r="71" spans="1:6" x14ac:dyDescent="0.2">
      <c r="A71" s="139" t="s">
        <v>1062</v>
      </c>
      <c r="B71" s="177">
        <v>2022</v>
      </c>
      <c r="C71" s="139" t="s">
        <v>650</v>
      </c>
      <c r="D71" s="177">
        <v>110.38265663</v>
      </c>
      <c r="E71" s="177">
        <v>11.229657031754231</v>
      </c>
      <c r="F71" s="177">
        <v>5.271262383692175</v>
      </c>
    </row>
    <row r="72" spans="1:6" x14ac:dyDescent="0.2">
      <c r="A72" s="139" t="s">
        <v>1073</v>
      </c>
      <c r="B72" s="177">
        <v>2022</v>
      </c>
      <c r="C72" s="139" t="s">
        <v>651</v>
      </c>
      <c r="D72" s="177">
        <v>116.16803809</v>
      </c>
      <c r="E72" s="177">
        <v>9.6263638069885644</v>
      </c>
      <c r="F72" s="177">
        <v>5.2412051282589216</v>
      </c>
    </row>
    <row r="73" spans="1:6" x14ac:dyDescent="0.2">
      <c r="A73" s="139" t="s">
        <v>1082</v>
      </c>
      <c r="B73" s="177">
        <v>2022</v>
      </c>
      <c r="C73" s="139" t="s">
        <v>652</v>
      </c>
      <c r="D73" s="177">
        <v>110.07500491</v>
      </c>
      <c r="E73" s="177">
        <v>7.3103261603117611</v>
      </c>
      <c r="F73" s="177">
        <v>-5.2450168567704285</v>
      </c>
    </row>
    <row r="74" spans="1:6" x14ac:dyDescent="0.2">
      <c r="A74" s="139" t="s">
        <v>1092</v>
      </c>
      <c r="B74" s="177">
        <v>2022</v>
      </c>
      <c r="C74" s="139" t="s">
        <v>653</v>
      </c>
      <c r="D74" s="177">
        <v>109.75844222000001</v>
      </c>
      <c r="E74" s="177">
        <v>10.845823722410753</v>
      </c>
      <c r="F74" s="177">
        <v>-0.28758816795768227</v>
      </c>
    </row>
    <row r="75" spans="1:6" x14ac:dyDescent="0.2">
      <c r="A75" s="139" t="s">
        <v>1096</v>
      </c>
      <c r="B75" s="177">
        <v>2022</v>
      </c>
      <c r="C75" s="139" t="s">
        <v>655</v>
      </c>
      <c r="D75" s="177">
        <v>105.60778221</v>
      </c>
      <c r="E75" s="177">
        <v>7.47748434467041</v>
      </c>
      <c r="F75" s="177">
        <v>-3.7816316686423259</v>
      </c>
    </row>
    <row r="76" spans="1:6" x14ac:dyDescent="0.2">
      <c r="A76" s="139" t="s">
        <v>1100</v>
      </c>
      <c r="B76" s="177">
        <v>2022</v>
      </c>
      <c r="C76" s="139" t="s">
        <v>657</v>
      </c>
      <c r="D76" s="177">
        <v>108.39944445</v>
      </c>
      <c r="E76" s="177">
        <v>5.1871196764379262</v>
      </c>
      <c r="F76" s="177">
        <v>2.6434247378179161</v>
      </c>
    </row>
    <row r="77" spans="1:6" x14ac:dyDescent="0.2">
      <c r="A77" s="139" t="s">
        <v>1110</v>
      </c>
      <c r="B77" s="177">
        <v>2022</v>
      </c>
      <c r="C77" s="139" t="s">
        <v>659</v>
      </c>
      <c r="D77" s="177">
        <v>109.70586625999999</v>
      </c>
      <c r="E77" s="177">
        <v>2.6722810986158687</v>
      </c>
      <c r="F77" s="177">
        <v>1.2051923481974904</v>
      </c>
    </row>
    <row r="78" spans="1:6" x14ac:dyDescent="0.2">
      <c r="A78" s="139" t="s">
        <v>1132</v>
      </c>
      <c r="B78" s="177">
        <v>2022</v>
      </c>
      <c r="C78" s="139" t="s">
        <v>661</v>
      </c>
      <c r="D78" s="177">
        <v>113.58731406</v>
      </c>
      <c r="E78" s="177">
        <v>6.5254807237198147</v>
      </c>
      <c r="F78" s="177">
        <v>3.538049451978325</v>
      </c>
    </row>
    <row r="79" spans="1:6" x14ac:dyDescent="0.2">
      <c r="A79" s="139" t="s">
        <v>1266</v>
      </c>
      <c r="B79" s="177">
        <v>2023</v>
      </c>
      <c r="C79" s="139" t="s">
        <v>642</v>
      </c>
      <c r="D79" s="177">
        <v>99.362998039999994</v>
      </c>
      <c r="E79" s="177">
        <v>5.5909853914646073</v>
      </c>
      <c r="F79" s="177">
        <v>-12.522803393771881</v>
      </c>
    </row>
    <row r="80" spans="1:6" x14ac:dyDescent="0.2">
      <c r="A80" s="139" t="s">
        <v>1265</v>
      </c>
      <c r="B80" s="177">
        <v>2023</v>
      </c>
      <c r="C80" s="139" t="s">
        <v>644</v>
      </c>
      <c r="D80" s="177">
        <v>96.677044820000006</v>
      </c>
      <c r="E80" s="177">
        <v>-0.29634968546765561</v>
      </c>
      <c r="F80" s="177">
        <v>-2.7031724816905371</v>
      </c>
    </row>
    <row r="81" spans="1:6" x14ac:dyDescent="0.2">
      <c r="A81" s="139" t="s">
        <v>1286</v>
      </c>
      <c r="B81" s="177">
        <v>2023</v>
      </c>
      <c r="C81" s="139" t="s">
        <v>646</v>
      </c>
      <c r="D81" s="177">
        <v>108.58842247</v>
      </c>
      <c r="E81" s="177">
        <v>-2.5483812105332104</v>
      </c>
      <c r="F81" s="177">
        <v>12.320792047561463</v>
      </c>
    </row>
    <row r="82" spans="1:6" x14ac:dyDescent="0.2">
      <c r="A82" s="139" t="s">
        <v>1345</v>
      </c>
      <c r="B82" s="177">
        <v>2023</v>
      </c>
      <c r="C82" s="139" t="s">
        <v>648</v>
      </c>
      <c r="D82" s="177">
        <v>98.799211920000005</v>
      </c>
      <c r="E82" s="177">
        <v>-5.7757977668966332</v>
      </c>
      <c r="F82" s="177">
        <v>-9.0149670907176898</v>
      </c>
    </row>
    <row r="83" spans="1:6" x14ac:dyDescent="0.2">
      <c r="A83" s="139" t="s">
        <v>2452</v>
      </c>
      <c r="B83" s="177">
        <v>2023</v>
      </c>
      <c r="C83" s="139" t="s">
        <v>650</v>
      </c>
      <c r="D83" s="177">
        <v>111.0781537</v>
      </c>
      <c r="E83" s="177">
        <v>0.63007821267727881</v>
      </c>
      <c r="F83" s="177">
        <v>12.428177858283464</v>
      </c>
    </row>
  </sheetData>
  <mergeCells count="1">
    <mergeCell ref="H1:I1"/>
  </mergeCells>
  <hyperlinks>
    <hyperlink ref="H1:I1" location="Index!A1" display="Regresar al Índice" xr:uid="{5D4779BE-F958-40B9-93AC-784620BA0322}"/>
  </hyperlinks>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E9B9F-0D12-4B47-90C3-40B773C06148}">
  <sheetPr codeName="Hoja155"/>
  <dimension ref="A1:I39"/>
  <sheetViews>
    <sheetView workbookViewId="0"/>
  </sheetViews>
  <sheetFormatPr baseColWidth="10" defaultColWidth="9.140625" defaultRowHeight="12.75" x14ac:dyDescent="0.2"/>
  <cols>
    <col min="1" max="16384" width="9.140625" style="139"/>
  </cols>
  <sheetData>
    <row r="1" spans="1:9" x14ac:dyDescent="0.2">
      <c r="A1" s="31" t="s">
        <v>3473</v>
      </c>
      <c r="H1" s="280" t="s">
        <v>1346</v>
      </c>
      <c r="I1" s="280"/>
    </row>
    <row r="2" spans="1:9" x14ac:dyDescent="0.2">
      <c r="A2" s="139" t="s">
        <v>1310</v>
      </c>
    </row>
    <row r="6" spans="1:9" x14ac:dyDescent="0.2">
      <c r="C6" s="139" t="s">
        <v>589</v>
      </c>
    </row>
    <row r="7" spans="1:9" x14ac:dyDescent="0.2">
      <c r="A7" s="139" t="s">
        <v>3</v>
      </c>
      <c r="B7" s="139" t="s">
        <v>1311</v>
      </c>
      <c r="C7" s="139">
        <v>-0.39055035671438398</v>
      </c>
    </row>
    <row r="8" spans="1:9" x14ac:dyDescent="0.2">
      <c r="A8" s="139" t="s">
        <v>594</v>
      </c>
      <c r="B8" s="139" t="s">
        <v>1311</v>
      </c>
      <c r="C8" s="139">
        <v>-2.8167117809282365</v>
      </c>
    </row>
    <row r="9" spans="1:9" x14ac:dyDescent="0.2">
      <c r="A9" s="139" t="s">
        <v>591</v>
      </c>
      <c r="B9" s="139" t="s">
        <v>1311</v>
      </c>
      <c r="C9" s="139">
        <v>-4.3855113921032096</v>
      </c>
    </row>
    <row r="10" spans="1:9" x14ac:dyDescent="0.2">
      <c r="A10" s="139" t="s">
        <v>6</v>
      </c>
      <c r="B10" s="139" t="s">
        <v>1311</v>
      </c>
      <c r="C10" s="139">
        <v>-2.2484150924255526</v>
      </c>
    </row>
    <row r="11" spans="1:9" x14ac:dyDescent="0.2">
      <c r="A11" s="139" t="s">
        <v>7</v>
      </c>
      <c r="B11" s="139" t="s">
        <v>1311</v>
      </c>
      <c r="C11" s="139">
        <v>-3.512331781617247</v>
      </c>
    </row>
    <row r="12" spans="1:9" x14ac:dyDescent="0.2">
      <c r="A12" s="139" t="s">
        <v>8</v>
      </c>
      <c r="B12" s="139" t="s">
        <v>1311</v>
      </c>
      <c r="C12" s="139">
        <v>-2.3788538698968313</v>
      </c>
    </row>
    <row r="13" spans="1:9" x14ac:dyDescent="0.2">
      <c r="A13" s="139" t="s">
        <v>592</v>
      </c>
      <c r="B13" s="139" t="s">
        <v>1311</v>
      </c>
      <c r="C13" s="139">
        <v>-3.9603895217102947</v>
      </c>
    </row>
    <row r="14" spans="1:9" x14ac:dyDescent="0.2">
      <c r="A14" s="139" t="s">
        <v>10</v>
      </c>
      <c r="B14" s="139" t="s">
        <v>1311</v>
      </c>
      <c r="C14" s="139">
        <v>-0.61429314732028106</v>
      </c>
    </row>
    <row r="15" spans="1:9" x14ac:dyDescent="0.2">
      <c r="A15" s="139" t="s">
        <v>11</v>
      </c>
      <c r="B15" s="139" t="s">
        <v>1311</v>
      </c>
      <c r="C15" s="139">
        <v>-5.4337756995221174</v>
      </c>
    </row>
    <row r="16" spans="1:9" x14ac:dyDescent="0.2">
      <c r="A16" s="139" t="s">
        <v>12</v>
      </c>
      <c r="B16" s="139" t="s">
        <v>1311</v>
      </c>
      <c r="C16" s="139">
        <v>-3.2333076249492811</v>
      </c>
    </row>
    <row r="17" spans="1:3" x14ac:dyDescent="0.2">
      <c r="A17" s="139" t="s">
        <v>596</v>
      </c>
      <c r="B17" s="139" t="s">
        <v>1311</v>
      </c>
      <c r="C17" s="139">
        <v>0.57374281262075211</v>
      </c>
    </row>
    <row r="18" spans="1:3" x14ac:dyDescent="0.2">
      <c r="A18" s="139" t="s">
        <v>14</v>
      </c>
      <c r="B18" s="139" t="s">
        <v>1311</v>
      </c>
      <c r="C18" s="139">
        <v>-1.1306847187349474</v>
      </c>
    </row>
    <row r="19" spans="1:3" x14ac:dyDescent="0.2">
      <c r="A19" s="139" t="s">
        <v>15</v>
      </c>
      <c r="B19" s="139" t="s">
        <v>1311</v>
      </c>
      <c r="C19" s="139">
        <v>-1.8478464124178355</v>
      </c>
    </row>
    <row r="20" spans="1:3" x14ac:dyDescent="0.2">
      <c r="A20" s="139" t="s">
        <v>16</v>
      </c>
      <c r="B20" s="139" t="s">
        <v>1311</v>
      </c>
      <c r="C20" s="139">
        <v>-4.561969862505328</v>
      </c>
    </row>
    <row r="21" spans="1:3" x14ac:dyDescent="0.2">
      <c r="A21" s="139" t="s">
        <v>0</v>
      </c>
      <c r="B21" s="139" t="s">
        <v>1311</v>
      </c>
      <c r="C21" s="139">
        <v>0.63007821267727881</v>
      </c>
    </row>
    <row r="22" spans="1:3" x14ac:dyDescent="0.2">
      <c r="A22" s="139" t="s">
        <v>1361</v>
      </c>
      <c r="B22" s="139" t="s">
        <v>1311</v>
      </c>
      <c r="C22" s="139">
        <v>-2.4207057903002793</v>
      </c>
    </row>
    <row r="23" spans="1:3" x14ac:dyDescent="0.2">
      <c r="A23" s="139" t="s">
        <v>18</v>
      </c>
      <c r="B23" s="139" t="s">
        <v>1311</v>
      </c>
      <c r="C23" s="139">
        <v>-2.586291376630256</v>
      </c>
    </row>
    <row r="24" spans="1:3" x14ac:dyDescent="0.2">
      <c r="A24" s="139" t="s">
        <v>1</v>
      </c>
      <c r="B24" s="139" t="s">
        <v>1311</v>
      </c>
      <c r="C24" s="139">
        <v>-2.7061386849798885</v>
      </c>
    </row>
    <row r="25" spans="1:3" x14ac:dyDescent="0.2">
      <c r="A25" s="139" t="s">
        <v>19</v>
      </c>
      <c r="B25" s="139" t="s">
        <v>1311</v>
      </c>
      <c r="C25" s="139">
        <v>6.645664237681391E-2</v>
      </c>
    </row>
    <row r="26" spans="1:3" x14ac:dyDescent="0.2">
      <c r="A26" s="139" t="s">
        <v>593</v>
      </c>
      <c r="B26" s="139" t="s">
        <v>1311</v>
      </c>
      <c r="C26" s="139">
        <v>-1.0332843855639653</v>
      </c>
    </row>
    <row r="27" spans="1:3" x14ac:dyDescent="0.2">
      <c r="A27" s="139" t="s">
        <v>21</v>
      </c>
      <c r="B27" s="139" t="s">
        <v>1311</v>
      </c>
      <c r="C27" s="139">
        <v>-3.8719203658337169</v>
      </c>
    </row>
    <row r="28" spans="1:3" x14ac:dyDescent="0.2">
      <c r="A28" s="139" t="s">
        <v>22</v>
      </c>
      <c r="B28" s="139" t="s">
        <v>1311</v>
      </c>
      <c r="C28" s="139">
        <v>-1.6409979543122517</v>
      </c>
    </row>
    <row r="29" spans="1:3" x14ac:dyDescent="0.2">
      <c r="A29" s="139" t="s">
        <v>1362</v>
      </c>
      <c r="B29" s="139" t="s">
        <v>1311</v>
      </c>
      <c r="C29" s="139">
        <v>2.9892075330337105</v>
      </c>
    </row>
    <row r="30" spans="1:3" x14ac:dyDescent="0.2">
      <c r="A30" s="139" t="s">
        <v>590</v>
      </c>
      <c r="B30" s="139" t="s">
        <v>1311</v>
      </c>
      <c r="C30" s="139">
        <v>-2.2980076836176098</v>
      </c>
    </row>
    <row r="31" spans="1:3" x14ac:dyDescent="0.2">
      <c r="A31" s="139" t="s">
        <v>595</v>
      </c>
      <c r="B31" s="139" t="s">
        <v>1311</v>
      </c>
      <c r="C31" s="139">
        <v>-2.5332574769445828</v>
      </c>
    </row>
    <row r="32" spans="1:3" x14ac:dyDescent="0.2">
      <c r="A32" s="139" t="s">
        <v>26</v>
      </c>
      <c r="B32" s="139" t="s">
        <v>1311</v>
      </c>
      <c r="C32" s="139">
        <v>-1.9207247842329263</v>
      </c>
    </row>
    <row r="33" spans="1:3" x14ac:dyDescent="0.2">
      <c r="A33" s="139" t="s">
        <v>27</v>
      </c>
      <c r="B33" s="139" t="s">
        <v>1311</v>
      </c>
      <c r="C33" s="139">
        <v>-1.4943233008737666</v>
      </c>
    </row>
    <row r="34" spans="1:3" x14ac:dyDescent="0.2">
      <c r="A34" s="139" t="s">
        <v>28</v>
      </c>
      <c r="B34" s="139" t="s">
        <v>1311</v>
      </c>
      <c r="C34" s="139">
        <v>0.15680301970196819</v>
      </c>
    </row>
    <row r="35" spans="1:3" x14ac:dyDescent="0.2">
      <c r="A35" s="139" t="s">
        <v>29</v>
      </c>
      <c r="B35" s="139" t="s">
        <v>1311</v>
      </c>
      <c r="C35" s="139">
        <v>-3.3873709670026169</v>
      </c>
    </row>
    <row r="36" spans="1:3" x14ac:dyDescent="0.2">
      <c r="A36" s="139" t="s">
        <v>30</v>
      </c>
      <c r="B36" s="139" t="s">
        <v>1311</v>
      </c>
      <c r="C36" s="139">
        <v>-4.3741204865231271</v>
      </c>
    </row>
    <row r="37" spans="1:3" x14ac:dyDescent="0.2">
      <c r="A37" s="139" t="s">
        <v>31</v>
      </c>
      <c r="B37" s="139" t="s">
        <v>1311</v>
      </c>
      <c r="C37" s="139">
        <v>-3.7825420766134932</v>
      </c>
    </row>
    <row r="38" spans="1:3" x14ac:dyDescent="0.2">
      <c r="A38" s="139" t="s">
        <v>32</v>
      </c>
      <c r="B38" s="139" t="s">
        <v>1311</v>
      </c>
      <c r="C38" s="139">
        <v>-3.9643771147157216</v>
      </c>
    </row>
    <row r="39" spans="1:3" x14ac:dyDescent="0.2">
      <c r="A39" s="139" t="s">
        <v>33</v>
      </c>
      <c r="B39" s="139" t="s">
        <v>1311</v>
      </c>
      <c r="C39" s="139">
        <v>-1.0451178893211808</v>
      </c>
    </row>
  </sheetData>
  <mergeCells count="1">
    <mergeCell ref="H1:I1"/>
  </mergeCells>
  <hyperlinks>
    <hyperlink ref="H1:I1" location="Index!A1" display="Regresar al Índice" xr:uid="{E0B55D36-11D8-4F06-BCF7-D98438124D51}"/>
  </hyperlink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E6211-15E7-4FA8-BB15-3118AC5718A8}">
  <sheetPr codeName="Hoja156"/>
  <dimension ref="A1:I39"/>
  <sheetViews>
    <sheetView workbookViewId="0"/>
  </sheetViews>
  <sheetFormatPr baseColWidth="10" defaultColWidth="9.140625" defaultRowHeight="12.75" x14ac:dyDescent="0.2"/>
  <cols>
    <col min="1" max="16384" width="9.140625" style="139"/>
  </cols>
  <sheetData>
    <row r="1" spans="1:9" x14ac:dyDescent="0.2">
      <c r="A1" s="31" t="s">
        <v>3474</v>
      </c>
      <c r="H1" s="280" t="s">
        <v>1346</v>
      </c>
      <c r="I1" s="280"/>
    </row>
    <row r="2" spans="1:9" x14ac:dyDescent="0.2">
      <c r="A2" s="139" t="s">
        <v>1310</v>
      </c>
    </row>
    <row r="6" spans="1:9" x14ac:dyDescent="0.2">
      <c r="C6" s="139" t="s">
        <v>597</v>
      </c>
    </row>
    <row r="7" spans="1:9" x14ac:dyDescent="0.2">
      <c r="A7" s="139" t="s">
        <v>3</v>
      </c>
      <c r="B7" s="139" t="s">
        <v>1311</v>
      </c>
      <c r="C7" s="139">
        <v>-0.64796658452704436</v>
      </c>
    </row>
    <row r="8" spans="1:9" x14ac:dyDescent="0.2">
      <c r="A8" s="139" t="s">
        <v>594</v>
      </c>
      <c r="B8" s="139" t="s">
        <v>1311</v>
      </c>
      <c r="C8" s="139">
        <v>-0.46773354907274434</v>
      </c>
    </row>
    <row r="9" spans="1:9" x14ac:dyDescent="0.2">
      <c r="A9" s="139" t="s">
        <v>591</v>
      </c>
      <c r="B9" s="139" t="s">
        <v>1311</v>
      </c>
      <c r="C9" s="139">
        <v>-1.0623050304627171</v>
      </c>
    </row>
    <row r="10" spans="1:9" x14ac:dyDescent="0.2">
      <c r="A10" s="139" t="s">
        <v>6</v>
      </c>
      <c r="B10" s="139" t="s">
        <v>1311</v>
      </c>
      <c r="C10" s="139">
        <v>-1.2398295235999559</v>
      </c>
    </row>
    <row r="11" spans="1:9" x14ac:dyDescent="0.2">
      <c r="A11" s="139" t="s">
        <v>7</v>
      </c>
      <c r="B11" s="139" t="s">
        <v>1311</v>
      </c>
      <c r="C11" s="139">
        <v>-0.96048556408326813</v>
      </c>
    </row>
    <row r="12" spans="1:9" x14ac:dyDescent="0.2">
      <c r="A12" s="139" t="s">
        <v>8</v>
      </c>
      <c r="B12" s="139" t="s">
        <v>1311</v>
      </c>
      <c r="C12" s="139">
        <v>-0.82863706823083538</v>
      </c>
    </row>
    <row r="13" spans="1:9" x14ac:dyDescent="0.2">
      <c r="A13" s="139" t="s">
        <v>592</v>
      </c>
      <c r="B13" s="139" t="s">
        <v>1311</v>
      </c>
      <c r="C13" s="139">
        <v>-1.5674481330705961</v>
      </c>
    </row>
    <row r="14" spans="1:9" x14ac:dyDescent="0.2">
      <c r="A14" s="139" t="s">
        <v>10</v>
      </c>
      <c r="B14" s="139" t="s">
        <v>1311</v>
      </c>
      <c r="C14" s="139">
        <v>-0.35061291669168076</v>
      </c>
    </row>
    <row r="15" spans="1:9" x14ac:dyDescent="0.2">
      <c r="A15" s="139" t="s">
        <v>11</v>
      </c>
      <c r="B15" s="139" t="s">
        <v>1311</v>
      </c>
      <c r="C15" s="139">
        <v>-1.3382899661498673</v>
      </c>
    </row>
    <row r="16" spans="1:9" x14ac:dyDescent="0.2">
      <c r="A16" s="139" t="s">
        <v>12</v>
      </c>
      <c r="B16" s="139" t="s">
        <v>1311</v>
      </c>
      <c r="C16" s="139">
        <v>-0.85148618025866951</v>
      </c>
    </row>
    <row r="17" spans="1:3" x14ac:dyDescent="0.2">
      <c r="A17" s="139" t="s">
        <v>596</v>
      </c>
      <c r="B17" s="139" t="s">
        <v>1311</v>
      </c>
      <c r="C17" s="139">
        <v>-0.61148425375545734</v>
      </c>
    </row>
    <row r="18" spans="1:3" x14ac:dyDescent="0.2">
      <c r="A18" s="139" t="s">
        <v>14</v>
      </c>
      <c r="B18" s="139" t="s">
        <v>1311</v>
      </c>
      <c r="C18" s="139">
        <v>-0.67759271170461088</v>
      </c>
    </row>
    <row r="19" spans="1:3" x14ac:dyDescent="0.2">
      <c r="A19" s="139" t="s">
        <v>15</v>
      </c>
      <c r="B19" s="139" t="s">
        <v>1311</v>
      </c>
      <c r="C19" s="139">
        <v>-1.2044723852790995</v>
      </c>
    </row>
    <row r="20" spans="1:3" x14ac:dyDescent="0.2">
      <c r="A20" s="139" t="s">
        <v>16</v>
      </c>
      <c r="B20" s="139" t="s">
        <v>1311</v>
      </c>
      <c r="C20" s="139">
        <v>-0.54979382753040196</v>
      </c>
    </row>
    <row r="21" spans="1:3" x14ac:dyDescent="0.2">
      <c r="A21" s="139" t="s">
        <v>0</v>
      </c>
      <c r="B21" s="139" t="s">
        <v>1311</v>
      </c>
      <c r="C21" s="139">
        <v>-0.89943579904011373</v>
      </c>
    </row>
    <row r="22" spans="1:3" x14ac:dyDescent="0.2">
      <c r="A22" s="139" t="s">
        <v>1361</v>
      </c>
      <c r="B22" s="139" t="s">
        <v>1311</v>
      </c>
      <c r="C22" s="139">
        <v>-1.1891773937703238</v>
      </c>
    </row>
    <row r="23" spans="1:3" x14ac:dyDescent="0.2">
      <c r="A23" s="139" t="s">
        <v>18</v>
      </c>
      <c r="B23" s="139" t="s">
        <v>1311</v>
      </c>
      <c r="C23" s="139">
        <v>-1.0395414358208488</v>
      </c>
    </row>
    <row r="24" spans="1:3" x14ac:dyDescent="0.2">
      <c r="A24" s="139" t="s">
        <v>1</v>
      </c>
      <c r="B24" s="139" t="s">
        <v>1311</v>
      </c>
      <c r="C24" s="139">
        <v>-0.95243163850878521</v>
      </c>
    </row>
    <row r="25" spans="1:3" x14ac:dyDescent="0.2">
      <c r="A25" s="139" t="s">
        <v>19</v>
      </c>
      <c r="B25" s="139" t="s">
        <v>1311</v>
      </c>
      <c r="C25" s="139">
        <v>-1.2740012790307078</v>
      </c>
    </row>
    <row r="26" spans="1:3" x14ac:dyDescent="0.2">
      <c r="A26" s="139" t="s">
        <v>593</v>
      </c>
      <c r="B26" s="139" t="s">
        <v>1311</v>
      </c>
      <c r="C26" s="139">
        <v>-0.67197529575755977</v>
      </c>
    </row>
    <row r="27" spans="1:3" x14ac:dyDescent="0.2">
      <c r="A27" s="139" t="s">
        <v>21</v>
      </c>
      <c r="B27" s="139" t="s">
        <v>1311</v>
      </c>
      <c r="C27" s="139">
        <v>-1.1651507189817918</v>
      </c>
    </row>
    <row r="28" spans="1:3" x14ac:dyDescent="0.2">
      <c r="A28" s="139" t="s">
        <v>22</v>
      </c>
      <c r="B28" s="139" t="s">
        <v>1311</v>
      </c>
      <c r="C28" s="139">
        <v>-0.6961978026197585</v>
      </c>
    </row>
    <row r="29" spans="1:3" x14ac:dyDescent="0.2">
      <c r="A29" s="139" t="s">
        <v>1362</v>
      </c>
      <c r="B29" s="139" t="s">
        <v>1311</v>
      </c>
      <c r="C29" s="139">
        <v>-0.60531832055297397</v>
      </c>
    </row>
    <row r="30" spans="1:3" x14ac:dyDescent="0.2">
      <c r="A30" s="139" t="s">
        <v>590</v>
      </c>
      <c r="B30" s="139" t="s">
        <v>1311</v>
      </c>
      <c r="C30" s="139">
        <v>-1.256782193783212</v>
      </c>
    </row>
    <row r="31" spans="1:3" x14ac:dyDescent="0.2">
      <c r="A31" s="139" t="s">
        <v>595</v>
      </c>
      <c r="B31" s="139" t="s">
        <v>1311</v>
      </c>
      <c r="C31" s="139">
        <v>-0.5671641715629594</v>
      </c>
    </row>
    <row r="32" spans="1:3" x14ac:dyDescent="0.2">
      <c r="A32" s="139" t="s">
        <v>26</v>
      </c>
      <c r="B32" s="139" t="s">
        <v>1311</v>
      </c>
      <c r="C32" s="139">
        <v>-1.2610641502194855</v>
      </c>
    </row>
    <row r="33" spans="1:3" x14ac:dyDescent="0.2">
      <c r="A33" s="139" t="s">
        <v>27</v>
      </c>
      <c r="B33" s="139" t="s">
        <v>1311</v>
      </c>
      <c r="C33" s="139">
        <v>-0.75116958240092291</v>
      </c>
    </row>
    <row r="34" spans="1:3" x14ac:dyDescent="0.2">
      <c r="A34" s="139" t="s">
        <v>28</v>
      </c>
      <c r="B34" s="139" t="s">
        <v>1311</v>
      </c>
      <c r="C34" s="139">
        <v>-0.73038161466503027</v>
      </c>
    </row>
    <row r="35" spans="1:3" x14ac:dyDescent="0.2">
      <c r="A35" s="139" t="s">
        <v>29</v>
      </c>
      <c r="B35" s="139" t="s">
        <v>1311</v>
      </c>
      <c r="C35" s="139">
        <v>-0.7882714709166615</v>
      </c>
    </row>
    <row r="36" spans="1:3" x14ac:dyDescent="0.2">
      <c r="A36" s="139" t="s">
        <v>30</v>
      </c>
      <c r="B36" s="139" t="s">
        <v>1311</v>
      </c>
      <c r="C36" s="139">
        <v>-0.57784198866489656</v>
      </c>
    </row>
    <row r="37" spans="1:3" x14ac:dyDescent="0.2">
      <c r="A37" s="139" t="s">
        <v>31</v>
      </c>
      <c r="B37" s="139" t="s">
        <v>1311</v>
      </c>
      <c r="C37" s="139">
        <v>-0.88641196770751829</v>
      </c>
    </row>
    <row r="38" spans="1:3" x14ac:dyDescent="0.2">
      <c r="A38" s="139" t="s">
        <v>32</v>
      </c>
      <c r="B38" s="139" t="s">
        <v>1311</v>
      </c>
      <c r="C38" s="139">
        <v>-0.66233938820176286</v>
      </c>
    </row>
    <row r="39" spans="1:3" x14ac:dyDescent="0.2">
      <c r="A39" s="139" t="s">
        <v>33</v>
      </c>
      <c r="B39" s="139" t="s">
        <v>1311</v>
      </c>
      <c r="C39" s="139">
        <v>-0.88589888211856616</v>
      </c>
    </row>
  </sheetData>
  <mergeCells count="1">
    <mergeCell ref="H1:I1"/>
  </mergeCells>
  <hyperlinks>
    <hyperlink ref="H1:I1" location="Index!A1" display="Regresar al Índice" xr:uid="{118F05B1-A95E-4645-866B-E20D2D3D3C8A}"/>
  </hyperlinks>
  <pageMargins left="0.7" right="0.7" top="0.75" bottom="0.75" header="0.3" footer="0.3"/>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5DB6B-1426-4ED9-8341-42C88F4CF6F7}">
  <sheetPr codeName="Hoja157"/>
  <dimension ref="A1:I83"/>
  <sheetViews>
    <sheetView workbookViewId="0"/>
  </sheetViews>
  <sheetFormatPr baseColWidth="10" defaultColWidth="9.140625" defaultRowHeight="12.75" x14ac:dyDescent="0.2"/>
  <cols>
    <col min="1" max="3" width="9.140625" style="139"/>
    <col min="4" max="4" width="12.140625" style="139" customWidth="1"/>
    <col min="5" max="16384" width="9.140625" style="139"/>
  </cols>
  <sheetData>
    <row r="1" spans="1:9" x14ac:dyDescent="0.2">
      <c r="A1" s="31" t="s">
        <v>3475</v>
      </c>
      <c r="H1" s="280" t="s">
        <v>1346</v>
      </c>
      <c r="I1" s="280"/>
    </row>
    <row r="2" spans="1:9" x14ac:dyDescent="0.2">
      <c r="A2" s="139" t="s">
        <v>1309</v>
      </c>
    </row>
    <row r="6" spans="1:9" x14ac:dyDescent="0.2">
      <c r="A6" s="139" t="s">
        <v>432</v>
      </c>
      <c r="B6" s="139" t="s">
        <v>625</v>
      </c>
      <c r="C6" s="139" t="s">
        <v>543</v>
      </c>
      <c r="D6" s="139" t="s">
        <v>1081</v>
      </c>
      <c r="E6" s="139" t="s">
        <v>614</v>
      </c>
      <c r="F6" s="139" t="s">
        <v>133</v>
      </c>
      <c r="G6" s="139" t="s">
        <v>390</v>
      </c>
    </row>
    <row r="7" spans="1:9" x14ac:dyDescent="0.2">
      <c r="A7" s="139" t="s">
        <v>641</v>
      </c>
      <c r="B7" s="177">
        <v>2017</v>
      </c>
      <c r="C7" s="139" t="s">
        <v>642</v>
      </c>
      <c r="D7" s="178">
        <v>42736</v>
      </c>
      <c r="E7" s="177">
        <v>95.1647289</v>
      </c>
      <c r="F7" s="177">
        <v>6.5238452237125131</v>
      </c>
      <c r="G7" s="177">
        <v>-21.587962466303985</v>
      </c>
    </row>
    <row r="8" spans="1:9" x14ac:dyDescent="0.2">
      <c r="A8" s="139" t="s">
        <v>643</v>
      </c>
      <c r="B8" s="177">
        <v>2017</v>
      </c>
      <c r="C8" s="139" t="s">
        <v>644</v>
      </c>
      <c r="D8" s="178">
        <v>42767</v>
      </c>
      <c r="E8" s="177">
        <v>86.069359460000001</v>
      </c>
      <c r="F8" s="177">
        <v>1.8349767413098017</v>
      </c>
      <c r="G8" s="177">
        <v>-9.5575004995364399</v>
      </c>
    </row>
    <row r="9" spans="1:9" x14ac:dyDescent="0.2">
      <c r="A9" s="139" t="s">
        <v>645</v>
      </c>
      <c r="B9" s="177">
        <v>2017</v>
      </c>
      <c r="C9" s="139" t="s">
        <v>646</v>
      </c>
      <c r="D9" s="178">
        <v>42795</v>
      </c>
      <c r="E9" s="177">
        <v>95.557410140000002</v>
      </c>
      <c r="F9" s="177">
        <v>8.6080518067883158</v>
      </c>
      <c r="G9" s="177">
        <v>11.023726375481498</v>
      </c>
    </row>
    <row r="10" spans="1:9" x14ac:dyDescent="0.2">
      <c r="A10" s="139" t="s">
        <v>647</v>
      </c>
      <c r="B10" s="177">
        <v>2017</v>
      </c>
      <c r="C10" s="139" t="s">
        <v>648</v>
      </c>
      <c r="D10" s="178">
        <v>42826</v>
      </c>
      <c r="E10" s="177">
        <v>88.911491280000007</v>
      </c>
      <c r="F10" s="177">
        <v>-0.10922592626886429</v>
      </c>
      <c r="G10" s="177">
        <v>-6.9548963814142093</v>
      </c>
    </row>
    <row r="11" spans="1:9" x14ac:dyDescent="0.2">
      <c r="A11" s="139" t="s">
        <v>649</v>
      </c>
      <c r="B11" s="177">
        <v>2017</v>
      </c>
      <c r="C11" s="139" t="s">
        <v>650</v>
      </c>
      <c r="D11" s="178">
        <v>42856</v>
      </c>
      <c r="E11" s="177">
        <v>96.024238440000005</v>
      </c>
      <c r="F11" s="177">
        <v>4.0604841726591125</v>
      </c>
      <c r="G11" s="177">
        <v>7.9998063890307947</v>
      </c>
    </row>
    <row r="12" spans="1:9" x14ac:dyDescent="0.2">
      <c r="A12" s="139" t="s">
        <v>621</v>
      </c>
      <c r="B12" s="177">
        <v>2017</v>
      </c>
      <c r="C12" s="139" t="s">
        <v>651</v>
      </c>
      <c r="D12" s="178">
        <v>42887</v>
      </c>
      <c r="E12" s="177">
        <v>93.061172339999999</v>
      </c>
      <c r="F12" s="177">
        <v>1.2522731106001734</v>
      </c>
      <c r="G12" s="177">
        <v>-3.085748086251634</v>
      </c>
    </row>
    <row r="13" spans="1:9" x14ac:dyDescent="0.2">
      <c r="A13" s="139" t="s">
        <v>627</v>
      </c>
      <c r="B13" s="177">
        <v>2017</v>
      </c>
      <c r="C13" s="139" t="s">
        <v>652</v>
      </c>
      <c r="D13" s="178">
        <v>42917</v>
      </c>
      <c r="E13" s="177">
        <v>94.242581000000001</v>
      </c>
      <c r="F13" s="177">
        <v>1.2226416126738888</v>
      </c>
      <c r="G13" s="177">
        <v>1.2694968592096745</v>
      </c>
    </row>
    <row r="14" spans="1:9" x14ac:dyDescent="0.2">
      <c r="A14" s="139" t="s">
        <v>636</v>
      </c>
      <c r="B14" s="177">
        <v>2017</v>
      </c>
      <c r="C14" s="139" t="s">
        <v>653</v>
      </c>
      <c r="D14" s="178">
        <v>42948</v>
      </c>
      <c r="E14" s="177">
        <v>94.948150760000004</v>
      </c>
      <c r="F14" s="177">
        <v>-0.92502262570907523</v>
      </c>
      <c r="G14" s="177">
        <v>0.74867406273603965</v>
      </c>
    </row>
    <row r="15" spans="1:9" x14ac:dyDescent="0.2">
      <c r="A15" s="139" t="s">
        <v>654</v>
      </c>
      <c r="B15" s="177">
        <v>2017</v>
      </c>
      <c r="C15" s="139" t="s">
        <v>655</v>
      </c>
      <c r="D15" s="178">
        <v>42979</v>
      </c>
      <c r="E15" s="177">
        <v>88.251595330000001</v>
      </c>
      <c r="F15" s="177">
        <v>-1.8331071210599865</v>
      </c>
      <c r="G15" s="177">
        <v>-7.0528550334032891</v>
      </c>
    </row>
    <row r="16" spans="1:9" x14ac:dyDescent="0.2">
      <c r="A16" s="139" t="s">
        <v>656</v>
      </c>
      <c r="B16" s="177">
        <v>2017</v>
      </c>
      <c r="C16" s="139" t="s">
        <v>657</v>
      </c>
      <c r="D16" s="178">
        <v>43009</v>
      </c>
      <c r="E16" s="177">
        <v>95.383900190000006</v>
      </c>
      <c r="F16" s="177">
        <v>-1.3180116982293533</v>
      </c>
      <c r="G16" s="177">
        <v>8.0817857550677825</v>
      </c>
    </row>
    <row r="17" spans="1:7" x14ac:dyDescent="0.2">
      <c r="A17" s="139" t="s">
        <v>658</v>
      </c>
      <c r="B17" s="177">
        <v>2017</v>
      </c>
      <c r="C17" s="139" t="s">
        <v>659</v>
      </c>
      <c r="D17" s="178">
        <v>43040</v>
      </c>
      <c r="E17" s="177">
        <v>105.74658556</v>
      </c>
      <c r="F17" s="177">
        <v>-0.96862771282131954</v>
      </c>
      <c r="G17" s="177">
        <v>10.864187089601115</v>
      </c>
    </row>
    <row r="18" spans="1:7" x14ac:dyDescent="0.2">
      <c r="A18" s="139" t="s">
        <v>660</v>
      </c>
      <c r="B18" s="177">
        <v>2017</v>
      </c>
      <c r="C18" s="139" t="s">
        <v>661</v>
      </c>
      <c r="D18" s="178">
        <v>43070</v>
      </c>
      <c r="E18" s="177">
        <v>120.29215533</v>
      </c>
      <c r="F18" s="177">
        <v>-0.88393979814982793</v>
      </c>
      <c r="G18" s="177">
        <v>13.755120028671685</v>
      </c>
    </row>
    <row r="19" spans="1:7" x14ac:dyDescent="0.2">
      <c r="A19" s="139" t="s">
        <v>662</v>
      </c>
      <c r="B19" s="177">
        <v>2018</v>
      </c>
      <c r="C19" s="139" t="s">
        <v>642</v>
      </c>
      <c r="D19" s="178">
        <v>43101</v>
      </c>
      <c r="E19" s="177">
        <v>97.617315439999999</v>
      </c>
      <c r="F19" s="177">
        <v>2.5772012050569701</v>
      </c>
      <c r="G19" s="177">
        <v>-18.849807643562155</v>
      </c>
    </row>
    <row r="20" spans="1:7" x14ac:dyDescent="0.2">
      <c r="A20" s="139" t="s">
        <v>663</v>
      </c>
      <c r="B20" s="177">
        <v>2018</v>
      </c>
      <c r="C20" s="139" t="s">
        <v>644</v>
      </c>
      <c r="D20" s="178">
        <v>43132</v>
      </c>
      <c r="E20" s="177">
        <v>89.108949030000005</v>
      </c>
      <c r="F20" s="177">
        <v>3.5315582561208987</v>
      </c>
      <c r="G20" s="177">
        <v>-8.7160422017850099</v>
      </c>
    </row>
    <row r="21" spans="1:7" x14ac:dyDescent="0.2">
      <c r="A21" s="139" t="s">
        <v>664</v>
      </c>
      <c r="B21" s="177">
        <v>2018</v>
      </c>
      <c r="C21" s="139" t="s">
        <v>646</v>
      </c>
      <c r="D21" s="178">
        <v>43160</v>
      </c>
      <c r="E21" s="177">
        <v>95.91695455</v>
      </c>
      <c r="F21" s="177">
        <v>0.37626010319161418</v>
      </c>
      <c r="G21" s="177">
        <v>7.6400918135707858</v>
      </c>
    </row>
    <row r="22" spans="1:7" x14ac:dyDescent="0.2">
      <c r="A22" s="139" t="s">
        <v>665</v>
      </c>
      <c r="B22" s="177">
        <v>2018</v>
      </c>
      <c r="C22" s="139" t="s">
        <v>648</v>
      </c>
      <c r="D22" s="178">
        <v>43191</v>
      </c>
      <c r="E22" s="177">
        <v>94.357954169999999</v>
      </c>
      <c r="F22" s="177">
        <v>6.1257131239065545</v>
      </c>
      <c r="G22" s="177">
        <v>-1.6253647619590739</v>
      </c>
    </row>
    <row r="23" spans="1:7" x14ac:dyDescent="0.2">
      <c r="A23" s="139" t="s">
        <v>666</v>
      </c>
      <c r="B23" s="177">
        <v>2018</v>
      </c>
      <c r="C23" s="139" t="s">
        <v>650</v>
      </c>
      <c r="D23" s="178">
        <v>43221</v>
      </c>
      <c r="E23" s="177">
        <v>99.448178089999999</v>
      </c>
      <c r="F23" s="177">
        <v>3.5657035198872373</v>
      </c>
      <c r="G23" s="177">
        <v>5.3945891099219869</v>
      </c>
    </row>
    <row r="24" spans="1:7" x14ac:dyDescent="0.2">
      <c r="A24" s="139" t="s">
        <v>622</v>
      </c>
      <c r="B24" s="177">
        <v>2018</v>
      </c>
      <c r="C24" s="139" t="s">
        <v>651</v>
      </c>
      <c r="D24" s="178">
        <v>43252</v>
      </c>
      <c r="E24" s="177">
        <v>98.592040949999998</v>
      </c>
      <c r="F24" s="177">
        <v>5.9432612666783422</v>
      </c>
      <c r="G24" s="177">
        <v>-0.86088770698765582</v>
      </c>
    </row>
    <row r="25" spans="1:7" x14ac:dyDescent="0.2">
      <c r="A25" s="139" t="s">
        <v>628</v>
      </c>
      <c r="B25" s="177">
        <v>2018</v>
      </c>
      <c r="C25" s="139" t="s">
        <v>652</v>
      </c>
      <c r="D25" s="178">
        <v>43282</v>
      </c>
      <c r="E25" s="177">
        <v>99.642831270000002</v>
      </c>
      <c r="F25" s="177">
        <v>5.7301595655577398</v>
      </c>
      <c r="G25" s="177">
        <v>1.0657962953955915</v>
      </c>
    </row>
    <row r="26" spans="1:7" x14ac:dyDescent="0.2">
      <c r="A26" s="139" t="s">
        <v>637</v>
      </c>
      <c r="B26" s="177">
        <v>2018</v>
      </c>
      <c r="C26" s="139" t="s">
        <v>653</v>
      </c>
      <c r="D26" s="178">
        <v>43313</v>
      </c>
      <c r="E26" s="177">
        <v>99.236116539999998</v>
      </c>
      <c r="F26" s="177">
        <v>4.5161130002822949</v>
      </c>
      <c r="G26" s="177">
        <v>-0.40817259487332158</v>
      </c>
    </row>
    <row r="27" spans="1:7" x14ac:dyDescent="0.2">
      <c r="A27" s="139" t="s">
        <v>667</v>
      </c>
      <c r="B27" s="177">
        <v>2018</v>
      </c>
      <c r="C27" s="139" t="s">
        <v>655</v>
      </c>
      <c r="D27" s="178">
        <v>43344</v>
      </c>
      <c r="E27" s="177">
        <v>94.103094249999998</v>
      </c>
      <c r="F27" s="177">
        <v>6.6304738153677949</v>
      </c>
      <c r="G27" s="177">
        <v>-5.1725344249348835</v>
      </c>
    </row>
    <row r="28" spans="1:7" x14ac:dyDescent="0.2">
      <c r="A28" s="139" t="s">
        <v>668</v>
      </c>
      <c r="B28" s="177">
        <v>2018</v>
      </c>
      <c r="C28" s="139" t="s">
        <v>657</v>
      </c>
      <c r="D28" s="178">
        <v>43374</v>
      </c>
      <c r="E28" s="177">
        <v>101.90007448999999</v>
      </c>
      <c r="F28" s="177">
        <v>6.8315242792757402</v>
      </c>
      <c r="G28" s="177">
        <v>8.2855726500194198</v>
      </c>
    </row>
    <row r="29" spans="1:7" x14ac:dyDescent="0.2">
      <c r="A29" s="139" t="s">
        <v>669</v>
      </c>
      <c r="B29" s="177">
        <v>2018</v>
      </c>
      <c r="C29" s="139" t="s">
        <v>659</v>
      </c>
      <c r="D29" s="178">
        <v>43405</v>
      </c>
      <c r="E29" s="177">
        <v>109.67488885</v>
      </c>
      <c r="F29" s="177">
        <v>3.7148275466266525</v>
      </c>
      <c r="G29" s="177">
        <v>7.6298416845249628</v>
      </c>
    </row>
    <row r="30" spans="1:7" x14ac:dyDescent="0.2">
      <c r="A30" s="139" t="s">
        <v>670</v>
      </c>
      <c r="B30" s="177">
        <v>2018</v>
      </c>
      <c r="C30" s="139" t="s">
        <v>661</v>
      </c>
      <c r="D30" s="178">
        <v>43435</v>
      </c>
      <c r="E30" s="177">
        <v>120.40160237000001</v>
      </c>
      <c r="F30" s="177">
        <v>9.0984353634497528E-2</v>
      </c>
      <c r="G30" s="177">
        <v>9.780464454968083</v>
      </c>
    </row>
    <row r="31" spans="1:7" x14ac:dyDescent="0.2">
      <c r="A31" s="139" t="s">
        <v>671</v>
      </c>
      <c r="B31" s="177">
        <v>2019</v>
      </c>
      <c r="C31" s="139" t="s">
        <v>642</v>
      </c>
      <c r="D31" s="178">
        <v>43466</v>
      </c>
      <c r="E31" s="177">
        <v>99.185277869999993</v>
      </c>
      <c r="F31" s="177">
        <v>1.6062339175509643</v>
      </c>
      <c r="G31" s="177">
        <v>-17.621297459813874</v>
      </c>
    </row>
    <row r="32" spans="1:7" x14ac:dyDescent="0.2">
      <c r="A32" s="139" t="s">
        <v>672</v>
      </c>
      <c r="B32" s="177">
        <v>2019</v>
      </c>
      <c r="C32" s="139" t="s">
        <v>644</v>
      </c>
      <c r="D32" s="178">
        <v>43497</v>
      </c>
      <c r="E32" s="177">
        <v>91.608133879999997</v>
      </c>
      <c r="F32" s="177">
        <v>2.8046395757160147</v>
      </c>
      <c r="G32" s="177">
        <v>-7.639383739924785</v>
      </c>
    </row>
    <row r="33" spans="1:7" x14ac:dyDescent="0.2">
      <c r="A33" s="139" t="s">
        <v>673</v>
      </c>
      <c r="B33" s="177">
        <v>2019</v>
      </c>
      <c r="C33" s="139" t="s">
        <v>646</v>
      </c>
      <c r="D33" s="178">
        <v>43525</v>
      </c>
      <c r="E33" s="177">
        <v>98.682843009999999</v>
      </c>
      <c r="F33" s="177">
        <v>2.8836283146981958</v>
      </c>
      <c r="G33" s="177">
        <v>7.7227958155630123</v>
      </c>
    </row>
    <row r="34" spans="1:7" x14ac:dyDescent="0.2">
      <c r="A34" s="139" t="s">
        <v>674</v>
      </c>
      <c r="B34" s="177">
        <v>2019</v>
      </c>
      <c r="C34" s="139" t="s">
        <v>648</v>
      </c>
      <c r="D34" s="178">
        <v>43556</v>
      </c>
      <c r="E34" s="177">
        <v>95.980949219999999</v>
      </c>
      <c r="F34" s="177">
        <v>1.7200405246980359</v>
      </c>
      <c r="G34" s="177">
        <v>-2.7379569817685576</v>
      </c>
    </row>
    <row r="35" spans="1:7" x14ac:dyDescent="0.2">
      <c r="A35" s="139" t="s">
        <v>675</v>
      </c>
      <c r="B35" s="177">
        <v>2019</v>
      </c>
      <c r="C35" s="139" t="s">
        <v>650</v>
      </c>
      <c r="D35" s="178">
        <v>43586</v>
      </c>
      <c r="E35" s="177">
        <v>102.49267281</v>
      </c>
      <c r="F35" s="177">
        <v>3.0613881304539876</v>
      </c>
      <c r="G35" s="177">
        <v>6.7843917391089148</v>
      </c>
    </row>
    <row r="36" spans="1:7" x14ac:dyDescent="0.2">
      <c r="A36" s="139" t="s">
        <v>623</v>
      </c>
      <c r="B36" s="177">
        <v>2019</v>
      </c>
      <c r="C36" s="139" t="s">
        <v>651</v>
      </c>
      <c r="D36" s="178">
        <v>43617</v>
      </c>
      <c r="E36" s="177">
        <v>100.10698064</v>
      </c>
      <c r="F36" s="177">
        <v>1.5365740230170228</v>
      </c>
      <c r="G36" s="177">
        <v>-2.327670949144407</v>
      </c>
    </row>
    <row r="37" spans="1:7" x14ac:dyDescent="0.2">
      <c r="A37" s="139" t="s">
        <v>629</v>
      </c>
      <c r="B37" s="177">
        <v>2019</v>
      </c>
      <c r="C37" s="139" t="s">
        <v>652</v>
      </c>
      <c r="D37" s="178">
        <v>43647</v>
      </c>
      <c r="E37" s="177">
        <v>101.99879608000001</v>
      </c>
      <c r="F37" s="177">
        <v>2.3644097422483878</v>
      </c>
      <c r="G37" s="177">
        <v>1.8897937265766305</v>
      </c>
    </row>
    <row r="38" spans="1:7" x14ac:dyDescent="0.2">
      <c r="A38" s="139" t="s">
        <v>638</v>
      </c>
      <c r="B38" s="177">
        <v>2019</v>
      </c>
      <c r="C38" s="139" t="s">
        <v>653</v>
      </c>
      <c r="D38" s="178">
        <v>43678</v>
      </c>
      <c r="E38" s="177">
        <v>101.76202585999999</v>
      </c>
      <c r="F38" s="177">
        <v>2.5453528494153188</v>
      </c>
      <c r="G38" s="177">
        <v>-0.23213040653372682</v>
      </c>
    </row>
    <row r="39" spans="1:7" x14ac:dyDescent="0.2">
      <c r="A39" s="139" t="s">
        <v>676</v>
      </c>
      <c r="B39" s="177">
        <v>2019</v>
      </c>
      <c r="C39" s="139" t="s">
        <v>655</v>
      </c>
      <c r="D39" s="178">
        <v>43709</v>
      </c>
      <c r="E39" s="177">
        <v>96.290653349999999</v>
      </c>
      <c r="F39" s="177">
        <v>2.3246409880937593</v>
      </c>
      <c r="G39" s="177">
        <v>-5.3766348141764428</v>
      </c>
    </row>
    <row r="40" spans="1:7" x14ac:dyDescent="0.2">
      <c r="A40" s="139" t="s">
        <v>677</v>
      </c>
      <c r="B40" s="177">
        <v>2019</v>
      </c>
      <c r="C40" s="139" t="s">
        <v>657</v>
      </c>
      <c r="D40" s="178">
        <v>43739</v>
      </c>
      <c r="E40" s="177">
        <v>101.15851351000001</v>
      </c>
      <c r="F40" s="177">
        <v>-0.7277335013849886</v>
      </c>
      <c r="G40" s="177">
        <v>5.0553817952674702</v>
      </c>
    </row>
    <row r="41" spans="1:7" x14ac:dyDescent="0.2">
      <c r="A41" s="139" t="s">
        <v>678</v>
      </c>
      <c r="B41" s="177">
        <v>2019</v>
      </c>
      <c r="C41" s="139" t="s">
        <v>659</v>
      </c>
      <c r="D41" s="178">
        <v>43770</v>
      </c>
      <c r="E41" s="177">
        <v>110.50863733</v>
      </c>
      <c r="F41" s="177">
        <v>0.76019997717097942</v>
      </c>
      <c r="G41" s="177">
        <v>9.2430419305001834</v>
      </c>
    </row>
    <row r="42" spans="1:7" x14ac:dyDescent="0.2">
      <c r="A42" s="139" t="s">
        <v>679</v>
      </c>
      <c r="B42" s="177">
        <v>2019</v>
      </c>
      <c r="C42" s="139" t="s">
        <v>661</v>
      </c>
      <c r="D42" s="178">
        <v>43800</v>
      </c>
      <c r="E42" s="177">
        <v>123.6596471</v>
      </c>
      <c r="F42" s="177">
        <v>2.7059812044592761</v>
      </c>
      <c r="G42" s="177">
        <v>11.9004360996042</v>
      </c>
    </row>
    <row r="43" spans="1:7" x14ac:dyDescent="0.2">
      <c r="A43" s="139" t="s">
        <v>680</v>
      </c>
      <c r="B43" s="177">
        <v>2020</v>
      </c>
      <c r="C43" s="139" t="s">
        <v>642</v>
      </c>
      <c r="D43" s="178">
        <v>43831</v>
      </c>
      <c r="E43" s="177">
        <v>99.674026339999998</v>
      </c>
      <c r="F43" s="177">
        <v>0.49276312018865998</v>
      </c>
      <c r="G43" s="177">
        <v>-19.39648165145055</v>
      </c>
    </row>
    <row r="44" spans="1:7" x14ac:dyDescent="0.2">
      <c r="A44" s="139" t="s">
        <v>681</v>
      </c>
      <c r="B44" s="177">
        <v>2020</v>
      </c>
      <c r="C44" s="139" t="s">
        <v>644</v>
      </c>
      <c r="D44" s="178">
        <v>43862</v>
      </c>
      <c r="E44" s="177">
        <v>91.807693130000004</v>
      </c>
      <c r="F44" s="177">
        <v>0.21784009950624614</v>
      </c>
      <c r="G44" s="177">
        <v>-7.8920592443682294</v>
      </c>
    </row>
    <row r="45" spans="1:7" x14ac:dyDescent="0.2">
      <c r="A45" s="139" t="s">
        <v>682</v>
      </c>
      <c r="B45" s="177">
        <v>2020</v>
      </c>
      <c r="C45" s="139" t="s">
        <v>646</v>
      </c>
      <c r="D45" s="178">
        <v>43891</v>
      </c>
      <c r="E45" s="177">
        <v>93.284603129999994</v>
      </c>
      <c r="F45" s="177">
        <v>-5.4702922163004324</v>
      </c>
      <c r="G45" s="177">
        <v>1.6086996085487957</v>
      </c>
    </row>
    <row r="46" spans="1:7" x14ac:dyDescent="0.2">
      <c r="A46" s="139" t="s">
        <v>683</v>
      </c>
      <c r="B46" s="177">
        <v>2020</v>
      </c>
      <c r="C46" s="139" t="s">
        <v>648</v>
      </c>
      <c r="D46" s="178">
        <v>43922</v>
      </c>
      <c r="E46" s="177">
        <v>69.906407540000004</v>
      </c>
      <c r="F46" s="177">
        <v>-27.166371964330104</v>
      </c>
      <c r="G46" s="177">
        <v>-25.061151364304457</v>
      </c>
    </row>
    <row r="47" spans="1:7" x14ac:dyDescent="0.2">
      <c r="A47" s="139" t="s">
        <v>684</v>
      </c>
      <c r="B47" s="177">
        <v>2020</v>
      </c>
      <c r="C47" s="139" t="s">
        <v>650</v>
      </c>
      <c r="D47" s="178">
        <v>43952</v>
      </c>
      <c r="E47" s="177">
        <v>74.937113499999995</v>
      </c>
      <c r="F47" s="177">
        <v>-26.885394394077572</v>
      </c>
      <c r="G47" s="177">
        <v>7.1963445655842824</v>
      </c>
    </row>
    <row r="48" spans="1:7" x14ac:dyDescent="0.2">
      <c r="A48" s="139" t="s">
        <v>634</v>
      </c>
      <c r="B48" s="177">
        <v>2020</v>
      </c>
      <c r="C48" s="139" t="s">
        <v>651</v>
      </c>
      <c r="D48" s="178">
        <v>43983</v>
      </c>
      <c r="E48" s="177">
        <v>81.734143369999998</v>
      </c>
      <c r="F48" s="177">
        <v>-18.353202896081278</v>
      </c>
      <c r="G48" s="177">
        <v>9.0703118288643498</v>
      </c>
    </row>
    <row r="49" spans="1:7" x14ac:dyDescent="0.2">
      <c r="A49" s="139" t="s">
        <v>630</v>
      </c>
      <c r="B49" s="177">
        <v>2020</v>
      </c>
      <c r="C49" s="139" t="s">
        <v>652</v>
      </c>
      <c r="D49" s="178">
        <v>44013</v>
      </c>
      <c r="E49" s="177">
        <v>88.828602480000001</v>
      </c>
      <c r="F49" s="177">
        <v>-12.912106913174071</v>
      </c>
      <c r="G49" s="177">
        <v>8.6799210433812153</v>
      </c>
    </row>
    <row r="50" spans="1:7" x14ac:dyDescent="0.2">
      <c r="A50" s="139" t="s">
        <v>639</v>
      </c>
      <c r="B50" s="177">
        <v>2020</v>
      </c>
      <c r="C50" s="139" t="s">
        <v>653</v>
      </c>
      <c r="D50" s="178">
        <v>44044</v>
      </c>
      <c r="E50" s="177">
        <v>91.108825909999993</v>
      </c>
      <c r="F50" s="177">
        <v>-10.468738077852572</v>
      </c>
      <c r="G50" s="177">
        <v>2.5669923496920837</v>
      </c>
    </row>
    <row r="51" spans="1:7" x14ac:dyDescent="0.2">
      <c r="A51" s="139" t="s">
        <v>685</v>
      </c>
      <c r="B51" s="177">
        <v>2020</v>
      </c>
      <c r="C51" s="139" t="s">
        <v>655</v>
      </c>
      <c r="D51" s="178">
        <v>44075</v>
      </c>
      <c r="E51" s="177">
        <v>90.993935030000003</v>
      </c>
      <c r="F51" s="177">
        <v>-5.5007605990036588</v>
      </c>
      <c r="G51" s="177">
        <v>-0.12610290918849376</v>
      </c>
    </row>
    <row r="52" spans="1:7" x14ac:dyDescent="0.2">
      <c r="A52" s="139" t="s">
        <v>686</v>
      </c>
      <c r="B52" s="177">
        <v>2020</v>
      </c>
      <c r="C52" s="139" t="s">
        <v>657</v>
      </c>
      <c r="D52" s="178">
        <v>44105</v>
      </c>
      <c r="E52" s="177">
        <v>93.710574780000002</v>
      </c>
      <c r="F52" s="177">
        <v>-7.3626415331456405</v>
      </c>
      <c r="G52" s="177">
        <v>2.9855173854217245</v>
      </c>
    </row>
    <row r="53" spans="1:7" x14ac:dyDescent="0.2">
      <c r="A53" s="139" t="s">
        <v>687</v>
      </c>
      <c r="B53" s="177">
        <v>2020</v>
      </c>
      <c r="C53" s="139" t="s">
        <v>659</v>
      </c>
      <c r="D53" s="178">
        <v>44136</v>
      </c>
      <c r="E53" s="177">
        <v>104.97034902999999</v>
      </c>
      <c r="F53" s="177">
        <v>-5.011633872076092</v>
      </c>
      <c r="G53" s="177">
        <v>12.015478804216114</v>
      </c>
    </row>
    <row r="54" spans="1:7" x14ac:dyDescent="0.2">
      <c r="A54" s="139" t="s">
        <v>688</v>
      </c>
      <c r="B54" s="177">
        <v>2020</v>
      </c>
      <c r="C54" s="139" t="s">
        <v>661</v>
      </c>
      <c r="D54" s="178">
        <v>44166</v>
      </c>
      <c r="E54" s="177">
        <v>116.65847659000001</v>
      </c>
      <c r="F54" s="177">
        <v>-5.661645228809645</v>
      </c>
      <c r="G54" s="177">
        <v>11.134694385611317</v>
      </c>
    </row>
    <row r="55" spans="1:7" x14ac:dyDescent="0.2">
      <c r="A55" s="139" t="s">
        <v>689</v>
      </c>
      <c r="B55" s="177">
        <v>2021</v>
      </c>
      <c r="C55" s="139" t="s">
        <v>642</v>
      </c>
      <c r="D55" s="178">
        <v>44197</v>
      </c>
      <c r="E55" s="177">
        <v>95.198492799999997</v>
      </c>
      <c r="F55" s="177">
        <v>-4.4901703125079164</v>
      </c>
      <c r="G55" s="177">
        <v>-18.395563200625205</v>
      </c>
    </row>
    <row r="56" spans="1:7" x14ac:dyDescent="0.2">
      <c r="A56" s="139" t="s">
        <v>690</v>
      </c>
      <c r="B56" s="177">
        <v>2021</v>
      </c>
      <c r="C56" s="139" t="s">
        <v>644</v>
      </c>
      <c r="D56" s="178">
        <v>44228</v>
      </c>
      <c r="E56" s="177">
        <v>90.168121569999997</v>
      </c>
      <c r="F56" s="177">
        <v>-1.785876002437365</v>
      </c>
      <c r="G56" s="177">
        <v>-5.2840870501680888</v>
      </c>
    </row>
    <row r="57" spans="1:7" x14ac:dyDescent="0.2">
      <c r="A57" s="139" t="s">
        <v>691</v>
      </c>
      <c r="B57" s="177">
        <v>2021</v>
      </c>
      <c r="C57" s="139" t="s">
        <v>646</v>
      </c>
      <c r="D57" s="178">
        <v>44256</v>
      </c>
      <c r="E57" s="177">
        <v>103.23519708000001</v>
      </c>
      <c r="F57" s="177">
        <v>10.666919959055855</v>
      </c>
      <c r="G57" s="177">
        <v>14.49190166377779</v>
      </c>
    </row>
    <row r="58" spans="1:7" x14ac:dyDescent="0.2">
      <c r="A58" s="139" t="s">
        <v>692</v>
      </c>
      <c r="B58" s="177">
        <v>2021</v>
      </c>
      <c r="C58" s="139" t="s">
        <v>648</v>
      </c>
      <c r="D58" s="178">
        <v>44287</v>
      </c>
      <c r="E58" s="177">
        <v>99.073698559999997</v>
      </c>
      <c r="F58" s="177">
        <v>41.723344177442748</v>
      </c>
      <c r="G58" s="177">
        <v>-4.0310849765464587</v>
      </c>
    </row>
    <row r="59" spans="1:7" x14ac:dyDescent="0.2">
      <c r="A59" s="139" t="s">
        <v>693</v>
      </c>
      <c r="B59" s="177">
        <v>2021</v>
      </c>
      <c r="C59" s="139" t="s">
        <v>650</v>
      </c>
      <c r="D59" s="178">
        <v>44317</v>
      </c>
      <c r="E59" s="177">
        <v>105.10664795</v>
      </c>
      <c r="F59" s="177">
        <v>40.259803241554003</v>
      </c>
      <c r="G59" s="177">
        <v>6.0893551746696781</v>
      </c>
    </row>
    <row r="60" spans="1:7" x14ac:dyDescent="0.2">
      <c r="A60" s="139" t="s">
        <v>624</v>
      </c>
      <c r="B60" s="177">
        <v>2021</v>
      </c>
      <c r="C60" s="139" t="s">
        <v>651</v>
      </c>
      <c r="D60" s="178">
        <v>44348</v>
      </c>
      <c r="E60" s="177">
        <v>102.57171319</v>
      </c>
      <c r="F60" s="177">
        <v>25.494327047230421</v>
      </c>
      <c r="G60" s="177">
        <v>-2.411773954779612</v>
      </c>
    </row>
    <row r="61" spans="1:7" x14ac:dyDescent="0.2">
      <c r="A61" s="139" t="s">
        <v>631</v>
      </c>
      <c r="B61" s="177">
        <v>2021</v>
      </c>
      <c r="C61" s="139" t="s">
        <v>652</v>
      </c>
      <c r="D61" s="178">
        <v>44378</v>
      </c>
      <c r="E61" s="177">
        <v>103.41606722</v>
      </c>
      <c r="F61" s="177">
        <v>16.422035619984463</v>
      </c>
      <c r="G61" s="177">
        <v>0.82318409602455933</v>
      </c>
    </row>
    <row r="62" spans="1:7" x14ac:dyDescent="0.2">
      <c r="A62" s="139" t="s">
        <v>640</v>
      </c>
      <c r="B62" s="177">
        <v>2021</v>
      </c>
      <c r="C62" s="139" t="s">
        <v>653</v>
      </c>
      <c r="D62" s="178">
        <v>44409</v>
      </c>
      <c r="E62" s="177">
        <v>102.88912965</v>
      </c>
      <c r="F62" s="177">
        <v>12.929925967476457</v>
      </c>
      <c r="G62" s="177">
        <v>-0.50953162711073863</v>
      </c>
    </row>
    <row r="63" spans="1:7" x14ac:dyDescent="0.2">
      <c r="A63" s="139" t="s">
        <v>694</v>
      </c>
      <c r="B63" s="177">
        <v>2021</v>
      </c>
      <c r="C63" s="139" t="s">
        <v>655</v>
      </c>
      <c r="D63" s="178">
        <v>44440</v>
      </c>
      <c r="E63" s="177">
        <v>100.30693311</v>
      </c>
      <c r="F63" s="177">
        <v>10.234745949748822</v>
      </c>
      <c r="G63" s="177">
        <v>-2.5096883886411594</v>
      </c>
    </row>
    <row r="64" spans="1:7" x14ac:dyDescent="0.2">
      <c r="A64" s="139" t="s">
        <v>708</v>
      </c>
      <c r="B64" s="177">
        <v>2021</v>
      </c>
      <c r="C64" s="139" t="s">
        <v>657</v>
      </c>
      <c r="D64" s="178">
        <v>44470</v>
      </c>
      <c r="E64" s="177">
        <v>103.54707392</v>
      </c>
      <c r="F64" s="177">
        <v>10.496679977785535</v>
      </c>
      <c r="G64" s="177">
        <v>3.2302261763369344</v>
      </c>
    </row>
    <row r="65" spans="1:7" x14ac:dyDescent="0.2">
      <c r="A65" s="139" t="s">
        <v>717</v>
      </c>
      <c r="B65" s="177">
        <v>2021</v>
      </c>
      <c r="C65" s="139" t="s">
        <v>659</v>
      </c>
      <c r="D65" s="178">
        <v>44501</v>
      </c>
      <c r="E65" s="177">
        <v>116.68161739999999</v>
      </c>
      <c r="F65" s="177">
        <v>11.156739477595695</v>
      </c>
      <c r="G65" s="177">
        <v>12.684610953031545</v>
      </c>
    </row>
    <row r="66" spans="1:7" x14ac:dyDescent="0.2">
      <c r="A66" s="139" t="s">
        <v>721</v>
      </c>
      <c r="B66" s="177">
        <v>2021</v>
      </c>
      <c r="C66" s="139" t="s">
        <v>661</v>
      </c>
      <c r="D66" s="178">
        <v>44531</v>
      </c>
      <c r="E66" s="177">
        <v>128.89342844000001</v>
      </c>
      <c r="F66" s="177">
        <v>10.48783783882258</v>
      </c>
      <c r="G66" s="177">
        <v>10.465925406344269</v>
      </c>
    </row>
    <row r="67" spans="1:7" x14ac:dyDescent="0.2">
      <c r="A67" s="139" t="s">
        <v>1007</v>
      </c>
      <c r="B67" s="177">
        <v>2022</v>
      </c>
      <c r="C67" s="139" t="s">
        <v>642</v>
      </c>
      <c r="D67" s="178">
        <v>44562</v>
      </c>
      <c r="E67" s="177">
        <v>103.20716057999999</v>
      </c>
      <c r="F67" s="177">
        <v>8.412599343169429</v>
      </c>
      <c r="G67" s="177">
        <v>-19.928299038113487</v>
      </c>
    </row>
    <row r="68" spans="1:7" x14ac:dyDescent="0.2">
      <c r="A68" s="139" t="s">
        <v>980</v>
      </c>
      <c r="B68" s="177">
        <v>2022</v>
      </c>
      <c r="C68" s="139" t="s">
        <v>644</v>
      </c>
      <c r="D68" s="178">
        <v>44593</v>
      </c>
      <c r="E68" s="177">
        <v>98.093803750000006</v>
      </c>
      <c r="F68" s="177">
        <v>8.7898938582712791</v>
      </c>
      <c r="G68" s="177">
        <v>-4.9544593623776905</v>
      </c>
    </row>
    <row r="69" spans="1:7" x14ac:dyDescent="0.2">
      <c r="A69" s="139" t="s">
        <v>1060</v>
      </c>
      <c r="B69" s="177">
        <v>2022</v>
      </c>
      <c r="C69" s="139" t="s">
        <v>646</v>
      </c>
      <c r="D69" s="178">
        <v>44621</v>
      </c>
      <c r="E69" s="177">
        <v>111.22415101</v>
      </c>
      <c r="F69" s="177">
        <v>7.7385951264364969</v>
      </c>
      <c r="G69" s="177">
        <v>13.385501181566722</v>
      </c>
    </row>
    <row r="70" spans="1:7" x14ac:dyDescent="0.2">
      <c r="A70" s="139" t="s">
        <v>1032</v>
      </c>
      <c r="B70" s="177">
        <v>2022</v>
      </c>
      <c r="C70" s="139" t="s">
        <v>648</v>
      </c>
      <c r="D70" s="178">
        <v>44652</v>
      </c>
      <c r="E70" s="177">
        <v>106.65033984999999</v>
      </c>
      <c r="F70" s="177">
        <v>7.6474800074325584</v>
      </c>
      <c r="G70" s="177">
        <v>-4.1122464127316922</v>
      </c>
    </row>
    <row r="71" spans="1:7" x14ac:dyDescent="0.2">
      <c r="A71" s="139" t="s">
        <v>1062</v>
      </c>
      <c r="B71" s="177">
        <v>2022</v>
      </c>
      <c r="C71" s="139" t="s">
        <v>650</v>
      </c>
      <c r="D71" s="178">
        <v>44682</v>
      </c>
      <c r="E71" s="177">
        <v>114.58291298</v>
      </c>
      <c r="F71" s="177">
        <v>9.0158569556018353</v>
      </c>
      <c r="G71" s="177">
        <v>7.4379257873504177</v>
      </c>
    </row>
    <row r="72" spans="1:7" x14ac:dyDescent="0.2">
      <c r="A72" s="139" t="s">
        <v>1073</v>
      </c>
      <c r="B72" s="177">
        <v>2022</v>
      </c>
      <c r="C72" s="139" t="s">
        <v>651</v>
      </c>
      <c r="D72" s="178">
        <v>44713</v>
      </c>
      <c r="E72" s="177">
        <v>111.38518044999999</v>
      </c>
      <c r="F72" s="177">
        <v>8.5924929845660856</v>
      </c>
      <c r="G72" s="177">
        <v>-2.7907586278227732</v>
      </c>
    </row>
    <row r="73" spans="1:7" x14ac:dyDescent="0.2">
      <c r="A73" s="139" t="s">
        <v>1082</v>
      </c>
      <c r="B73" s="177">
        <v>2022</v>
      </c>
      <c r="C73" s="139" t="s">
        <v>652</v>
      </c>
      <c r="D73" s="178">
        <v>44743</v>
      </c>
      <c r="E73" s="177">
        <v>111.65939216</v>
      </c>
      <c r="F73" s="177">
        <v>7.9710292235961058</v>
      </c>
      <c r="G73" s="177">
        <v>0.24618329735803107</v>
      </c>
    </row>
    <row r="74" spans="1:7" x14ac:dyDescent="0.2">
      <c r="A74" s="139" t="s">
        <v>1092</v>
      </c>
      <c r="B74" s="177">
        <v>2022</v>
      </c>
      <c r="C74" s="139" t="s">
        <v>653</v>
      </c>
      <c r="D74" s="178">
        <v>44774</v>
      </c>
      <c r="E74" s="177">
        <v>113.2090364</v>
      </c>
      <c r="F74" s="177">
        <v>10.030123478646805</v>
      </c>
      <c r="G74" s="177">
        <v>1.3878315205043172</v>
      </c>
    </row>
    <row r="75" spans="1:7" x14ac:dyDescent="0.2">
      <c r="A75" s="139" t="s">
        <v>1096</v>
      </c>
      <c r="B75" s="177">
        <v>2022</v>
      </c>
      <c r="C75" s="139" t="s">
        <v>655</v>
      </c>
      <c r="D75" s="178">
        <v>44805</v>
      </c>
      <c r="E75" s="177">
        <v>109.65783616</v>
      </c>
      <c r="F75" s="177">
        <v>9.3222898558223086</v>
      </c>
      <c r="G75" s="177">
        <v>-3.1368522804598307</v>
      </c>
    </row>
    <row r="76" spans="1:7" x14ac:dyDescent="0.2">
      <c r="A76" s="139" t="s">
        <v>1100</v>
      </c>
      <c r="B76" s="177">
        <v>2022</v>
      </c>
      <c r="C76" s="139" t="s">
        <v>657</v>
      </c>
      <c r="D76" s="178">
        <v>44835</v>
      </c>
      <c r="E76" s="177">
        <v>113.50212796</v>
      </c>
      <c r="F76" s="177">
        <v>9.6140370395123114</v>
      </c>
      <c r="G76" s="177">
        <v>3.5057155371831779</v>
      </c>
    </row>
    <row r="77" spans="1:7" x14ac:dyDescent="0.2">
      <c r="A77" s="139" t="s">
        <v>1110</v>
      </c>
      <c r="B77" s="177">
        <v>2022</v>
      </c>
      <c r="C77" s="139" t="s">
        <v>659</v>
      </c>
      <c r="D77" s="178">
        <v>44866</v>
      </c>
      <c r="E77" s="177">
        <v>125.12881286</v>
      </c>
      <c r="F77" s="177">
        <v>7.2395255124394629</v>
      </c>
      <c r="G77" s="177">
        <v>10.243583189997491</v>
      </c>
    </row>
    <row r="78" spans="1:7" x14ac:dyDescent="0.2">
      <c r="A78" s="139" t="s">
        <v>1132</v>
      </c>
      <c r="B78" s="177">
        <v>2022</v>
      </c>
      <c r="C78" s="139" t="s">
        <v>661</v>
      </c>
      <c r="D78" s="178">
        <v>44896</v>
      </c>
      <c r="E78" s="177">
        <v>140.57603874</v>
      </c>
      <c r="F78" s="177">
        <v>9.0637749661832121</v>
      </c>
      <c r="G78" s="177">
        <v>12.345059085059081</v>
      </c>
    </row>
    <row r="79" spans="1:7" x14ac:dyDescent="0.2">
      <c r="A79" s="139" t="s">
        <v>1266</v>
      </c>
      <c r="B79" s="177">
        <v>2023</v>
      </c>
      <c r="C79" s="139" t="s">
        <v>642</v>
      </c>
      <c r="D79" s="178">
        <v>44927</v>
      </c>
      <c r="E79" s="177">
        <v>112.73289436</v>
      </c>
      <c r="F79" s="177">
        <v>9.2297217813837964</v>
      </c>
      <c r="G79" s="177">
        <v>-19.806465333325267</v>
      </c>
    </row>
    <row r="80" spans="1:7" x14ac:dyDescent="0.2">
      <c r="A80" s="139" t="s">
        <v>1265</v>
      </c>
      <c r="B80" s="177">
        <v>2023</v>
      </c>
      <c r="C80" s="139" t="s">
        <v>644</v>
      </c>
      <c r="D80" s="178">
        <v>44958</v>
      </c>
      <c r="E80" s="177">
        <v>103.54310762</v>
      </c>
      <c r="F80" s="177">
        <v>5.5551968235302462</v>
      </c>
      <c r="G80" s="177">
        <v>-8.1518236466575917</v>
      </c>
    </row>
    <row r="81" spans="1:7" x14ac:dyDescent="0.2">
      <c r="A81" s="139" t="s">
        <v>1286</v>
      </c>
      <c r="B81" s="177">
        <v>2023</v>
      </c>
      <c r="C81" s="139" t="s">
        <v>646</v>
      </c>
      <c r="D81" s="178">
        <v>44986</v>
      </c>
      <c r="E81" s="177">
        <v>112.38692682999999</v>
      </c>
      <c r="F81" s="177">
        <v>1.0454346555501688</v>
      </c>
      <c r="G81" s="177">
        <v>8.5411954627212232</v>
      </c>
    </row>
    <row r="82" spans="1:7" x14ac:dyDescent="0.2">
      <c r="A82" s="139" t="s">
        <v>1345</v>
      </c>
      <c r="B82" s="177">
        <v>2023</v>
      </c>
      <c r="C82" s="139" t="s">
        <v>648</v>
      </c>
      <c r="D82" s="178">
        <v>45017</v>
      </c>
      <c r="E82" s="177">
        <v>109.32373976</v>
      </c>
      <c r="F82" s="177">
        <v>2.5066961003218977</v>
      </c>
      <c r="G82" s="177">
        <v>-2.7255724098884482</v>
      </c>
    </row>
    <row r="83" spans="1:7" x14ac:dyDescent="0.2">
      <c r="A83" s="139" t="s">
        <v>2452</v>
      </c>
      <c r="B83" s="177">
        <v>2023</v>
      </c>
      <c r="C83" s="139" t="s">
        <v>650</v>
      </c>
      <c r="D83" s="178">
        <v>45047</v>
      </c>
      <c r="E83" s="177">
        <v>116.46387120999999</v>
      </c>
      <c r="F83" s="177">
        <v>1.6415695683424492</v>
      </c>
      <c r="G83" s="177">
        <v>6.5311811191922571</v>
      </c>
    </row>
  </sheetData>
  <mergeCells count="1">
    <mergeCell ref="H1:I1"/>
  </mergeCells>
  <hyperlinks>
    <hyperlink ref="H1:I1" location="Index!A1" display="Regresar al Índice" xr:uid="{DFFD873F-C116-4E06-9996-FBCEA0490942}"/>
  </hyperlinks>
  <pageMargins left="0.7" right="0.7" top="0.75" bottom="0.75" header="0.3" footer="0.3"/>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A1407-4C39-45CF-B8DC-11D0F509AC93}">
  <sheetPr codeName="Hoja158"/>
  <dimension ref="A1:I39"/>
  <sheetViews>
    <sheetView workbookViewId="0"/>
  </sheetViews>
  <sheetFormatPr baseColWidth="10" defaultColWidth="9.140625" defaultRowHeight="12.75" x14ac:dyDescent="0.2"/>
  <cols>
    <col min="1" max="16384" width="9.140625" style="139"/>
  </cols>
  <sheetData>
    <row r="1" spans="1:9" x14ac:dyDescent="0.2">
      <c r="A1" s="31" t="s">
        <v>3476</v>
      </c>
      <c r="H1" s="280" t="s">
        <v>1346</v>
      </c>
      <c r="I1" s="280"/>
    </row>
    <row r="2" spans="1:9" x14ac:dyDescent="0.2">
      <c r="A2" s="139" t="s">
        <v>1310</v>
      </c>
    </row>
    <row r="6" spans="1:9" x14ac:dyDescent="0.2">
      <c r="C6" s="139" t="s">
        <v>589</v>
      </c>
    </row>
    <row r="7" spans="1:9" x14ac:dyDescent="0.2">
      <c r="A7" s="139" t="s">
        <v>3</v>
      </c>
      <c r="B7" s="139" t="s">
        <v>1311</v>
      </c>
      <c r="C7" s="139">
        <v>0.15102616378202774</v>
      </c>
    </row>
    <row r="8" spans="1:9" x14ac:dyDescent="0.2">
      <c r="A8" s="139" t="s">
        <v>594</v>
      </c>
      <c r="B8" s="139" t="s">
        <v>1311</v>
      </c>
      <c r="C8" s="139">
        <v>2.3520756556675204</v>
      </c>
    </row>
    <row r="9" spans="1:9" x14ac:dyDescent="0.2">
      <c r="A9" s="139" t="s">
        <v>591</v>
      </c>
      <c r="B9" s="139" t="s">
        <v>1311</v>
      </c>
      <c r="C9" s="139">
        <v>1.9849098968300525</v>
      </c>
    </row>
    <row r="10" spans="1:9" x14ac:dyDescent="0.2">
      <c r="A10" s="139" t="s">
        <v>6</v>
      </c>
      <c r="B10" s="139" t="s">
        <v>1311</v>
      </c>
      <c r="C10" s="139">
        <v>1.7060617647440313</v>
      </c>
    </row>
    <row r="11" spans="1:9" x14ac:dyDescent="0.2">
      <c r="A11" s="139" t="s">
        <v>7</v>
      </c>
      <c r="B11" s="139" t="s">
        <v>1311</v>
      </c>
      <c r="C11" s="139">
        <v>2.1047290016012772</v>
      </c>
    </row>
    <row r="12" spans="1:9" x14ac:dyDescent="0.2">
      <c r="A12" s="139" t="s">
        <v>8</v>
      </c>
      <c r="B12" s="139" t="s">
        <v>1311</v>
      </c>
      <c r="C12" s="139">
        <v>0.25726057900585053</v>
      </c>
    </row>
    <row r="13" spans="1:9" x14ac:dyDescent="0.2">
      <c r="A13" s="139" t="s">
        <v>592</v>
      </c>
      <c r="B13" s="139" t="s">
        <v>1311</v>
      </c>
      <c r="C13" s="139">
        <v>3.2019240150410453</v>
      </c>
    </row>
    <row r="14" spans="1:9" x14ac:dyDescent="0.2">
      <c r="A14" s="139" t="s">
        <v>10</v>
      </c>
      <c r="B14" s="139" t="s">
        <v>1311</v>
      </c>
      <c r="C14" s="139">
        <v>1.9282619280628723</v>
      </c>
    </row>
    <row r="15" spans="1:9" x14ac:dyDescent="0.2">
      <c r="A15" s="139" t="s">
        <v>11</v>
      </c>
      <c r="B15" s="139" t="s">
        <v>1311</v>
      </c>
      <c r="C15" s="139">
        <v>1.4289822216864942</v>
      </c>
    </row>
    <row r="16" spans="1:9" x14ac:dyDescent="0.2">
      <c r="A16" s="139" t="s">
        <v>12</v>
      </c>
      <c r="B16" s="139" t="s">
        <v>1311</v>
      </c>
      <c r="C16" s="139">
        <v>1.1828068192117416</v>
      </c>
    </row>
    <row r="17" spans="1:3" x14ac:dyDescent="0.2">
      <c r="A17" s="139" t="s">
        <v>596</v>
      </c>
      <c r="B17" s="139" t="s">
        <v>1311</v>
      </c>
      <c r="C17" s="139">
        <v>1.9325825110968549</v>
      </c>
    </row>
    <row r="18" spans="1:3" x14ac:dyDescent="0.2">
      <c r="A18" s="139" t="s">
        <v>14</v>
      </c>
      <c r="B18" s="139" t="s">
        <v>1311</v>
      </c>
      <c r="C18" s="139">
        <v>0.91842215588544618</v>
      </c>
    </row>
    <row r="19" spans="1:3" x14ac:dyDescent="0.2">
      <c r="A19" s="139" t="s">
        <v>15</v>
      </c>
      <c r="B19" s="139" t="s">
        <v>1311</v>
      </c>
      <c r="C19" s="139">
        <v>2.6369199505728256</v>
      </c>
    </row>
    <row r="20" spans="1:3" x14ac:dyDescent="0.2">
      <c r="A20" s="139" t="s">
        <v>16</v>
      </c>
      <c r="B20" s="139" t="s">
        <v>1311</v>
      </c>
      <c r="C20" s="139">
        <v>0.69030837182774096</v>
      </c>
    </row>
    <row r="21" spans="1:3" x14ac:dyDescent="0.2">
      <c r="A21" s="139" t="s">
        <v>0</v>
      </c>
      <c r="B21" s="139" t="s">
        <v>1311</v>
      </c>
      <c r="C21" s="139">
        <v>1.6415695683424492</v>
      </c>
    </row>
    <row r="22" spans="1:3" x14ac:dyDescent="0.2">
      <c r="A22" s="139" t="s">
        <v>1361</v>
      </c>
      <c r="B22" s="139" t="s">
        <v>1311</v>
      </c>
      <c r="C22" s="139">
        <v>1.3745432357561833</v>
      </c>
    </row>
    <row r="23" spans="1:3" x14ac:dyDescent="0.2">
      <c r="A23" s="139" t="s">
        <v>18</v>
      </c>
      <c r="B23" s="139" t="s">
        <v>1311</v>
      </c>
      <c r="C23" s="139">
        <v>1.9091622923422886</v>
      </c>
    </row>
    <row r="24" spans="1:3" x14ac:dyDescent="0.2">
      <c r="A24" s="139" t="s">
        <v>1</v>
      </c>
      <c r="B24" s="139" t="s">
        <v>1311</v>
      </c>
      <c r="C24" s="139">
        <v>2.5622911168583244</v>
      </c>
    </row>
    <row r="25" spans="1:3" x14ac:dyDescent="0.2">
      <c r="A25" s="139" t="s">
        <v>19</v>
      </c>
      <c r="B25" s="139" t="s">
        <v>1311</v>
      </c>
      <c r="C25" s="139">
        <v>0.75048197065594968</v>
      </c>
    </row>
    <row r="26" spans="1:3" x14ac:dyDescent="0.2">
      <c r="A26" s="139" t="s">
        <v>593</v>
      </c>
      <c r="B26" s="139" t="s">
        <v>1311</v>
      </c>
      <c r="C26" s="139">
        <v>1.8060762115419979</v>
      </c>
    </row>
    <row r="27" spans="1:3" x14ac:dyDescent="0.2">
      <c r="A27" s="139" t="s">
        <v>21</v>
      </c>
      <c r="B27" s="139" t="s">
        <v>1311</v>
      </c>
      <c r="C27" s="139">
        <v>1.5367715430671303</v>
      </c>
    </row>
    <row r="28" spans="1:3" x14ac:dyDescent="0.2">
      <c r="A28" s="139" t="s">
        <v>22</v>
      </c>
      <c r="B28" s="139" t="s">
        <v>1311</v>
      </c>
      <c r="C28" s="139">
        <v>1.7600649249806268</v>
      </c>
    </row>
    <row r="29" spans="1:3" x14ac:dyDescent="0.2">
      <c r="A29" s="139" t="s">
        <v>1362</v>
      </c>
      <c r="B29" s="139" t="s">
        <v>1311</v>
      </c>
      <c r="C29" s="139">
        <v>1.4943973505045207</v>
      </c>
    </row>
    <row r="30" spans="1:3" x14ac:dyDescent="0.2">
      <c r="A30" s="139" t="s">
        <v>590</v>
      </c>
      <c r="B30" s="139" t="s">
        <v>1311</v>
      </c>
      <c r="C30" s="139">
        <v>3.4611331349942285</v>
      </c>
    </row>
    <row r="31" spans="1:3" x14ac:dyDescent="0.2">
      <c r="A31" s="139" t="s">
        <v>595</v>
      </c>
      <c r="B31" s="139" t="s">
        <v>1311</v>
      </c>
      <c r="C31" s="139">
        <v>0.99154332777621823</v>
      </c>
    </row>
    <row r="32" spans="1:3" x14ac:dyDescent="0.2">
      <c r="A32" s="139" t="s">
        <v>26</v>
      </c>
      <c r="B32" s="139" t="s">
        <v>1311</v>
      </c>
      <c r="C32" s="139">
        <v>0.88467360810444129</v>
      </c>
    </row>
    <row r="33" spans="1:3" x14ac:dyDescent="0.2">
      <c r="A33" s="139" t="s">
        <v>27</v>
      </c>
      <c r="B33" s="139" t="s">
        <v>1311</v>
      </c>
      <c r="C33" s="139">
        <v>0.70697856923483793</v>
      </c>
    </row>
    <row r="34" spans="1:3" x14ac:dyDescent="0.2">
      <c r="A34" s="139" t="s">
        <v>28</v>
      </c>
      <c r="B34" s="139" t="s">
        <v>1311</v>
      </c>
      <c r="C34" s="139">
        <v>2.8684907099679471</v>
      </c>
    </row>
    <row r="35" spans="1:3" x14ac:dyDescent="0.2">
      <c r="A35" s="139" t="s">
        <v>29</v>
      </c>
      <c r="B35" s="139" t="s">
        <v>1311</v>
      </c>
      <c r="C35" s="139">
        <v>1.3597100552116526</v>
      </c>
    </row>
    <row r="36" spans="1:3" x14ac:dyDescent="0.2">
      <c r="A36" s="139" t="s">
        <v>30</v>
      </c>
      <c r="B36" s="139" t="s">
        <v>1311</v>
      </c>
      <c r="C36" s="139">
        <v>1.132274738026096</v>
      </c>
    </row>
    <row r="37" spans="1:3" x14ac:dyDescent="0.2">
      <c r="A37" s="139" t="s">
        <v>31</v>
      </c>
      <c r="B37" s="139" t="s">
        <v>1311</v>
      </c>
      <c r="C37" s="139">
        <v>1.8669535152305592</v>
      </c>
    </row>
    <row r="38" spans="1:3" x14ac:dyDescent="0.2">
      <c r="A38" s="139" t="s">
        <v>32</v>
      </c>
      <c r="B38" s="139" t="s">
        <v>1311</v>
      </c>
      <c r="C38" s="139">
        <v>1.4613014046284203</v>
      </c>
    </row>
    <row r="39" spans="1:3" x14ac:dyDescent="0.2">
      <c r="A39" s="139" t="s">
        <v>33</v>
      </c>
      <c r="B39" s="139" t="s">
        <v>1311</v>
      </c>
      <c r="C39" s="139">
        <v>6.9711823800838318E-2</v>
      </c>
    </row>
  </sheetData>
  <mergeCells count="1">
    <mergeCell ref="H1:I1"/>
  </mergeCells>
  <hyperlinks>
    <hyperlink ref="H1:I1" location="Index!A1" display="Regresar al Índice" xr:uid="{4E2838E5-1EAB-442D-81E0-2D2B8981F5DA}"/>
  </hyperlink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7C0E3-258C-412B-AD2F-1F64970171AE}">
  <sheetPr codeName="Hoja159"/>
  <dimension ref="A1:I39"/>
  <sheetViews>
    <sheetView workbookViewId="0"/>
  </sheetViews>
  <sheetFormatPr baseColWidth="10" defaultColWidth="9.140625" defaultRowHeight="12.75" x14ac:dyDescent="0.2"/>
  <cols>
    <col min="1" max="16384" width="9.140625" style="139"/>
  </cols>
  <sheetData>
    <row r="1" spans="1:9" x14ac:dyDescent="0.2">
      <c r="A1" s="31" t="s">
        <v>3477</v>
      </c>
      <c r="H1" s="280" t="s">
        <v>1346</v>
      </c>
      <c r="I1" s="280"/>
    </row>
    <row r="2" spans="1:9" x14ac:dyDescent="0.2">
      <c r="A2" s="139" t="s">
        <v>1310</v>
      </c>
    </row>
    <row r="6" spans="1:9" x14ac:dyDescent="0.2">
      <c r="C6" s="139" t="s">
        <v>597</v>
      </c>
    </row>
    <row r="7" spans="1:9" x14ac:dyDescent="0.2">
      <c r="A7" s="139" t="s">
        <v>3</v>
      </c>
      <c r="B7" s="139" t="s">
        <v>1311</v>
      </c>
      <c r="C7" s="139">
        <v>-0.11071454355687499</v>
      </c>
    </row>
    <row r="8" spans="1:9" x14ac:dyDescent="0.2">
      <c r="A8" s="139" t="s">
        <v>594</v>
      </c>
      <c r="B8" s="139" t="s">
        <v>1311</v>
      </c>
      <c r="C8" s="139">
        <v>0.12587227818404212</v>
      </c>
    </row>
    <row r="9" spans="1:9" x14ac:dyDescent="0.2">
      <c r="A9" s="139" t="s">
        <v>591</v>
      </c>
      <c r="B9" s="139" t="s">
        <v>1311</v>
      </c>
      <c r="C9" s="139">
        <v>-0.28047083734685591</v>
      </c>
    </row>
    <row r="10" spans="1:9" x14ac:dyDescent="0.2">
      <c r="A10" s="139" t="s">
        <v>6</v>
      </c>
      <c r="B10" s="139" t="s">
        <v>1311</v>
      </c>
      <c r="C10" s="139">
        <v>0.35129867246090934</v>
      </c>
    </row>
    <row r="11" spans="1:9" x14ac:dyDescent="0.2">
      <c r="A11" s="139" t="s">
        <v>7</v>
      </c>
      <c r="B11" s="139" t="s">
        <v>1311</v>
      </c>
      <c r="C11" s="139">
        <v>0.4697043279590768</v>
      </c>
    </row>
    <row r="12" spans="1:9" x14ac:dyDescent="0.2">
      <c r="A12" s="139" t="s">
        <v>8</v>
      </c>
      <c r="B12" s="139" t="s">
        <v>1311</v>
      </c>
      <c r="C12" s="139">
        <v>-7.4309044966382812E-3</v>
      </c>
    </row>
    <row r="13" spans="1:9" x14ac:dyDescent="0.2">
      <c r="A13" s="139" t="s">
        <v>592</v>
      </c>
      <c r="B13" s="139" t="s">
        <v>1311</v>
      </c>
      <c r="C13" s="139">
        <v>-0.39831482463197732</v>
      </c>
    </row>
    <row r="14" spans="1:9" x14ac:dyDescent="0.2">
      <c r="A14" s="139" t="s">
        <v>10</v>
      </c>
      <c r="B14" s="139" t="s">
        <v>1311</v>
      </c>
      <c r="C14" s="139">
        <v>4.7037920272118589E-2</v>
      </c>
    </row>
    <row r="15" spans="1:9" x14ac:dyDescent="0.2">
      <c r="A15" s="139" t="s">
        <v>11</v>
      </c>
      <c r="B15" s="139" t="s">
        <v>1311</v>
      </c>
      <c r="C15" s="139">
        <v>0.17911912555008386</v>
      </c>
    </row>
    <row r="16" spans="1:9" x14ac:dyDescent="0.2">
      <c r="A16" s="139" t="s">
        <v>12</v>
      </c>
      <c r="B16" s="139" t="s">
        <v>1311</v>
      </c>
      <c r="C16" s="139">
        <v>0.28375046237118862</v>
      </c>
    </row>
    <row r="17" spans="1:3" x14ac:dyDescent="0.2">
      <c r="A17" s="139" t="s">
        <v>596</v>
      </c>
      <c r="B17" s="139" t="s">
        <v>1311</v>
      </c>
      <c r="C17" s="139">
        <v>0.10299462846952659</v>
      </c>
    </row>
    <row r="18" spans="1:3" x14ac:dyDescent="0.2">
      <c r="A18" s="139" t="s">
        <v>14</v>
      </c>
      <c r="B18" s="139" t="s">
        <v>1311</v>
      </c>
      <c r="C18" s="139">
        <v>-0.20201279807697523</v>
      </c>
    </row>
    <row r="19" spans="1:3" x14ac:dyDescent="0.2">
      <c r="A19" s="139" t="s">
        <v>15</v>
      </c>
      <c r="B19" s="139" t="s">
        <v>1311</v>
      </c>
      <c r="C19" s="139">
        <v>0.41823591495458617</v>
      </c>
    </row>
    <row r="20" spans="1:3" x14ac:dyDescent="0.2">
      <c r="A20" s="139" t="s">
        <v>16</v>
      </c>
      <c r="B20" s="139" t="s">
        <v>1311</v>
      </c>
      <c r="C20" s="139">
        <v>7.3873427806790265E-2</v>
      </c>
    </row>
    <row r="21" spans="1:3" x14ac:dyDescent="0.2">
      <c r="A21" s="139" t="s">
        <v>0</v>
      </c>
      <c r="B21" s="139" t="s">
        <v>1311</v>
      </c>
      <c r="C21" s="139">
        <v>-0.12652139161066331</v>
      </c>
    </row>
    <row r="22" spans="1:3" x14ac:dyDescent="0.2">
      <c r="A22" s="139" t="s">
        <v>1361</v>
      </c>
      <c r="B22" s="139" t="s">
        <v>1311</v>
      </c>
      <c r="C22" s="139">
        <v>4.8318064094363906E-2</v>
      </c>
    </row>
    <row r="23" spans="1:3" x14ac:dyDescent="0.2">
      <c r="A23" s="139" t="s">
        <v>18</v>
      </c>
      <c r="B23" s="139" t="s">
        <v>1311</v>
      </c>
      <c r="C23" s="139">
        <v>0.31735258943647754</v>
      </c>
    </row>
    <row r="24" spans="1:3" x14ac:dyDescent="0.2">
      <c r="A24" s="139" t="s">
        <v>1</v>
      </c>
      <c r="B24" s="139" t="s">
        <v>1311</v>
      </c>
      <c r="C24" s="139">
        <v>0.20537744014615272</v>
      </c>
    </row>
    <row r="25" spans="1:3" x14ac:dyDescent="0.2">
      <c r="A25" s="139" t="s">
        <v>19</v>
      </c>
      <c r="B25" s="139" t="s">
        <v>1311</v>
      </c>
      <c r="C25" s="139">
        <v>6.7033114719733652E-2</v>
      </c>
    </row>
    <row r="26" spans="1:3" x14ac:dyDescent="0.2">
      <c r="A26" s="139" t="s">
        <v>593</v>
      </c>
      <c r="B26" s="139" t="s">
        <v>1311</v>
      </c>
      <c r="C26" s="139">
        <v>-3.5670919095100569E-2</v>
      </c>
    </row>
    <row r="27" spans="1:3" x14ac:dyDescent="0.2">
      <c r="A27" s="139" t="s">
        <v>21</v>
      </c>
      <c r="B27" s="139" t="s">
        <v>1311</v>
      </c>
      <c r="C27" s="139">
        <v>0.55533260235617499</v>
      </c>
    </row>
    <row r="28" spans="1:3" x14ac:dyDescent="0.2">
      <c r="A28" s="139" t="s">
        <v>22</v>
      </c>
      <c r="B28" s="139" t="s">
        <v>1311</v>
      </c>
      <c r="C28" s="139">
        <v>0.36694906071690558</v>
      </c>
    </row>
    <row r="29" spans="1:3" x14ac:dyDescent="0.2">
      <c r="A29" s="139" t="s">
        <v>1362</v>
      </c>
      <c r="B29" s="139" t="s">
        <v>1311</v>
      </c>
      <c r="C29" s="139">
        <v>-0.32060064258166404</v>
      </c>
    </row>
    <row r="30" spans="1:3" x14ac:dyDescent="0.2">
      <c r="A30" s="139" t="s">
        <v>590</v>
      </c>
      <c r="B30" s="139" t="s">
        <v>1311</v>
      </c>
      <c r="C30" s="139">
        <v>-0.3886946562582696</v>
      </c>
    </row>
    <row r="31" spans="1:3" x14ac:dyDescent="0.2">
      <c r="A31" s="139" t="s">
        <v>595</v>
      </c>
      <c r="B31" s="139" t="s">
        <v>1311</v>
      </c>
      <c r="C31" s="139">
        <v>5.8881423569093608E-2</v>
      </c>
    </row>
    <row r="32" spans="1:3" x14ac:dyDescent="0.2">
      <c r="A32" s="139" t="s">
        <v>26</v>
      </c>
      <c r="B32" s="139" t="s">
        <v>1311</v>
      </c>
      <c r="C32" s="139">
        <v>-0.66968496243730002</v>
      </c>
    </row>
    <row r="33" spans="1:3" x14ac:dyDescent="0.2">
      <c r="A33" s="139" t="s">
        <v>27</v>
      </c>
      <c r="B33" s="139" t="s">
        <v>1311</v>
      </c>
      <c r="C33" s="139">
        <v>-4.7090936546587248E-2</v>
      </c>
    </row>
    <row r="34" spans="1:3" x14ac:dyDescent="0.2">
      <c r="A34" s="139" t="s">
        <v>28</v>
      </c>
      <c r="B34" s="139" t="s">
        <v>1311</v>
      </c>
      <c r="C34" s="139">
        <v>-5.4146645595329453E-2</v>
      </c>
    </row>
    <row r="35" spans="1:3" x14ac:dyDescent="0.2">
      <c r="A35" s="139" t="s">
        <v>29</v>
      </c>
      <c r="B35" s="139" t="s">
        <v>1311</v>
      </c>
      <c r="C35" s="139">
        <v>0.21964052072605994</v>
      </c>
    </row>
    <row r="36" spans="1:3" x14ac:dyDescent="0.2">
      <c r="A36" s="139" t="s">
        <v>30</v>
      </c>
      <c r="B36" s="139" t="s">
        <v>1311</v>
      </c>
      <c r="C36" s="139">
        <v>0.46934277579354494</v>
      </c>
    </row>
    <row r="37" spans="1:3" x14ac:dyDescent="0.2">
      <c r="A37" s="139" t="s">
        <v>31</v>
      </c>
      <c r="B37" s="139" t="s">
        <v>1311</v>
      </c>
      <c r="C37" s="139">
        <v>0.11289402607145174</v>
      </c>
    </row>
    <row r="38" spans="1:3" x14ac:dyDescent="0.2">
      <c r="A38" s="139" t="s">
        <v>32</v>
      </c>
      <c r="B38" s="139" t="s">
        <v>1311</v>
      </c>
      <c r="C38" s="139">
        <v>-7.0288180983219137E-2</v>
      </c>
    </row>
    <row r="39" spans="1:3" x14ac:dyDescent="0.2">
      <c r="A39" s="139" t="s">
        <v>33</v>
      </c>
      <c r="B39" s="139" t="s">
        <v>1311</v>
      </c>
      <c r="C39" s="139">
        <v>-1.5214708390707138E-3</v>
      </c>
    </row>
  </sheetData>
  <mergeCells count="1">
    <mergeCell ref="H1:I1"/>
  </mergeCells>
  <hyperlinks>
    <hyperlink ref="H1:I1" location="Index!A1" display="Regresar al Índice" xr:uid="{81503200-25ED-4C6F-8ABE-AD1B97FF1367}"/>
  </hyperlinks>
  <pageMargins left="0.7" right="0.7" top="0.75" bottom="0.75" header="0.3" footer="0.3"/>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62FA6-678A-48F5-826A-78DD158C93CF}">
  <sheetPr codeName="Hoja160"/>
  <dimension ref="A1:I59"/>
  <sheetViews>
    <sheetView workbookViewId="0"/>
  </sheetViews>
  <sheetFormatPr baseColWidth="10" defaultColWidth="9.140625" defaultRowHeight="12.75" x14ac:dyDescent="0.2"/>
  <cols>
    <col min="1" max="1" width="10.85546875" style="139" customWidth="1"/>
    <col min="2" max="16384" width="9.140625" style="139"/>
  </cols>
  <sheetData>
    <row r="1" spans="1:9" x14ac:dyDescent="0.2">
      <c r="A1" s="31" t="s">
        <v>3478</v>
      </c>
      <c r="H1" s="280" t="s">
        <v>1346</v>
      </c>
      <c r="I1" s="280"/>
    </row>
    <row r="2" spans="1:9" x14ac:dyDescent="0.2">
      <c r="A2" s="139" t="s">
        <v>1312</v>
      </c>
    </row>
    <row r="6" spans="1:9" x14ac:dyDescent="0.2">
      <c r="A6" s="139" t="s">
        <v>432</v>
      </c>
      <c r="B6" s="139" t="s">
        <v>709</v>
      </c>
      <c r="C6" s="139" t="s">
        <v>710</v>
      </c>
    </row>
    <row r="7" spans="1:9" x14ac:dyDescent="0.2">
      <c r="A7" s="178">
        <v>43466</v>
      </c>
      <c r="B7" s="179">
        <v>95.873672485351563</v>
      </c>
      <c r="C7" s="179">
        <v>-0.66806471347808838</v>
      </c>
    </row>
    <row r="8" spans="1:9" x14ac:dyDescent="0.2">
      <c r="A8" s="178">
        <v>43497</v>
      </c>
      <c r="B8" s="179">
        <v>88.775123596191406</v>
      </c>
      <c r="C8" s="179">
        <v>-4.6735930442810059</v>
      </c>
    </row>
    <row r="9" spans="1:9" x14ac:dyDescent="0.2">
      <c r="A9" s="178">
        <v>43525</v>
      </c>
      <c r="B9" s="179">
        <v>99.089027404785156</v>
      </c>
      <c r="C9" s="179">
        <v>3.7073895931243896</v>
      </c>
    </row>
    <row r="10" spans="1:9" x14ac:dyDescent="0.2">
      <c r="A10" s="178">
        <v>43556</v>
      </c>
      <c r="B10" s="179">
        <v>90.546745300292969</v>
      </c>
      <c r="C10" s="179">
        <v>-5.4726743698120117</v>
      </c>
    </row>
    <row r="11" spans="1:9" x14ac:dyDescent="0.2">
      <c r="A11" s="178">
        <v>43586</v>
      </c>
      <c r="B11" s="179">
        <v>96.501846313476563</v>
      </c>
      <c r="C11" s="179">
        <v>-10.437885284423828</v>
      </c>
    </row>
    <row r="12" spans="1:9" x14ac:dyDescent="0.2">
      <c r="A12" s="178">
        <v>43617</v>
      </c>
      <c r="B12" s="179">
        <v>95.468978881835938</v>
      </c>
      <c r="C12" s="179">
        <v>-2.3042523860931396</v>
      </c>
    </row>
    <row r="13" spans="1:9" x14ac:dyDescent="0.2">
      <c r="A13" s="178">
        <v>43647</v>
      </c>
      <c r="B13" s="179">
        <v>110.16277313232422</v>
      </c>
      <c r="C13" s="179">
        <v>10.628033638000488</v>
      </c>
    </row>
    <row r="14" spans="1:9" x14ac:dyDescent="0.2">
      <c r="A14" s="178">
        <v>43678</v>
      </c>
      <c r="B14" s="179">
        <v>105.46112060546875</v>
      </c>
      <c r="C14" s="179">
        <v>4.1908493041992188</v>
      </c>
    </row>
    <row r="15" spans="1:9" x14ac:dyDescent="0.2">
      <c r="A15" s="178">
        <v>43709</v>
      </c>
      <c r="B15" s="179">
        <v>110.69355773925781</v>
      </c>
      <c r="C15" s="179">
        <v>16.263811111450195</v>
      </c>
    </row>
    <row r="16" spans="1:9" x14ac:dyDescent="0.2">
      <c r="A16" s="178">
        <v>43739</v>
      </c>
      <c r="B16" s="179">
        <v>109.80807495117188</v>
      </c>
      <c r="C16" s="179">
        <v>7.4779458045959473</v>
      </c>
    </row>
    <row r="17" spans="1:3" x14ac:dyDescent="0.2">
      <c r="A17" s="178">
        <v>43770</v>
      </c>
      <c r="B17" s="179">
        <v>112.11766052246094</v>
      </c>
      <c r="C17" s="179">
        <v>9.2039985656738281</v>
      </c>
    </row>
    <row r="18" spans="1:3" x14ac:dyDescent="0.2">
      <c r="A18" s="178">
        <v>43800</v>
      </c>
      <c r="B18" s="179">
        <v>112.335693359375</v>
      </c>
      <c r="C18" s="179">
        <v>-0.32802793383598328</v>
      </c>
    </row>
    <row r="19" spans="1:3" x14ac:dyDescent="0.2">
      <c r="A19" s="178">
        <v>43831</v>
      </c>
      <c r="B19" s="179">
        <v>99.188980102539063</v>
      </c>
      <c r="C19" s="179">
        <v>3.4579958915710449</v>
      </c>
    </row>
    <row r="20" spans="1:3" x14ac:dyDescent="0.2">
      <c r="A20" s="178">
        <v>43862</v>
      </c>
      <c r="B20" s="179">
        <v>92.69140625</v>
      </c>
      <c r="C20" s="179">
        <v>4.4114642143249512</v>
      </c>
    </row>
    <row r="21" spans="1:3" x14ac:dyDescent="0.2">
      <c r="A21" s="178">
        <v>43891</v>
      </c>
      <c r="B21" s="179">
        <v>113.50009918212891</v>
      </c>
      <c r="C21" s="179">
        <v>14.543560028076172</v>
      </c>
    </row>
    <row r="22" spans="1:3" x14ac:dyDescent="0.2">
      <c r="A22" s="178">
        <v>43922</v>
      </c>
      <c r="B22" s="179">
        <v>95.417472839355469</v>
      </c>
      <c r="C22" s="179">
        <v>5.3792409896850586</v>
      </c>
    </row>
    <row r="23" spans="1:3" x14ac:dyDescent="0.2">
      <c r="A23" s="178">
        <v>43952</v>
      </c>
      <c r="B23" s="179">
        <v>103.61274719238281</v>
      </c>
      <c r="C23" s="179">
        <v>7.3686680793762207</v>
      </c>
    </row>
    <row r="24" spans="1:3" x14ac:dyDescent="0.2">
      <c r="A24" s="178">
        <v>43983</v>
      </c>
      <c r="B24" s="179">
        <v>95.751693725585938</v>
      </c>
      <c r="C24" s="179">
        <v>0.29613268375396729</v>
      </c>
    </row>
    <row r="25" spans="1:3" x14ac:dyDescent="0.2">
      <c r="A25" s="178">
        <v>44013</v>
      </c>
      <c r="B25" s="179">
        <v>106.55767822265625</v>
      </c>
      <c r="C25" s="179">
        <v>-3.2725164890289307</v>
      </c>
    </row>
    <row r="26" spans="1:3" x14ac:dyDescent="0.2">
      <c r="A26" s="178">
        <v>44044</v>
      </c>
      <c r="B26" s="179">
        <v>100.52703857421875</v>
      </c>
      <c r="C26" s="179">
        <v>-4.6785793304443359</v>
      </c>
    </row>
    <row r="27" spans="1:3" x14ac:dyDescent="0.2">
      <c r="A27" s="178">
        <v>44075</v>
      </c>
      <c r="B27" s="179">
        <v>106.08262634277344</v>
      </c>
      <c r="C27" s="179">
        <v>-4.165492057800293</v>
      </c>
    </row>
    <row r="28" spans="1:3" x14ac:dyDescent="0.2">
      <c r="A28" s="178">
        <v>44105</v>
      </c>
      <c r="B28" s="179">
        <v>100.94063568115234</v>
      </c>
      <c r="C28" s="179">
        <v>-8.0753984451293945</v>
      </c>
    </row>
    <row r="29" spans="1:3" x14ac:dyDescent="0.2">
      <c r="A29" s="178">
        <v>44136</v>
      </c>
      <c r="B29" s="179">
        <v>113.54509735107422</v>
      </c>
      <c r="C29" s="179">
        <v>1.2731596231460571</v>
      </c>
    </row>
    <row r="30" spans="1:3" x14ac:dyDescent="0.2">
      <c r="A30" s="178">
        <v>44166</v>
      </c>
      <c r="B30" s="179">
        <v>135.59541320800781</v>
      </c>
      <c r="C30" s="179">
        <v>20.705547332763672</v>
      </c>
    </row>
    <row r="31" spans="1:3" x14ac:dyDescent="0.2">
      <c r="A31" s="178">
        <v>44197</v>
      </c>
      <c r="B31" s="179">
        <v>90.354965209960938</v>
      </c>
      <c r="C31" s="179">
        <v>-8.9062461853027344</v>
      </c>
    </row>
    <row r="32" spans="1:3" x14ac:dyDescent="0.2">
      <c r="A32" s="178">
        <v>44228</v>
      </c>
      <c r="B32" s="179">
        <v>93.319252014160156</v>
      </c>
      <c r="C32" s="179">
        <v>0.67735058069229126</v>
      </c>
    </row>
    <row r="33" spans="1:3" x14ac:dyDescent="0.2">
      <c r="A33" s="178">
        <v>44256</v>
      </c>
      <c r="B33" s="179">
        <v>95.582443237304688</v>
      </c>
      <c r="C33" s="179">
        <v>-15.786467552185059</v>
      </c>
    </row>
    <row r="34" spans="1:3" x14ac:dyDescent="0.2">
      <c r="A34" s="178">
        <v>44287</v>
      </c>
      <c r="B34" s="179">
        <v>97.5189208984375</v>
      </c>
      <c r="C34" s="179">
        <v>2.2023723125457764</v>
      </c>
    </row>
    <row r="35" spans="1:3" x14ac:dyDescent="0.2">
      <c r="A35" s="178">
        <v>44317</v>
      </c>
      <c r="B35" s="179">
        <v>98.452125549316406</v>
      </c>
      <c r="C35" s="179">
        <v>-4.980682373046875</v>
      </c>
    </row>
    <row r="36" spans="1:3" x14ac:dyDescent="0.2">
      <c r="A36" s="178">
        <v>44348</v>
      </c>
      <c r="B36" s="179">
        <v>105.78750610351563</v>
      </c>
      <c r="C36" s="179">
        <v>10.481081008911133</v>
      </c>
    </row>
    <row r="37" spans="1:3" x14ac:dyDescent="0.2">
      <c r="A37" s="178">
        <v>44378</v>
      </c>
      <c r="B37" s="179">
        <v>103.63999938964844</v>
      </c>
      <c r="C37" s="179">
        <v>-2.738121509552002</v>
      </c>
    </row>
    <row r="38" spans="1:3" x14ac:dyDescent="0.2">
      <c r="A38" s="178">
        <v>44409</v>
      </c>
      <c r="B38" s="179">
        <v>99.77593994140625</v>
      </c>
      <c r="C38" s="179">
        <v>-0.74716079235076904</v>
      </c>
    </row>
    <row r="39" spans="1:3" x14ac:dyDescent="0.2">
      <c r="A39" s="178">
        <v>44440</v>
      </c>
      <c r="B39" s="179">
        <v>111.5394287109375</v>
      </c>
      <c r="C39" s="179">
        <v>5.1439170837402344</v>
      </c>
    </row>
    <row r="40" spans="1:3" x14ac:dyDescent="0.2">
      <c r="A40" s="178">
        <v>44470</v>
      </c>
      <c r="B40" s="179">
        <v>104.74034118652344</v>
      </c>
      <c r="C40" s="179">
        <v>3.7642972469329834</v>
      </c>
    </row>
    <row r="41" spans="1:3" x14ac:dyDescent="0.2">
      <c r="A41" s="178">
        <v>44501</v>
      </c>
      <c r="B41" s="179">
        <v>105.52709197998047</v>
      </c>
      <c r="C41" s="179">
        <v>-7.061516284942627</v>
      </c>
    </row>
    <row r="42" spans="1:3" x14ac:dyDescent="0.2">
      <c r="A42" s="178">
        <v>44531</v>
      </c>
      <c r="B42" s="179">
        <v>120.54236602783203</v>
      </c>
      <c r="C42" s="179">
        <v>-11.101442337036133</v>
      </c>
    </row>
    <row r="43" spans="1:3" x14ac:dyDescent="0.2">
      <c r="A43" s="178">
        <v>44562</v>
      </c>
      <c r="B43" s="179">
        <v>106.39688110351563</v>
      </c>
      <c r="C43" s="179">
        <v>17.754327774047852</v>
      </c>
    </row>
    <row r="44" spans="1:3" x14ac:dyDescent="0.2">
      <c r="A44" s="178">
        <v>44593</v>
      </c>
      <c r="B44" s="179">
        <v>99.624374389648438</v>
      </c>
      <c r="C44" s="179">
        <v>6.756507396697998</v>
      </c>
    </row>
    <row r="45" spans="1:3" x14ac:dyDescent="0.2">
      <c r="A45" s="178">
        <v>44621</v>
      </c>
      <c r="B45" s="179">
        <v>111.06314849853516</v>
      </c>
      <c r="C45" s="179">
        <v>16.19618034362793</v>
      </c>
    </row>
    <row r="46" spans="1:3" x14ac:dyDescent="0.2">
      <c r="A46" s="178">
        <v>44652</v>
      </c>
      <c r="B46" s="179">
        <v>101.27758026123047</v>
      </c>
      <c r="C46" s="179">
        <v>3.8542873859405518</v>
      </c>
    </row>
    <row r="47" spans="1:3" x14ac:dyDescent="0.2">
      <c r="A47" s="178">
        <v>44682</v>
      </c>
      <c r="B47" s="179">
        <v>84.352691650390625</v>
      </c>
      <c r="C47" s="179">
        <v>-14.321106910705566</v>
      </c>
    </row>
    <row r="48" spans="1:3" x14ac:dyDescent="0.2">
      <c r="A48" s="178">
        <v>44713</v>
      </c>
      <c r="B48" s="179">
        <v>106.454833984375</v>
      </c>
      <c r="C48" s="179">
        <v>0.63081920146942139</v>
      </c>
    </row>
    <row r="49" spans="1:3" x14ac:dyDescent="0.2">
      <c r="A49" s="178">
        <v>44743</v>
      </c>
      <c r="B49" s="179">
        <v>108.11182403564453</v>
      </c>
      <c r="C49" s="179">
        <v>4.3147673606872559</v>
      </c>
    </row>
    <row r="50" spans="1:3" x14ac:dyDescent="0.2">
      <c r="A50" s="178">
        <v>44774</v>
      </c>
      <c r="B50" s="179">
        <v>107.38619995117188</v>
      </c>
      <c r="C50" s="179">
        <v>7.627349853515625</v>
      </c>
    </row>
    <row r="51" spans="1:3" x14ac:dyDescent="0.2">
      <c r="A51" s="178">
        <v>44805</v>
      </c>
      <c r="B51" s="179">
        <v>108.58198547363281</v>
      </c>
      <c r="C51" s="179">
        <v>-2.6514778137207031</v>
      </c>
    </row>
    <row r="52" spans="1:3" x14ac:dyDescent="0.2">
      <c r="A52" s="178">
        <v>44835</v>
      </c>
      <c r="B52" s="179">
        <v>115.59593200683594</v>
      </c>
      <c r="C52" s="179">
        <v>10.364288330078125</v>
      </c>
    </row>
    <row r="53" spans="1:3" x14ac:dyDescent="0.2">
      <c r="A53" s="178">
        <v>44866</v>
      </c>
      <c r="B53" s="179">
        <v>113.06153869628906</v>
      </c>
      <c r="C53" s="179">
        <v>7.1398220062255859</v>
      </c>
    </row>
    <row r="54" spans="1:3" x14ac:dyDescent="0.2">
      <c r="A54" s="178">
        <v>44896</v>
      </c>
      <c r="B54" s="179">
        <v>119.85200500488281</v>
      </c>
      <c r="C54" s="179">
        <v>-0.57271236181259155</v>
      </c>
    </row>
    <row r="55" spans="1:3" x14ac:dyDescent="0.2">
      <c r="A55" s="178">
        <v>44927</v>
      </c>
      <c r="B55" s="179">
        <v>116.61134338378906</v>
      </c>
      <c r="C55" s="179">
        <v>9.6003398895263672</v>
      </c>
    </row>
    <row r="56" spans="1:3" x14ac:dyDescent="0.2">
      <c r="A56" s="178">
        <v>44958</v>
      </c>
      <c r="B56" s="179">
        <v>112.58748626708984</v>
      </c>
      <c r="C56" s="179">
        <v>13.011988639831543</v>
      </c>
    </row>
    <row r="57" spans="1:3" x14ac:dyDescent="0.2">
      <c r="A57" s="178">
        <v>44986</v>
      </c>
      <c r="B57" s="179">
        <v>112.68437194824219</v>
      </c>
      <c r="C57" s="179">
        <v>1.4597312211990356</v>
      </c>
    </row>
    <row r="58" spans="1:3" x14ac:dyDescent="0.2">
      <c r="A58" s="178">
        <v>45017</v>
      </c>
      <c r="B58" s="179">
        <v>114.74382781982422</v>
      </c>
      <c r="C58" s="179">
        <v>13.296375274658203</v>
      </c>
    </row>
    <row r="59" spans="1:3" x14ac:dyDescent="0.2">
      <c r="A59" s="178">
        <v>45047</v>
      </c>
      <c r="B59" s="179">
        <v>122.60551452636719</v>
      </c>
      <c r="C59" s="179">
        <v>45.348667144775391</v>
      </c>
    </row>
  </sheetData>
  <mergeCells count="1">
    <mergeCell ref="H1:I1"/>
  </mergeCells>
  <hyperlinks>
    <hyperlink ref="H1:I1" location="Index!A1" display="Regresar al Índice" xr:uid="{E9AA3B93-EE2C-4798-8141-F74CA6FBAEA3}"/>
  </hyperlinks>
  <pageMargins left="0.7" right="0.7" top="0.75" bottom="0.75" header="0.3" footer="0.3"/>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57EAF-9CD4-493F-A7FF-E5115E720E5C}">
  <sheetPr codeName="Hoja161"/>
  <dimension ref="A1:I39"/>
  <sheetViews>
    <sheetView workbookViewId="0"/>
  </sheetViews>
  <sheetFormatPr baseColWidth="10" defaultColWidth="9.140625" defaultRowHeight="12.75" x14ac:dyDescent="0.2"/>
  <cols>
    <col min="1" max="1" width="9.140625" style="139"/>
    <col min="2" max="2" width="11.42578125" style="139" customWidth="1"/>
    <col min="3" max="16384" width="9.140625" style="139"/>
  </cols>
  <sheetData>
    <row r="1" spans="1:9" x14ac:dyDescent="0.2">
      <c r="A1" s="31" t="s">
        <v>3479</v>
      </c>
      <c r="H1" s="280" t="s">
        <v>1346</v>
      </c>
      <c r="I1" s="280"/>
    </row>
    <row r="2" spans="1:9" x14ac:dyDescent="0.2">
      <c r="A2" s="139" t="s">
        <v>1312</v>
      </c>
    </row>
    <row r="6" spans="1:9" x14ac:dyDescent="0.2">
      <c r="A6" s="139" t="s">
        <v>711</v>
      </c>
      <c r="B6" s="139" t="s">
        <v>432</v>
      </c>
      <c r="C6" s="139" t="s">
        <v>2</v>
      </c>
      <c r="D6" s="139" t="s">
        <v>710</v>
      </c>
    </row>
    <row r="7" spans="1:9" x14ac:dyDescent="0.2">
      <c r="A7" s="177">
        <v>51</v>
      </c>
      <c r="B7" s="178">
        <v>45047</v>
      </c>
      <c r="C7" s="139" t="s">
        <v>3</v>
      </c>
      <c r="D7" s="179">
        <v>-10.006592750549316</v>
      </c>
    </row>
    <row r="8" spans="1:9" x14ac:dyDescent="0.2">
      <c r="A8" s="177">
        <v>51</v>
      </c>
      <c r="B8" s="178">
        <v>45047</v>
      </c>
      <c r="C8" s="139" t="s">
        <v>5</v>
      </c>
      <c r="D8" s="179">
        <v>88.466140747070313</v>
      </c>
    </row>
    <row r="9" spans="1:9" x14ac:dyDescent="0.2">
      <c r="A9" s="177">
        <v>51</v>
      </c>
      <c r="B9" s="178">
        <v>45047</v>
      </c>
      <c r="C9" s="139" t="s">
        <v>4</v>
      </c>
      <c r="D9" s="179">
        <v>44.447513580322266</v>
      </c>
    </row>
    <row r="10" spans="1:9" x14ac:dyDescent="0.2">
      <c r="A10" s="177">
        <v>51</v>
      </c>
      <c r="B10" s="178">
        <v>45047</v>
      </c>
      <c r="C10" s="139" t="s">
        <v>6</v>
      </c>
      <c r="D10" s="179">
        <v>3.8599240779876709</v>
      </c>
    </row>
    <row r="11" spans="1:9" x14ac:dyDescent="0.2">
      <c r="A11" s="177">
        <v>51</v>
      </c>
      <c r="B11" s="178">
        <v>45047</v>
      </c>
      <c r="C11" s="139" t="s">
        <v>7</v>
      </c>
      <c r="D11" s="179">
        <v>60.177345275878906</v>
      </c>
    </row>
    <row r="12" spans="1:9" x14ac:dyDescent="0.2">
      <c r="A12" s="177">
        <v>51</v>
      </c>
      <c r="B12" s="178">
        <v>45047</v>
      </c>
      <c r="C12" s="139" t="s">
        <v>8</v>
      </c>
      <c r="D12" s="179">
        <v>36.540065765380859</v>
      </c>
    </row>
    <row r="13" spans="1:9" x14ac:dyDescent="0.2">
      <c r="A13" s="177">
        <v>51</v>
      </c>
      <c r="B13" s="178">
        <v>45047</v>
      </c>
      <c r="C13" s="139" t="s">
        <v>9</v>
      </c>
      <c r="D13" s="179">
        <v>4.5694398880004883</v>
      </c>
    </row>
    <row r="14" spans="1:9" x14ac:dyDescent="0.2">
      <c r="A14" s="177">
        <v>51</v>
      </c>
      <c r="B14" s="178">
        <v>45047</v>
      </c>
      <c r="C14" s="139" t="s">
        <v>10</v>
      </c>
      <c r="D14" s="179">
        <v>32.792583465576172</v>
      </c>
    </row>
    <row r="15" spans="1:9" x14ac:dyDescent="0.2">
      <c r="A15" s="177">
        <v>51</v>
      </c>
      <c r="B15" s="178">
        <v>45047</v>
      </c>
      <c r="C15" s="139" t="s">
        <v>11</v>
      </c>
      <c r="D15" s="179">
        <v>41.577487945556641</v>
      </c>
    </row>
    <row r="16" spans="1:9" x14ac:dyDescent="0.2">
      <c r="A16" s="177">
        <v>51</v>
      </c>
      <c r="B16" s="178">
        <v>45047</v>
      </c>
      <c r="C16" s="139" t="s">
        <v>12</v>
      </c>
      <c r="D16" s="179">
        <v>45.726287841796875</v>
      </c>
    </row>
    <row r="17" spans="1:4" x14ac:dyDescent="0.2">
      <c r="A17" s="177">
        <v>51</v>
      </c>
      <c r="B17" s="178">
        <v>45047</v>
      </c>
      <c r="C17" s="139" t="s">
        <v>13</v>
      </c>
      <c r="D17" s="179">
        <v>-19.26954460144043</v>
      </c>
    </row>
    <row r="18" spans="1:4" x14ac:dyDescent="0.2">
      <c r="A18" s="177">
        <v>51</v>
      </c>
      <c r="B18" s="178">
        <v>45047</v>
      </c>
      <c r="C18" s="139" t="s">
        <v>14</v>
      </c>
      <c r="D18" s="179">
        <v>59.711429595947266</v>
      </c>
    </row>
    <row r="19" spans="1:4" x14ac:dyDescent="0.2">
      <c r="A19" s="177">
        <v>51</v>
      </c>
      <c r="B19" s="178">
        <v>45047</v>
      </c>
      <c r="C19" s="139" t="s">
        <v>15</v>
      </c>
      <c r="D19" s="179">
        <v>81.558601379394531</v>
      </c>
    </row>
    <row r="20" spans="1:4" x14ac:dyDescent="0.2">
      <c r="A20" s="177">
        <v>51</v>
      </c>
      <c r="B20" s="178">
        <v>45047</v>
      </c>
      <c r="C20" s="139" t="s">
        <v>16</v>
      </c>
      <c r="D20" s="179">
        <v>60.003582000732422</v>
      </c>
    </row>
    <row r="21" spans="1:4" x14ac:dyDescent="0.2">
      <c r="A21" s="177">
        <v>51</v>
      </c>
      <c r="B21" s="178">
        <v>45047</v>
      </c>
      <c r="C21" s="139" t="s">
        <v>0</v>
      </c>
      <c r="D21" s="179">
        <v>45.348667144775391</v>
      </c>
    </row>
    <row r="22" spans="1:4" x14ac:dyDescent="0.2">
      <c r="A22" s="177">
        <v>51</v>
      </c>
      <c r="B22" s="178">
        <v>45047</v>
      </c>
      <c r="C22" s="139" t="s">
        <v>17</v>
      </c>
      <c r="D22" s="179">
        <v>31.284206390380859</v>
      </c>
    </row>
    <row r="23" spans="1:4" x14ac:dyDescent="0.2">
      <c r="A23" s="177">
        <v>51</v>
      </c>
      <c r="B23" s="178">
        <v>45047</v>
      </c>
      <c r="C23" s="139" t="s">
        <v>18</v>
      </c>
      <c r="D23" s="179">
        <v>67.250495910644531</v>
      </c>
    </row>
    <row r="24" spans="1:4" x14ac:dyDescent="0.2">
      <c r="A24" s="177">
        <v>51</v>
      </c>
      <c r="B24" s="178">
        <v>45047</v>
      </c>
      <c r="C24" s="139" t="s">
        <v>19</v>
      </c>
      <c r="D24" s="179">
        <v>61.947574615478516</v>
      </c>
    </row>
    <row r="25" spans="1:4" x14ac:dyDescent="0.2">
      <c r="A25" s="177">
        <v>51</v>
      </c>
      <c r="B25" s="178">
        <v>45047</v>
      </c>
      <c r="C25" s="139" t="s">
        <v>20</v>
      </c>
      <c r="D25" s="179">
        <v>8.4336700439453125</v>
      </c>
    </row>
    <row r="26" spans="1:4" x14ac:dyDescent="0.2">
      <c r="A26" s="177">
        <v>51</v>
      </c>
      <c r="B26" s="178">
        <v>45047</v>
      </c>
      <c r="C26" s="139" t="s">
        <v>21</v>
      </c>
      <c r="D26" s="179">
        <v>6.1778993606567383</v>
      </c>
    </row>
    <row r="27" spans="1:4" x14ac:dyDescent="0.2">
      <c r="A27" s="177">
        <v>51</v>
      </c>
      <c r="B27" s="178">
        <v>45047</v>
      </c>
      <c r="C27" s="139" t="s">
        <v>22</v>
      </c>
      <c r="D27" s="179">
        <v>26.027853012084961</v>
      </c>
    </row>
    <row r="28" spans="1:4" x14ac:dyDescent="0.2">
      <c r="A28" s="177">
        <v>51</v>
      </c>
      <c r="B28" s="178">
        <v>45047</v>
      </c>
      <c r="C28" s="139" t="s">
        <v>23</v>
      </c>
      <c r="D28" s="179">
        <v>28.311162948608398</v>
      </c>
    </row>
    <row r="29" spans="1:4" x14ac:dyDescent="0.2">
      <c r="A29" s="177">
        <v>51</v>
      </c>
      <c r="B29" s="178">
        <v>45047</v>
      </c>
      <c r="C29" s="139" t="s">
        <v>24</v>
      </c>
      <c r="D29" s="179">
        <v>12.088826179504395</v>
      </c>
    </row>
    <row r="30" spans="1:4" x14ac:dyDescent="0.2">
      <c r="A30" s="177">
        <v>51</v>
      </c>
      <c r="B30" s="178">
        <v>45047</v>
      </c>
      <c r="C30" s="139" t="s">
        <v>25</v>
      </c>
      <c r="D30" s="179">
        <v>20.923881530761719</v>
      </c>
    </row>
    <row r="31" spans="1:4" x14ac:dyDescent="0.2">
      <c r="A31" s="177">
        <v>51</v>
      </c>
      <c r="B31" s="178">
        <v>45047</v>
      </c>
      <c r="C31" s="139" t="s">
        <v>26</v>
      </c>
      <c r="D31" s="179">
        <v>-24.624137878417969</v>
      </c>
    </row>
    <row r="32" spans="1:4" x14ac:dyDescent="0.2">
      <c r="A32" s="177">
        <v>51</v>
      </c>
      <c r="B32" s="178">
        <v>45047</v>
      </c>
      <c r="C32" s="139" t="s">
        <v>27</v>
      </c>
      <c r="D32" s="179">
        <v>20.8055419921875</v>
      </c>
    </row>
    <row r="33" spans="1:4" x14ac:dyDescent="0.2">
      <c r="A33" s="177">
        <v>51</v>
      </c>
      <c r="B33" s="178">
        <v>45047</v>
      </c>
      <c r="C33" s="139" t="s">
        <v>28</v>
      </c>
      <c r="D33" s="179">
        <v>17.774076461791992</v>
      </c>
    </row>
    <row r="34" spans="1:4" x14ac:dyDescent="0.2">
      <c r="A34" s="177">
        <v>51</v>
      </c>
      <c r="B34" s="178">
        <v>45047</v>
      </c>
      <c r="C34" s="139" t="s">
        <v>29</v>
      </c>
      <c r="D34" s="179">
        <v>9.1403341293334961</v>
      </c>
    </row>
    <row r="35" spans="1:4" x14ac:dyDescent="0.2">
      <c r="A35" s="177">
        <v>51</v>
      </c>
      <c r="B35" s="178">
        <v>45047</v>
      </c>
      <c r="C35" s="139" t="s">
        <v>30</v>
      </c>
      <c r="D35" s="179">
        <v>33.790103912353516</v>
      </c>
    </row>
    <row r="36" spans="1:4" x14ac:dyDescent="0.2">
      <c r="A36" s="177">
        <v>51</v>
      </c>
      <c r="B36" s="178">
        <v>45047</v>
      </c>
      <c r="C36" s="139" t="s">
        <v>31</v>
      </c>
      <c r="D36" s="179">
        <v>13.995205879211426</v>
      </c>
    </row>
    <row r="37" spans="1:4" x14ac:dyDescent="0.2">
      <c r="A37" s="177">
        <v>51</v>
      </c>
      <c r="B37" s="178">
        <v>45047</v>
      </c>
      <c r="C37" s="139" t="s">
        <v>32</v>
      </c>
      <c r="D37" s="179">
        <v>41.566822052001953</v>
      </c>
    </row>
    <row r="38" spans="1:4" x14ac:dyDescent="0.2">
      <c r="A38" s="177">
        <v>51</v>
      </c>
      <c r="B38" s="178">
        <v>45047</v>
      </c>
      <c r="C38" s="139" t="s">
        <v>33</v>
      </c>
      <c r="D38" s="179">
        <v>-1.2473317384719849</v>
      </c>
    </row>
    <row r="39" spans="1:4" x14ac:dyDescent="0.2">
      <c r="A39" s="177">
        <v>51</v>
      </c>
      <c r="B39" s="178">
        <v>45047</v>
      </c>
      <c r="C39" s="139" t="s">
        <v>1</v>
      </c>
      <c r="D39" s="179">
        <v>10.119392395019531</v>
      </c>
    </row>
  </sheetData>
  <mergeCells count="1">
    <mergeCell ref="H1:I1"/>
  </mergeCells>
  <hyperlinks>
    <hyperlink ref="H1:I1" location="Index!A1" display="Regresar al Índice" xr:uid="{449689D5-AB1C-427E-B0BA-34AC223FEFA3}"/>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36B23-F458-4882-8592-A1FDB61665B7}">
  <sheetPr codeName="Hoja8"/>
  <dimension ref="A1:K216"/>
  <sheetViews>
    <sheetView zoomScaleNormal="100" workbookViewId="0"/>
  </sheetViews>
  <sheetFormatPr baseColWidth="10" defaultColWidth="11.42578125" defaultRowHeight="12.75" x14ac:dyDescent="0.2"/>
  <cols>
    <col min="1" max="1" width="32.42578125" style="382" customWidth="1"/>
    <col min="2" max="2" width="13.7109375" style="109" customWidth="1"/>
    <col min="3" max="3" width="12.85546875" style="382" customWidth="1"/>
    <col min="4" max="4" width="11.42578125" style="382" customWidth="1"/>
    <col min="5" max="6" width="10.5703125" style="382" customWidth="1"/>
    <col min="7" max="7" width="7.85546875" style="382" bestFit="1" customWidth="1"/>
    <col min="8" max="8" width="6.140625" style="382" bestFit="1" customWidth="1"/>
    <col min="9" max="9" width="7.85546875" style="382" bestFit="1" customWidth="1"/>
    <col min="10" max="10" width="6.42578125" style="382" bestFit="1" customWidth="1"/>
    <col min="11" max="16384" width="11.42578125" style="382"/>
  </cols>
  <sheetData>
    <row r="1" spans="1:11" x14ac:dyDescent="0.2">
      <c r="A1" s="31" t="s">
        <v>3343</v>
      </c>
      <c r="H1" s="278" t="s">
        <v>1346</v>
      </c>
      <c r="I1" s="278"/>
      <c r="J1" s="31"/>
      <c r="K1" s="31"/>
    </row>
    <row r="2" spans="1:11" x14ac:dyDescent="0.2">
      <c r="A2" s="382" t="s">
        <v>1284</v>
      </c>
    </row>
    <row r="4" spans="1:11" ht="15.75" customHeight="1" x14ac:dyDescent="0.2"/>
    <row r="5" spans="1:11" ht="13.5" thickBot="1" x14ac:dyDescent="0.25">
      <c r="A5" s="383"/>
      <c r="B5" s="125"/>
      <c r="C5" s="383"/>
      <c r="D5" s="383"/>
      <c r="E5" s="383"/>
    </row>
    <row r="6" spans="1:11" ht="44.25" customHeight="1" x14ac:dyDescent="0.2">
      <c r="A6" s="288" t="s">
        <v>290</v>
      </c>
      <c r="B6" s="267">
        <v>2022</v>
      </c>
      <c r="C6" s="267">
        <v>2023</v>
      </c>
      <c r="D6" s="288" t="s">
        <v>51</v>
      </c>
      <c r="E6" s="288"/>
    </row>
    <row r="7" spans="1:11" ht="15.75" customHeight="1" thickBot="1" x14ac:dyDescent="0.25">
      <c r="A7" s="287"/>
      <c r="B7" s="269" t="s">
        <v>49</v>
      </c>
      <c r="C7" s="269" t="s">
        <v>43</v>
      </c>
      <c r="D7" s="266" t="s">
        <v>291</v>
      </c>
      <c r="E7" s="266" t="s">
        <v>292</v>
      </c>
    </row>
    <row r="8" spans="1:11" ht="26.25" thickBot="1" x14ac:dyDescent="0.25">
      <c r="A8" s="246" t="s">
        <v>278</v>
      </c>
      <c r="B8" s="135">
        <v>3956</v>
      </c>
      <c r="C8" s="135">
        <v>4004</v>
      </c>
      <c r="D8" s="136">
        <v>48</v>
      </c>
      <c r="E8" s="247">
        <v>1.21E-2</v>
      </c>
    </row>
    <row r="9" spans="1:11" ht="15.75" customHeight="1" thickBot="1" x14ac:dyDescent="0.25">
      <c r="A9" s="229" t="s">
        <v>279</v>
      </c>
      <c r="B9" s="230">
        <v>31947</v>
      </c>
      <c r="C9" s="230">
        <v>32123</v>
      </c>
      <c r="D9" s="234">
        <v>176</v>
      </c>
      <c r="E9" s="239">
        <v>5.4999999999999997E-3</v>
      </c>
    </row>
    <row r="10" spans="1:11" ht="15.75" customHeight="1" thickBot="1" x14ac:dyDescent="0.25">
      <c r="A10" s="232" t="s">
        <v>280</v>
      </c>
      <c r="B10" s="132">
        <v>13340</v>
      </c>
      <c r="C10" s="132">
        <v>13714</v>
      </c>
      <c r="D10" s="133">
        <v>374</v>
      </c>
      <c r="E10" s="240">
        <v>2.8000000000000001E-2</v>
      </c>
    </row>
    <row r="11" spans="1:11" ht="15.75" customHeight="1" thickBot="1" x14ac:dyDescent="0.25">
      <c r="A11" s="229" t="s">
        <v>293</v>
      </c>
      <c r="B11" s="234">
        <v>206</v>
      </c>
      <c r="C11" s="234">
        <v>206</v>
      </c>
      <c r="D11" s="234">
        <v>0</v>
      </c>
      <c r="E11" s="239">
        <v>0</v>
      </c>
    </row>
    <row r="12" spans="1:11" ht="15.75" customHeight="1" thickBot="1" x14ac:dyDescent="0.25">
      <c r="A12" s="232" t="s">
        <v>282</v>
      </c>
      <c r="B12" s="132">
        <v>15927</v>
      </c>
      <c r="C12" s="132">
        <v>16057</v>
      </c>
      <c r="D12" s="133">
        <v>130</v>
      </c>
      <c r="E12" s="240">
        <v>8.2000000000000007E-3</v>
      </c>
    </row>
    <row r="13" spans="1:11" ht="15.75" customHeight="1" thickBot="1" x14ac:dyDescent="0.25">
      <c r="A13" s="229" t="s">
        <v>283</v>
      </c>
      <c r="B13" s="234">
        <v>123</v>
      </c>
      <c r="C13" s="234">
        <v>121</v>
      </c>
      <c r="D13" s="234">
        <v>-2</v>
      </c>
      <c r="E13" s="239">
        <v>-1.6299999999999999E-2</v>
      </c>
    </row>
    <row r="14" spans="1:11" ht="13.5" thickBot="1" x14ac:dyDescent="0.25">
      <c r="A14" s="232" t="s">
        <v>284</v>
      </c>
      <c r="B14" s="132">
        <v>33990</v>
      </c>
      <c r="C14" s="132">
        <v>34468</v>
      </c>
      <c r="D14" s="133">
        <v>478</v>
      </c>
      <c r="E14" s="240">
        <v>1.41E-2</v>
      </c>
    </row>
    <row r="15" spans="1:11" ht="13.5" thickBot="1" x14ac:dyDescent="0.25">
      <c r="A15" s="229" t="s">
        <v>285</v>
      </c>
      <c r="B15" s="230">
        <v>6186</v>
      </c>
      <c r="C15" s="230">
        <v>6294</v>
      </c>
      <c r="D15" s="234">
        <v>108</v>
      </c>
      <c r="E15" s="239">
        <v>1.7500000000000002E-2</v>
      </c>
    </row>
    <row r="16" spans="1:11" ht="13.5" thickBot="1" x14ac:dyDescent="0.25">
      <c r="A16" s="235" t="s">
        <v>294</v>
      </c>
      <c r="B16" s="236">
        <v>105675</v>
      </c>
      <c r="C16" s="236">
        <v>106987</v>
      </c>
      <c r="D16" s="236">
        <v>1312</v>
      </c>
      <c r="E16" s="242">
        <v>1.24E-2</v>
      </c>
    </row>
    <row r="17" spans="2:2" x14ac:dyDescent="0.2">
      <c r="B17" s="5"/>
    </row>
    <row r="18" spans="2:2" x14ac:dyDescent="0.2">
      <c r="B18" s="5"/>
    </row>
    <row r="19" spans="2:2" x14ac:dyDescent="0.2">
      <c r="B19" s="5"/>
    </row>
    <row r="20" spans="2:2" x14ac:dyDescent="0.2">
      <c r="B20" s="5"/>
    </row>
    <row r="21" spans="2:2" x14ac:dyDescent="0.2">
      <c r="B21" s="5"/>
    </row>
    <row r="22" spans="2:2" x14ac:dyDescent="0.2">
      <c r="B22" s="5"/>
    </row>
    <row r="23" spans="2:2" x14ac:dyDescent="0.2">
      <c r="B23" s="5"/>
    </row>
    <row r="24" spans="2:2" x14ac:dyDescent="0.2">
      <c r="B24" s="5"/>
    </row>
    <row r="26" spans="2:2" ht="12.75" customHeight="1" x14ac:dyDescent="0.2"/>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3">
    <mergeCell ref="H1:I1"/>
    <mergeCell ref="A6:A7"/>
    <mergeCell ref="D6:E6"/>
  </mergeCells>
  <hyperlinks>
    <hyperlink ref="H1:I1" location="Index!A1" display="Regresar al Índice" xr:uid="{4FCA2EB3-F235-482C-A418-C129761B4C81}"/>
  </hyperlinks>
  <pageMargins left="0.7" right="0.7" top="0.75" bottom="0.75" header="0.3" footer="0.3"/>
  <pageSetup orientation="portrait" horizontalDpi="4294967295" verticalDpi="4294967295"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DD399-DE67-47A2-8FD8-7F2143C0BE61}">
  <sheetPr codeName="Hoja162"/>
  <dimension ref="A1:I59"/>
  <sheetViews>
    <sheetView workbookViewId="0"/>
  </sheetViews>
  <sheetFormatPr baseColWidth="10" defaultColWidth="9.140625" defaultRowHeight="12.75" x14ac:dyDescent="0.2"/>
  <cols>
    <col min="1" max="1" width="11.28515625" style="139" bestFit="1" customWidth="1"/>
    <col min="2" max="3" width="9.28515625" style="139" bestFit="1" customWidth="1"/>
    <col min="4" max="16384" width="9.140625" style="139"/>
  </cols>
  <sheetData>
    <row r="1" spans="1:9" x14ac:dyDescent="0.2">
      <c r="A1" s="31" t="s">
        <v>3480</v>
      </c>
      <c r="H1" s="280" t="s">
        <v>1346</v>
      </c>
      <c r="I1" s="280"/>
    </row>
    <row r="2" spans="1:9" x14ac:dyDescent="0.2">
      <c r="A2" s="139" t="s">
        <v>1313</v>
      </c>
    </row>
    <row r="6" spans="1:9" x14ac:dyDescent="0.2">
      <c r="A6" s="139" t="s">
        <v>432</v>
      </c>
      <c r="B6" s="139" t="s">
        <v>712</v>
      </c>
      <c r="C6" s="139" t="s">
        <v>710</v>
      </c>
    </row>
    <row r="7" spans="1:9" x14ac:dyDescent="0.2">
      <c r="A7" s="178">
        <v>43466</v>
      </c>
      <c r="B7" s="179">
        <v>97.993797302246094</v>
      </c>
      <c r="C7" s="179">
        <v>-3.7657060623168945</v>
      </c>
    </row>
    <row r="8" spans="1:9" x14ac:dyDescent="0.2">
      <c r="A8" s="178">
        <v>43497</v>
      </c>
      <c r="B8" s="179">
        <v>95.6912841796875</v>
      </c>
      <c r="C8" s="179">
        <v>-4.7721915245056152</v>
      </c>
    </row>
    <row r="9" spans="1:9" x14ac:dyDescent="0.2">
      <c r="A9" s="178">
        <v>43525</v>
      </c>
      <c r="B9" s="179">
        <v>95.266212463378906</v>
      </c>
      <c r="C9" s="179">
        <v>-4.6912345886230469</v>
      </c>
    </row>
    <row r="10" spans="1:9" x14ac:dyDescent="0.2">
      <c r="A10" s="178">
        <v>43556</v>
      </c>
      <c r="B10" s="179">
        <v>94.810134887695313</v>
      </c>
      <c r="C10" s="179">
        <v>-5.1937131881713867</v>
      </c>
    </row>
    <row r="11" spans="1:9" x14ac:dyDescent="0.2">
      <c r="A11" s="178">
        <v>43586</v>
      </c>
      <c r="B11" s="179">
        <v>95.21307373046875</v>
      </c>
      <c r="C11" s="179">
        <v>-4.9549188613891602</v>
      </c>
    </row>
    <row r="12" spans="1:9" x14ac:dyDescent="0.2">
      <c r="A12" s="178">
        <v>43617</v>
      </c>
      <c r="B12" s="179">
        <v>96.461738586425781</v>
      </c>
      <c r="C12" s="179">
        <v>-3.6403098106384277</v>
      </c>
    </row>
    <row r="13" spans="1:9" x14ac:dyDescent="0.2">
      <c r="A13" s="178">
        <v>43647</v>
      </c>
      <c r="B13" s="179">
        <v>94.965110778808594</v>
      </c>
      <c r="C13" s="179">
        <v>-5.2485122680664063</v>
      </c>
    </row>
    <row r="14" spans="1:9" x14ac:dyDescent="0.2">
      <c r="A14" s="178">
        <v>43678</v>
      </c>
      <c r="B14" s="179">
        <v>90.9932861328125</v>
      </c>
      <c r="C14" s="179">
        <v>-8.8085193634033203</v>
      </c>
    </row>
    <row r="15" spans="1:9" x14ac:dyDescent="0.2">
      <c r="A15" s="178">
        <v>43709</v>
      </c>
      <c r="B15" s="179">
        <v>94.026397705078125</v>
      </c>
      <c r="C15" s="179">
        <v>-5.4583520889282227</v>
      </c>
    </row>
    <row r="16" spans="1:9" x14ac:dyDescent="0.2">
      <c r="A16" s="178">
        <v>43739</v>
      </c>
      <c r="B16" s="179">
        <v>93.880279541015625</v>
      </c>
      <c r="C16" s="179">
        <v>-5.436866283416748</v>
      </c>
    </row>
    <row r="17" spans="1:3" x14ac:dyDescent="0.2">
      <c r="A17" s="178">
        <v>43770</v>
      </c>
      <c r="B17" s="179">
        <v>94.190231323242188</v>
      </c>
      <c r="C17" s="179">
        <v>-5.2767481803894043</v>
      </c>
    </row>
    <row r="18" spans="1:3" x14ac:dyDescent="0.2">
      <c r="A18" s="178">
        <v>43800</v>
      </c>
      <c r="B18" s="179">
        <v>92.414642333984375</v>
      </c>
      <c r="C18" s="179">
        <v>-6.9007077217102051</v>
      </c>
    </row>
    <row r="19" spans="1:3" x14ac:dyDescent="0.2">
      <c r="A19" s="178">
        <v>43831</v>
      </c>
      <c r="B19" s="179">
        <v>92.941566467285156</v>
      </c>
      <c r="C19" s="179">
        <v>-5.1556639671325684</v>
      </c>
    </row>
    <row r="20" spans="1:3" x14ac:dyDescent="0.2">
      <c r="A20" s="178">
        <v>43862</v>
      </c>
      <c r="B20" s="179">
        <v>92.737876892089844</v>
      </c>
      <c r="C20" s="179">
        <v>-3.0863912105560303</v>
      </c>
    </row>
    <row r="21" spans="1:3" x14ac:dyDescent="0.2">
      <c r="A21" s="178">
        <v>43891</v>
      </c>
      <c r="B21" s="179">
        <v>91.772598266601563</v>
      </c>
      <c r="C21" s="179">
        <v>-3.6672122478485107</v>
      </c>
    </row>
    <row r="22" spans="1:3" x14ac:dyDescent="0.2">
      <c r="A22" s="178">
        <v>43922</v>
      </c>
      <c r="B22" s="179">
        <v>93.096542358398438</v>
      </c>
      <c r="C22" s="179">
        <v>-1.8073937892913818</v>
      </c>
    </row>
    <row r="23" spans="1:3" x14ac:dyDescent="0.2">
      <c r="A23" s="178">
        <v>43952</v>
      </c>
      <c r="B23" s="179">
        <v>91.741600036621094</v>
      </c>
      <c r="C23" s="179">
        <v>-3.646005392074585</v>
      </c>
    </row>
    <row r="24" spans="1:3" x14ac:dyDescent="0.2">
      <c r="A24" s="178">
        <v>43983</v>
      </c>
      <c r="B24" s="179">
        <v>90.9932861328125</v>
      </c>
      <c r="C24" s="179">
        <v>-5.6690378189086914</v>
      </c>
    </row>
    <row r="25" spans="1:3" x14ac:dyDescent="0.2">
      <c r="A25" s="178">
        <v>44013</v>
      </c>
      <c r="B25" s="179">
        <v>88.664215087890625</v>
      </c>
      <c r="C25" s="179">
        <v>-6.6349582672119141</v>
      </c>
    </row>
    <row r="26" spans="1:3" x14ac:dyDescent="0.2">
      <c r="A26" s="178">
        <v>44044</v>
      </c>
      <c r="B26" s="179">
        <v>88.278984069824219</v>
      </c>
      <c r="C26" s="179">
        <v>-2.9829695224761963</v>
      </c>
    </row>
    <row r="27" spans="1:3" x14ac:dyDescent="0.2">
      <c r="A27" s="178">
        <v>44075</v>
      </c>
      <c r="B27" s="179">
        <v>89.031730651855469</v>
      </c>
      <c r="C27" s="179">
        <v>-5.3119840621948242</v>
      </c>
    </row>
    <row r="28" spans="1:3" x14ac:dyDescent="0.2">
      <c r="A28" s="178">
        <v>44105</v>
      </c>
      <c r="B28" s="179">
        <v>89.842033386230469</v>
      </c>
      <c r="C28" s="179">
        <v>-4.3014850616455078</v>
      </c>
    </row>
    <row r="29" spans="1:3" x14ac:dyDescent="0.2">
      <c r="A29" s="178">
        <v>44136</v>
      </c>
      <c r="B29" s="179">
        <v>87.628089904785156</v>
      </c>
      <c r="C29" s="179">
        <v>-6.9669022560119629</v>
      </c>
    </row>
    <row r="30" spans="1:3" x14ac:dyDescent="0.2">
      <c r="A30" s="178">
        <v>44166</v>
      </c>
      <c r="B30" s="179">
        <v>90.244972229003906</v>
      </c>
      <c r="C30" s="179">
        <v>-2.3477556705474854</v>
      </c>
    </row>
    <row r="31" spans="1:3" x14ac:dyDescent="0.2">
      <c r="A31" s="178">
        <v>44197</v>
      </c>
      <c r="B31" s="179">
        <v>87.539527893066406</v>
      </c>
      <c r="C31" s="179">
        <v>-5.8122954368591309</v>
      </c>
    </row>
    <row r="32" spans="1:3" x14ac:dyDescent="0.2">
      <c r="A32" s="178">
        <v>44228</v>
      </c>
      <c r="B32" s="179">
        <v>88.500381469726563</v>
      </c>
      <c r="C32" s="179">
        <v>-4.5693254470825195</v>
      </c>
    </row>
    <row r="33" spans="1:3" x14ac:dyDescent="0.2">
      <c r="A33" s="178">
        <v>44256</v>
      </c>
      <c r="B33" s="179">
        <v>88.1417236328125</v>
      </c>
      <c r="C33" s="179">
        <v>-3.9563820362091064</v>
      </c>
    </row>
    <row r="34" spans="1:3" x14ac:dyDescent="0.2">
      <c r="A34" s="178">
        <v>44287</v>
      </c>
      <c r="B34" s="179">
        <v>86.946189880371094</v>
      </c>
      <c r="C34" s="179">
        <v>-6.6064243316650391</v>
      </c>
    </row>
    <row r="35" spans="1:3" x14ac:dyDescent="0.2">
      <c r="A35" s="178">
        <v>44317</v>
      </c>
      <c r="B35" s="179">
        <v>87.442115783691406</v>
      </c>
      <c r="C35" s="179">
        <v>-4.6865153312683105</v>
      </c>
    </row>
    <row r="36" spans="1:3" x14ac:dyDescent="0.2">
      <c r="A36" s="178">
        <v>44348</v>
      </c>
      <c r="B36" s="179">
        <v>87.659080505371094</v>
      </c>
      <c r="C36" s="179">
        <v>-3.6642324924468994</v>
      </c>
    </row>
    <row r="37" spans="1:3" x14ac:dyDescent="0.2">
      <c r="A37" s="178">
        <v>44378</v>
      </c>
      <c r="B37" s="179">
        <v>87.676795959472656</v>
      </c>
      <c r="C37" s="179">
        <v>-1.1136614084243774</v>
      </c>
    </row>
    <row r="38" spans="1:3" x14ac:dyDescent="0.2">
      <c r="A38" s="178">
        <v>44409</v>
      </c>
      <c r="B38" s="179">
        <v>87.481964111328125</v>
      </c>
      <c r="C38" s="179">
        <v>-0.90284222364425659</v>
      </c>
    </row>
    <row r="39" spans="1:3" x14ac:dyDescent="0.2">
      <c r="A39" s="178">
        <v>44440</v>
      </c>
      <c r="B39" s="179">
        <v>87.393409729003906</v>
      </c>
      <c r="C39" s="179">
        <v>-1.8401539325714111</v>
      </c>
    </row>
    <row r="40" spans="1:3" x14ac:dyDescent="0.2">
      <c r="A40" s="178">
        <v>44470</v>
      </c>
      <c r="B40" s="179">
        <v>87.039176940917969</v>
      </c>
      <c r="C40" s="179">
        <v>-3.1197607517242432</v>
      </c>
    </row>
    <row r="41" spans="1:3" x14ac:dyDescent="0.2">
      <c r="A41" s="178">
        <v>44501</v>
      </c>
      <c r="B41" s="179">
        <v>87.397834777832031</v>
      </c>
      <c r="C41" s="179">
        <v>-0.26276406645774841</v>
      </c>
    </row>
    <row r="42" spans="1:3" x14ac:dyDescent="0.2">
      <c r="A42" s="178">
        <v>44531</v>
      </c>
      <c r="B42" s="179">
        <v>87.141014099121094</v>
      </c>
      <c r="C42" s="179">
        <v>-3.4394803047180176</v>
      </c>
    </row>
    <row r="43" spans="1:3" x14ac:dyDescent="0.2">
      <c r="A43" s="178">
        <v>44562</v>
      </c>
      <c r="B43" s="179">
        <v>86.684944152832031</v>
      </c>
      <c r="C43" s="179">
        <v>-0.97622615098953247</v>
      </c>
    </row>
    <row r="44" spans="1:3" x14ac:dyDescent="0.2">
      <c r="A44" s="178">
        <v>44593</v>
      </c>
      <c r="B44" s="179">
        <v>84.701248168945313</v>
      </c>
      <c r="C44" s="179">
        <v>-4.2927875518798828</v>
      </c>
    </row>
    <row r="45" spans="1:3" x14ac:dyDescent="0.2">
      <c r="A45" s="178">
        <v>44621</v>
      </c>
      <c r="B45" s="179">
        <v>84.718955993652344</v>
      </c>
      <c r="C45" s="179">
        <v>-3.8832547664642334</v>
      </c>
    </row>
    <row r="46" spans="1:3" x14ac:dyDescent="0.2">
      <c r="A46" s="178">
        <v>44652</v>
      </c>
      <c r="B46" s="179">
        <v>84.594978332519531</v>
      </c>
      <c r="C46" s="179">
        <v>-2.7042145729064941</v>
      </c>
    </row>
    <row r="47" spans="1:3" x14ac:dyDescent="0.2">
      <c r="A47" s="178">
        <v>44682</v>
      </c>
      <c r="B47" s="179">
        <v>85.144035339355469</v>
      </c>
      <c r="C47" s="179">
        <v>-2.6281161308288574</v>
      </c>
    </row>
    <row r="48" spans="1:3" x14ac:dyDescent="0.2">
      <c r="A48" s="178">
        <v>44713</v>
      </c>
      <c r="B48" s="179">
        <v>85.480552673339844</v>
      </c>
      <c r="C48" s="179">
        <v>-2.4852278232574463</v>
      </c>
    </row>
    <row r="49" spans="1:3" x14ac:dyDescent="0.2">
      <c r="A49" s="178">
        <v>44743</v>
      </c>
      <c r="B49" s="179">
        <v>85.241447448730469</v>
      </c>
      <c r="C49" s="179">
        <v>-2.7776432037353516</v>
      </c>
    </row>
    <row r="50" spans="1:3" x14ac:dyDescent="0.2">
      <c r="A50" s="178">
        <v>44774</v>
      </c>
      <c r="B50" s="179">
        <v>84.842941284179688</v>
      </c>
      <c r="C50" s="179">
        <v>-3.0166478157043457</v>
      </c>
    </row>
    <row r="51" spans="1:3" x14ac:dyDescent="0.2">
      <c r="A51" s="178">
        <v>44805</v>
      </c>
      <c r="B51" s="179">
        <v>84.563980102539063</v>
      </c>
      <c r="C51" s="179">
        <v>-3.2375776767730713</v>
      </c>
    </row>
    <row r="52" spans="1:3" x14ac:dyDescent="0.2">
      <c r="A52" s="178">
        <v>44835</v>
      </c>
      <c r="B52" s="179">
        <v>84.475425720214844</v>
      </c>
      <c r="C52" s="179">
        <v>-2.9455142021179199</v>
      </c>
    </row>
    <row r="53" spans="1:3" x14ac:dyDescent="0.2">
      <c r="A53" s="178">
        <v>44866</v>
      </c>
      <c r="B53" s="179">
        <v>84.497566223144531</v>
      </c>
      <c r="C53" s="179">
        <v>-3.318467378616333</v>
      </c>
    </row>
    <row r="54" spans="1:3" x14ac:dyDescent="0.2">
      <c r="A54" s="178">
        <v>44896</v>
      </c>
      <c r="B54" s="179">
        <v>84.935928344726563</v>
      </c>
      <c r="C54" s="179">
        <v>-2.530479907989502</v>
      </c>
    </row>
    <row r="55" spans="1:3" x14ac:dyDescent="0.2">
      <c r="A55" s="178">
        <v>44927</v>
      </c>
      <c r="B55" s="179">
        <v>84.510848999023438</v>
      </c>
      <c r="C55" s="179">
        <v>-2.5080423355102539</v>
      </c>
    </row>
    <row r="56" spans="1:3" x14ac:dyDescent="0.2">
      <c r="A56" s="178">
        <v>44958</v>
      </c>
      <c r="B56" s="179">
        <v>84.68353271484375</v>
      </c>
      <c r="C56" s="179">
        <v>-2.091522142291069E-2</v>
      </c>
    </row>
    <row r="57" spans="1:3" x14ac:dyDescent="0.2">
      <c r="A57" s="178">
        <v>44986</v>
      </c>
      <c r="B57" s="179">
        <v>84.896072387695313</v>
      </c>
      <c r="C57" s="179">
        <v>0.20906347036361694</v>
      </c>
    </row>
    <row r="58" spans="1:3" x14ac:dyDescent="0.2">
      <c r="A58" s="178">
        <v>45017</v>
      </c>
      <c r="B58" s="179">
        <v>84.975776672363281</v>
      </c>
      <c r="C58" s="179">
        <v>0.45014294981956482</v>
      </c>
    </row>
    <row r="59" spans="1:3" x14ac:dyDescent="0.2">
      <c r="A59" s="178">
        <v>45047</v>
      </c>
      <c r="B59" s="179">
        <v>85.425941467285156</v>
      </c>
      <c r="C59" s="179">
        <v>0.33109322190284729</v>
      </c>
    </row>
  </sheetData>
  <mergeCells count="1">
    <mergeCell ref="H1:I1"/>
  </mergeCells>
  <hyperlinks>
    <hyperlink ref="H1:I1" location="Index!A1" display="Regresar al Índice" xr:uid="{99423068-C1D1-4C34-B407-E3B32C3A169B}"/>
  </hyperlinks>
  <pageMargins left="0.7" right="0.7" top="0.75" bottom="0.75" header="0.3" footer="0.3"/>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5CAA9-C631-466B-A980-95399905FFCA}">
  <sheetPr codeName="Hoja163"/>
  <dimension ref="A1:I39"/>
  <sheetViews>
    <sheetView workbookViewId="0"/>
  </sheetViews>
  <sheetFormatPr baseColWidth="10" defaultColWidth="9.140625" defaultRowHeight="12.75" x14ac:dyDescent="0.2"/>
  <cols>
    <col min="1" max="1" width="9.28515625" style="139" bestFit="1" customWidth="1"/>
    <col min="2" max="2" width="11.28515625" style="139" bestFit="1" customWidth="1"/>
    <col min="3" max="3" width="9.140625" style="139"/>
    <col min="4" max="4" width="9.28515625" style="139" bestFit="1" customWidth="1"/>
    <col min="5" max="16384" width="9.140625" style="139"/>
  </cols>
  <sheetData>
    <row r="1" spans="1:9" x14ac:dyDescent="0.2">
      <c r="A1" s="31" t="s">
        <v>3481</v>
      </c>
      <c r="H1" s="280" t="s">
        <v>1346</v>
      </c>
      <c r="I1" s="280"/>
    </row>
    <row r="2" spans="1:9" x14ac:dyDescent="0.2">
      <c r="A2" s="139" t="s">
        <v>1314</v>
      </c>
    </row>
    <row r="6" spans="1:9" x14ac:dyDescent="0.2">
      <c r="A6" s="139" t="s">
        <v>711</v>
      </c>
      <c r="B6" s="139" t="s">
        <v>432</v>
      </c>
      <c r="C6" s="139" t="s">
        <v>2</v>
      </c>
      <c r="D6" s="139" t="s">
        <v>710</v>
      </c>
    </row>
    <row r="7" spans="1:9" x14ac:dyDescent="0.2">
      <c r="A7" s="177">
        <v>51</v>
      </c>
      <c r="B7" s="178">
        <v>45047</v>
      </c>
      <c r="C7" s="139" t="s">
        <v>3</v>
      </c>
      <c r="D7" s="179">
        <v>-3.3222606182098389</v>
      </c>
    </row>
    <row r="8" spans="1:9" x14ac:dyDescent="0.2">
      <c r="A8" s="177">
        <v>51</v>
      </c>
      <c r="B8" s="178">
        <v>45047</v>
      </c>
      <c r="C8" s="139" t="s">
        <v>5</v>
      </c>
      <c r="D8" s="179">
        <v>-8.4484071731567383</v>
      </c>
    </row>
    <row r="9" spans="1:9" x14ac:dyDescent="0.2">
      <c r="A9" s="177">
        <v>51</v>
      </c>
      <c r="B9" s="178">
        <v>45047</v>
      </c>
      <c r="C9" s="139" t="s">
        <v>4</v>
      </c>
      <c r="D9" s="179">
        <v>-8.408808708190918</v>
      </c>
    </row>
    <row r="10" spans="1:9" x14ac:dyDescent="0.2">
      <c r="A10" s="177">
        <v>51</v>
      </c>
      <c r="B10" s="178">
        <v>45047</v>
      </c>
      <c r="C10" s="139" t="s">
        <v>6</v>
      </c>
      <c r="D10" s="179">
        <v>29.146881103515625</v>
      </c>
    </row>
    <row r="11" spans="1:9" x14ac:dyDescent="0.2">
      <c r="A11" s="177">
        <v>51</v>
      </c>
      <c r="B11" s="178">
        <v>45047</v>
      </c>
      <c r="C11" s="139" t="s">
        <v>7</v>
      </c>
      <c r="D11" s="179">
        <v>9.2781667709350586</v>
      </c>
    </row>
    <row r="12" spans="1:9" x14ac:dyDescent="0.2">
      <c r="A12" s="177">
        <v>51</v>
      </c>
      <c r="B12" s="178">
        <v>45047</v>
      </c>
      <c r="C12" s="139" t="s">
        <v>8</v>
      </c>
      <c r="D12" s="179">
        <v>22.866201400756836</v>
      </c>
    </row>
    <row r="13" spans="1:9" x14ac:dyDescent="0.2">
      <c r="A13" s="177">
        <v>51</v>
      </c>
      <c r="B13" s="178">
        <v>45047</v>
      </c>
      <c r="C13" s="139" t="s">
        <v>9</v>
      </c>
      <c r="D13" s="179">
        <v>-4.7060742378234863</v>
      </c>
    </row>
    <row r="14" spans="1:9" x14ac:dyDescent="0.2">
      <c r="A14" s="177">
        <v>51</v>
      </c>
      <c r="B14" s="178">
        <v>45047</v>
      </c>
      <c r="C14" s="139" t="s">
        <v>10</v>
      </c>
      <c r="D14" s="179">
        <v>-14.504739761352539</v>
      </c>
    </row>
    <row r="15" spans="1:9" x14ac:dyDescent="0.2">
      <c r="A15" s="177">
        <v>51</v>
      </c>
      <c r="B15" s="178">
        <v>45047</v>
      </c>
      <c r="C15" s="139" t="s">
        <v>11</v>
      </c>
      <c r="D15" s="179">
        <v>-58.5516357421875</v>
      </c>
    </row>
    <row r="16" spans="1:9" x14ac:dyDescent="0.2">
      <c r="A16" s="177">
        <v>51</v>
      </c>
      <c r="B16" s="178">
        <v>45047</v>
      </c>
      <c r="C16" s="139" t="s">
        <v>12</v>
      </c>
      <c r="D16" s="179">
        <v>8.9469118118286133</v>
      </c>
    </row>
    <row r="17" spans="1:4" x14ac:dyDescent="0.2">
      <c r="A17" s="177">
        <v>51</v>
      </c>
      <c r="B17" s="178">
        <v>45047</v>
      </c>
      <c r="C17" s="139" t="s">
        <v>13</v>
      </c>
      <c r="D17" s="179">
        <v>-3.9668381214141846</v>
      </c>
    </row>
    <row r="18" spans="1:4" x14ac:dyDescent="0.2">
      <c r="A18" s="177">
        <v>51</v>
      </c>
      <c r="B18" s="178">
        <v>45047</v>
      </c>
      <c r="C18" s="139" t="s">
        <v>14</v>
      </c>
      <c r="D18" s="179">
        <v>18.696659088134766</v>
      </c>
    </row>
    <row r="19" spans="1:4" x14ac:dyDescent="0.2">
      <c r="A19" s="177">
        <v>51</v>
      </c>
      <c r="B19" s="178">
        <v>45047</v>
      </c>
      <c r="C19" s="139" t="s">
        <v>15</v>
      </c>
      <c r="D19" s="179">
        <v>0.62050759792327881</v>
      </c>
    </row>
    <row r="20" spans="1:4" x14ac:dyDescent="0.2">
      <c r="A20" s="177">
        <v>51</v>
      </c>
      <c r="B20" s="178">
        <v>45047</v>
      </c>
      <c r="C20" s="139" t="s">
        <v>16</v>
      </c>
      <c r="D20" s="179">
        <v>4.2158694267272949</v>
      </c>
    </row>
    <row r="21" spans="1:4" x14ac:dyDescent="0.2">
      <c r="A21" s="177">
        <v>51</v>
      </c>
      <c r="B21" s="178">
        <v>45047</v>
      </c>
      <c r="C21" s="139" t="s">
        <v>0</v>
      </c>
      <c r="D21" s="179">
        <v>0.33109322190284729</v>
      </c>
    </row>
    <row r="22" spans="1:4" x14ac:dyDescent="0.2">
      <c r="A22" s="177">
        <v>51</v>
      </c>
      <c r="B22" s="178">
        <v>45047</v>
      </c>
      <c r="C22" s="139" t="s">
        <v>17</v>
      </c>
      <c r="D22" s="179">
        <v>-2.1446683406829834</v>
      </c>
    </row>
    <row r="23" spans="1:4" x14ac:dyDescent="0.2">
      <c r="A23" s="177">
        <v>51</v>
      </c>
      <c r="B23" s="178">
        <v>45047</v>
      </c>
      <c r="C23" s="139" t="s">
        <v>18</v>
      </c>
      <c r="D23" s="179">
        <v>1.9296020269393921</v>
      </c>
    </row>
    <row r="24" spans="1:4" x14ac:dyDescent="0.2">
      <c r="A24" s="177">
        <v>51</v>
      </c>
      <c r="B24" s="178">
        <v>45047</v>
      </c>
      <c r="C24" s="139" t="s">
        <v>19</v>
      </c>
      <c r="D24" s="179">
        <v>5.1176676750183105</v>
      </c>
    </row>
    <row r="25" spans="1:4" x14ac:dyDescent="0.2">
      <c r="A25" s="177">
        <v>51</v>
      </c>
      <c r="B25" s="178">
        <v>45047</v>
      </c>
      <c r="C25" s="139" t="s">
        <v>20</v>
      </c>
      <c r="D25" s="179">
        <v>-6.5901832580566406</v>
      </c>
    </row>
    <row r="26" spans="1:4" x14ac:dyDescent="0.2">
      <c r="A26" s="177">
        <v>51</v>
      </c>
      <c r="B26" s="178">
        <v>45047</v>
      </c>
      <c r="C26" s="139" t="s">
        <v>21</v>
      </c>
      <c r="D26" s="179">
        <v>-5.6693086624145508</v>
      </c>
    </row>
    <row r="27" spans="1:4" x14ac:dyDescent="0.2">
      <c r="A27" s="177">
        <v>51</v>
      </c>
      <c r="B27" s="178">
        <v>45047</v>
      </c>
      <c r="C27" s="139" t="s">
        <v>22</v>
      </c>
      <c r="D27" s="179">
        <v>10.849939346313477</v>
      </c>
    </row>
    <row r="28" spans="1:4" x14ac:dyDescent="0.2">
      <c r="A28" s="177">
        <v>51</v>
      </c>
      <c r="B28" s="178">
        <v>45047</v>
      </c>
      <c r="C28" s="139" t="s">
        <v>23</v>
      </c>
      <c r="D28" s="179">
        <v>1.4846242666244507</v>
      </c>
    </row>
    <row r="29" spans="1:4" x14ac:dyDescent="0.2">
      <c r="A29" s="177">
        <v>51</v>
      </c>
      <c r="B29" s="178">
        <v>45047</v>
      </c>
      <c r="C29" s="139" t="s">
        <v>24</v>
      </c>
      <c r="D29" s="179">
        <v>2.7764570713043213</v>
      </c>
    </row>
    <row r="30" spans="1:4" x14ac:dyDescent="0.2">
      <c r="A30" s="177">
        <v>51</v>
      </c>
      <c r="B30" s="178">
        <v>45047</v>
      </c>
      <c r="C30" s="139" t="s">
        <v>25</v>
      </c>
      <c r="D30" s="179">
        <v>-3.0264041423797607</v>
      </c>
    </row>
    <row r="31" spans="1:4" x14ac:dyDescent="0.2">
      <c r="A31" s="177">
        <v>51</v>
      </c>
      <c r="B31" s="178">
        <v>45047</v>
      </c>
      <c r="C31" s="139" t="s">
        <v>26</v>
      </c>
      <c r="D31" s="179">
        <v>-39.342338562011719</v>
      </c>
    </row>
    <row r="32" spans="1:4" x14ac:dyDescent="0.2">
      <c r="A32" s="177">
        <v>51</v>
      </c>
      <c r="B32" s="178">
        <v>45047</v>
      </c>
      <c r="C32" s="139" t="s">
        <v>27</v>
      </c>
      <c r="D32" s="179">
        <v>10.091773986816406</v>
      </c>
    </row>
    <row r="33" spans="1:4" x14ac:dyDescent="0.2">
      <c r="A33" s="177">
        <v>51</v>
      </c>
      <c r="B33" s="178">
        <v>45047</v>
      </c>
      <c r="C33" s="139" t="s">
        <v>28</v>
      </c>
      <c r="D33" s="179">
        <v>2.3869738578796387</v>
      </c>
    </row>
    <row r="34" spans="1:4" x14ac:dyDescent="0.2">
      <c r="A34" s="177">
        <v>51</v>
      </c>
      <c r="B34" s="178">
        <v>45047</v>
      </c>
      <c r="C34" s="139" t="s">
        <v>29</v>
      </c>
      <c r="D34" s="179">
        <v>2.4664027690887451</v>
      </c>
    </row>
    <row r="35" spans="1:4" x14ac:dyDescent="0.2">
      <c r="A35" s="177">
        <v>51</v>
      </c>
      <c r="B35" s="178">
        <v>45047</v>
      </c>
      <c r="C35" s="139" t="s">
        <v>30</v>
      </c>
      <c r="D35" s="179">
        <v>15.885163307189941</v>
      </c>
    </row>
    <row r="36" spans="1:4" x14ac:dyDescent="0.2">
      <c r="A36" s="177">
        <v>51</v>
      </c>
      <c r="B36" s="178">
        <v>45047</v>
      </c>
      <c r="C36" s="139" t="s">
        <v>31</v>
      </c>
      <c r="D36" s="179">
        <v>4.052243709564209</v>
      </c>
    </row>
    <row r="37" spans="1:4" x14ac:dyDescent="0.2">
      <c r="A37" s="177">
        <v>51</v>
      </c>
      <c r="B37" s="178">
        <v>45047</v>
      </c>
      <c r="C37" s="139" t="s">
        <v>32</v>
      </c>
      <c r="D37" s="179">
        <v>19.181646347045898</v>
      </c>
    </row>
    <row r="38" spans="1:4" x14ac:dyDescent="0.2">
      <c r="A38" s="177">
        <v>51</v>
      </c>
      <c r="B38" s="178">
        <v>45047</v>
      </c>
      <c r="C38" s="139" t="s">
        <v>33</v>
      </c>
      <c r="D38" s="179">
        <v>0.89286261796951294</v>
      </c>
    </row>
    <row r="39" spans="1:4" x14ac:dyDescent="0.2">
      <c r="A39" s="177">
        <v>51</v>
      </c>
      <c r="B39" s="178">
        <v>45047</v>
      </c>
      <c r="C39" s="139" t="s">
        <v>1</v>
      </c>
      <c r="D39" s="179">
        <v>-1.4800832271575928</v>
      </c>
    </row>
  </sheetData>
  <mergeCells count="1">
    <mergeCell ref="H1:I1"/>
  </mergeCells>
  <hyperlinks>
    <hyperlink ref="H1:I1" location="Index!A1" display="Regresar al Índice" xr:uid="{E570A180-6BFD-4BDA-8B68-179DE286AEBC}"/>
  </hyperlinks>
  <pageMargins left="0.7" right="0.7" top="0.75" bottom="0.75" header="0.3" footer="0.3"/>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C9E70-6776-4BC8-A09D-9D7C605FDF1A}">
  <sheetPr codeName="Hoja164"/>
  <dimension ref="A1:I59"/>
  <sheetViews>
    <sheetView workbookViewId="0"/>
  </sheetViews>
  <sheetFormatPr baseColWidth="10" defaultColWidth="9.140625" defaultRowHeight="12.75" x14ac:dyDescent="0.2"/>
  <cols>
    <col min="1" max="1" width="11.28515625" style="139" bestFit="1" customWidth="1"/>
    <col min="2" max="3" width="9.28515625" style="139" bestFit="1" customWidth="1"/>
    <col min="4" max="16384" width="9.140625" style="139"/>
  </cols>
  <sheetData>
    <row r="1" spans="1:9" x14ac:dyDescent="0.2">
      <c r="A1" s="31" t="s">
        <v>3482</v>
      </c>
      <c r="H1" s="280" t="s">
        <v>1346</v>
      </c>
      <c r="I1" s="280"/>
    </row>
    <row r="2" spans="1:9" x14ac:dyDescent="0.2">
      <c r="A2" s="139" t="s">
        <v>1312</v>
      </c>
    </row>
    <row r="6" spans="1:9" x14ac:dyDescent="0.2">
      <c r="A6" s="139" t="s">
        <v>432</v>
      </c>
      <c r="B6" s="139" t="s">
        <v>709</v>
      </c>
      <c r="C6" s="139" t="s">
        <v>710</v>
      </c>
    </row>
    <row r="7" spans="1:9" x14ac:dyDescent="0.2">
      <c r="A7" s="178">
        <v>43466</v>
      </c>
      <c r="B7" s="179">
        <v>100.37102508544922</v>
      </c>
      <c r="C7" s="179">
        <v>-2.790285587310791</v>
      </c>
    </row>
    <row r="8" spans="1:9" x14ac:dyDescent="0.2">
      <c r="A8" s="178">
        <v>43497</v>
      </c>
      <c r="B8" s="179">
        <v>94.983329772949219</v>
      </c>
      <c r="C8" s="179">
        <v>-2.8890414237976074</v>
      </c>
    </row>
    <row r="9" spans="1:9" x14ac:dyDescent="0.2">
      <c r="A9" s="178">
        <v>43525</v>
      </c>
      <c r="B9" s="179">
        <v>100.93453979492188</v>
      </c>
      <c r="C9" s="179">
        <v>-3.4015846252441406</v>
      </c>
    </row>
    <row r="10" spans="1:9" x14ac:dyDescent="0.2">
      <c r="A10" s="178">
        <v>43556</v>
      </c>
      <c r="B10" s="179">
        <v>95.188201904296875</v>
      </c>
      <c r="C10" s="179">
        <v>-4.2043194770812988</v>
      </c>
    </row>
    <row r="11" spans="1:9" x14ac:dyDescent="0.2">
      <c r="A11" s="178">
        <v>43586</v>
      </c>
      <c r="B11" s="179">
        <v>98.091354370117188</v>
      </c>
      <c r="C11" s="179">
        <v>-1.3253546953201294</v>
      </c>
    </row>
    <row r="12" spans="1:9" x14ac:dyDescent="0.2">
      <c r="A12" s="178">
        <v>43617</v>
      </c>
      <c r="B12" s="179">
        <v>97.489990234375</v>
      </c>
      <c r="C12" s="179">
        <v>-1.727704644203186</v>
      </c>
    </row>
    <row r="13" spans="1:9" x14ac:dyDescent="0.2">
      <c r="A13" s="178">
        <v>43647</v>
      </c>
      <c r="B13" s="179">
        <v>100.82460021972656</v>
      </c>
      <c r="C13" s="179">
        <v>-3.8569457530975342</v>
      </c>
    </row>
    <row r="14" spans="1:9" x14ac:dyDescent="0.2">
      <c r="A14" s="178">
        <v>43678</v>
      </c>
      <c r="B14" s="179">
        <v>98.100669860839844</v>
      </c>
      <c r="C14" s="179">
        <v>-1.7815927267074585</v>
      </c>
    </row>
    <row r="15" spans="1:9" x14ac:dyDescent="0.2">
      <c r="A15" s="178">
        <v>43709</v>
      </c>
      <c r="B15" s="179">
        <v>91.091728210449219</v>
      </c>
      <c r="C15" s="179">
        <v>-0.31518721580505371</v>
      </c>
    </row>
    <row r="16" spans="1:9" x14ac:dyDescent="0.2">
      <c r="A16" s="178">
        <v>43739</v>
      </c>
      <c r="B16" s="179">
        <v>93.343902587890625</v>
      </c>
      <c r="C16" s="179">
        <v>-0.48081636428833008</v>
      </c>
    </row>
    <row r="17" spans="1:3" x14ac:dyDescent="0.2">
      <c r="A17" s="178">
        <v>43770</v>
      </c>
      <c r="B17" s="179">
        <v>100.38755035400391</v>
      </c>
      <c r="C17" s="179">
        <v>3.874910831451416</v>
      </c>
    </row>
    <row r="18" spans="1:3" x14ac:dyDescent="0.2">
      <c r="A18" s="178">
        <v>43800</v>
      </c>
      <c r="B18" s="179">
        <v>112.28037261962891</v>
      </c>
      <c r="C18" s="179">
        <v>2.1617228984832764</v>
      </c>
    </row>
    <row r="19" spans="1:3" x14ac:dyDescent="0.2">
      <c r="A19" s="178">
        <v>43831</v>
      </c>
      <c r="B19" s="179">
        <v>94.5594482421875</v>
      </c>
      <c r="C19" s="179">
        <v>-5.7900943756103516</v>
      </c>
    </row>
    <row r="20" spans="1:3" x14ac:dyDescent="0.2">
      <c r="A20" s="178">
        <v>43862</v>
      </c>
      <c r="B20" s="179">
        <v>92.939140319824219</v>
      </c>
      <c r="C20" s="179">
        <v>-2.1521561145782471</v>
      </c>
    </row>
    <row r="21" spans="1:3" x14ac:dyDescent="0.2">
      <c r="A21" s="178">
        <v>43891</v>
      </c>
      <c r="B21" s="179">
        <v>69.350006103515625</v>
      </c>
      <c r="C21" s="179">
        <v>-31.292097091674805</v>
      </c>
    </row>
    <row r="22" spans="1:3" x14ac:dyDescent="0.2">
      <c r="A22" s="178">
        <v>43922</v>
      </c>
      <c r="B22" s="179">
        <v>21.348844528198242</v>
      </c>
      <c r="C22" s="179">
        <v>-77.57196044921875</v>
      </c>
    </row>
    <row r="23" spans="1:3" x14ac:dyDescent="0.2">
      <c r="A23" s="178">
        <v>43952</v>
      </c>
      <c r="B23" s="179">
        <v>19.525476455688477</v>
      </c>
      <c r="C23" s="179">
        <v>-80.094596862792969</v>
      </c>
    </row>
    <row r="24" spans="1:3" x14ac:dyDescent="0.2">
      <c r="A24" s="178">
        <v>43983</v>
      </c>
      <c r="B24" s="179">
        <v>22.697183609008789</v>
      </c>
      <c r="C24" s="179">
        <v>-76.71844482421875</v>
      </c>
    </row>
    <row r="25" spans="1:3" x14ac:dyDescent="0.2">
      <c r="A25" s="178">
        <v>44013</v>
      </c>
      <c r="B25" s="179">
        <v>32.055248260498047</v>
      </c>
      <c r="C25" s="179">
        <v>-68.206916809082031</v>
      </c>
    </row>
    <row r="26" spans="1:3" x14ac:dyDescent="0.2">
      <c r="A26" s="178">
        <v>44044</v>
      </c>
      <c r="B26" s="179">
        <v>34.660385131835938</v>
      </c>
      <c r="C26" s="179">
        <v>-64.668556213378906</v>
      </c>
    </row>
    <row r="27" spans="1:3" x14ac:dyDescent="0.2">
      <c r="A27" s="178">
        <v>44075</v>
      </c>
      <c r="B27" s="179">
        <v>38.877613067626953</v>
      </c>
      <c r="C27" s="179">
        <v>-57.320369720458984</v>
      </c>
    </row>
    <row r="28" spans="1:3" x14ac:dyDescent="0.2">
      <c r="A28" s="178">
        <v>44105</v>
      </c>
      <c r="B28" s="179">
        <v>44.073474884033203</v>
      </c>
      <c r="C28" s="179">
        <v>-52.783767700195313</v>
      </c>
    </row>
    <row r="29" spans="1:3" x14ac:dyDescent="0.2">
      <c r="A29" s="178">
        <v>44136</v>
      </c>
      <c r="B29" s="179">
        <v>50.342632293701172</v>
      </c>
      <c r="C29" s="179">
        <v>-49.851718902587891</v>
      </c>
    </row>
    <row r="30" spans="1:3" x14ac:dyDescent="0.2">
      <c r="A30" s="178">
        <v>44166</v>
      </c>
      <c r="B30" s="179">
        <v>54.269207000732422</v>
      </c>
      <c r="C30" s="179">
        <v>-51.666347503662109</v>
      </c>
    </row>
    <row r="31" spans="1:3" x14ac:dyDescent="0.2">
      <c r="A31" s="178">
        <v>44197</v>
      </c>
      <c r="B31" s="179">
        <v>43.150367736816406</v>
      </c>
      <c r="C31" s="179">
        <v>-54.366943359375</v>
      </c>
    </row>
    <row r="32" spans="1:3" x14ac:dyDescent="0.2">
      <c r="A32" s="178">
        <v>44228</v>
      </c>
      <c r="B32" s="179">
        <v>43.723018646240234</v>
      </c>
      <c r="C32" s="179">
        <v>-52.955215454101563</v>
      </c>
    </row>
    <row r="33" spans="1:3" x14ac:dyDescent="0.2">
      <c r="A33" s="178">
        <v>44256</v>
      </c>
      <c r="B33" s="179">
        <v>56.043323516845703</v>
      </c>
      <c r="C33" s="179">
        <v>-19.187717437744141</v>
      </c>
    </row>
    <row r="34" spans="1:3" x14ac:dyDescent="0.2">
      <c r="A34" s="178">
        <v>44287</v>
      </c>
      <c r="B34" s="179">
        <v>59.556831359863281</v>
      </c>
      <c r="C34" s="179">
        <v>178.96981811523438</v>
      </c>
    </row>
    <row r="35" spans="1:3" x14ac:dyDescent="0.2">
      <c r="A35" s="178">
        <v>44317</v>
      </c>
      <c r="B35" s="179">
        <v>66.471893310546875</v>
      </c>
      <c r="C35" s="179">
        <v>240.43672180175781</v>
      </c>
    </row>
    <row r="36" spans="1:3" x14ac:dyDescent="0.2">
      <c r="A36" s="178">
        <v>44348</v>
      </c>
      <c r="B36" s="179">
        <v>65.345252990722656</v>
      </c>
      <c r="C36" s="179">
        <v>187.9002685546875</v>
      </c>
    </row>
    <row r="37" spans="1:3" x14ac:dyDescent="0.2">
      <c r="A37" s="178">
        <v>44378</v>
      </c>
      <c r="B37" s="179">
        <v>71.9368896484375</v>
      </c>
      <c r="C37" s="179">
        <v>124.41532897949219</v>
      </c>
    </row>
    <row r="38" spans="1:3" x14ac:dyDescent="0.2">
      <c r="A38" s="178">
        <v>44409</v>
      </c>
      <c r="B38" s="179">
        <v>64.460975646972656</v>
      </c>
      <c r="C38" s="179">
        <v>85.97882080078125</v>
      </c>
    </row>
    <row r="39" spans="1:3" x14ac:dyDescent="0.2">
      <c r="A39" s="178">
        <v>44440</v>
      </c>
      <c r="B39" s="179">
        <v>59.934253692626953</v>
      </c>
      <c r="C39" s="179">
        <v>54.161350250244141</v>
      </c>
    </row>
    <row r="40" spans="1:3" x14ac:dyDescent="0.2">
      <c r="A40" s="178">
        <v>44470</v>
      </c>
      <c r="B40" s="179">
        <v>69.50335693359375</v>
      </c>
      <c r="C40" s="179">
        <v>57.698837280273438</v>
      </c>
    </row>
    <row r="41" spans="1:3" x14ac:dyDescent="0.2">
      <c r="A41" s="178">
        <v>44501</v>
      </c>
      <c r="B41" s="179">
        <v>76.146385192871094</v>
      </c>
      <c r="C41" s="179">
        <v>51.256263732910156</v>
      </c>
    </row>
    <row r="42" spans="1:3" x14ac:dyDescent="0.2">
      <c r="A42" s="178">
        <v>44531</v>
      </c>
      <c r="B42" s="179">
        <v>82.141304016113281</v>
      </c>
      <c r="C42" s="179">
        <v>51.358955383300781</v>
      </c>
    </row>
    <row r="43" spans="1:3" x14ac:dyDescent="0.2">
      <c r="A43" s="178">
        <v>44562</v>
      </c>
      <c r="B43" s="179">
        <v>81.62249755859375</v>
      </c>
      <c r="C43" s="179">
        <v>89.158287048339844</v>
      </c>
    </row>
    <row r="44" spans="1:3" x14ac:dyDescent="0.2">
      <c r="A44" s="178">
        <v>44593</v>
      </c>
      <c r="B44" s="179">
        <v>85.69744873046875</v>
      </c>
      <c r="C44" s="179">
        <v>96.000762939453125</v>
      </c>
    </row>
    <row r="45" spans="1:3" x14ac:dyDescent="0.2">
      <c r="A45" s="178">
        <v>44621</v>
      </c>
      <c r="B45" s="179">
        <v>92.928436279296875</v>
      </c>
      <c r="C45" s="179">
        <v>65.815353393554688</v>
      </c>
    </row>
    <row r="46" spans="1:3" x14ac:dyDescent="0.2">
      <c r="A46" s="178">
        <v>44652</v>
      </c>
      <c r="B46" s="179">
        <v>88.316146850585938</v>
      </c>
      <c r="C46" s="179">
        <v>48.288860321044922</v>
      </c>
    </row>
    <row r="47" spans="1:3" x14ac:dyDescent="0.2">
      <c r="A47" s="178">
        <v>44682</v>
      </c>
      <c r="B47" s="179">
        <v>104.230712890625</v>
      </c>
      <c r="C47" s="179">
        <v>56.804187774658203</v>
      </c>
    </row>
    <row r="48" spans="1:3" x14ac:dyDescent="0.2">
      <c r="A48" s="178">
        <v>44713</v>
      </c>
      <c r="B48" s="179">
        <v>101.65810394287109</v>
      </c>
      <c r="C48" s="179">
        <v>55.570755004882813</v>
      </c>
    </row>
    <row r="49" spans="1:3" x14ac:dyDescent="0.2">
      <c r="A49" s="178">
        <v>44743</v>
      </c>
      <c r="B49" s="179">
        <v>103.51026916503906</v>
      </c>
      <c r="C49" s="179">
        <v>43.890388488769531</v>
      </c>
    </row>
    <row r="50" spans="1:3" x14ac:dyDescent="0.2">
      <c r="A50" s="178">
        <v>44774</v>
      </c>
      <c r="B50" s="179">
        <v>129.74090576171875</v>
      </c>
      <c r="C50" s="179">
        <v>101.27046203613281</v>
      </c>
    </row>
    <row r="51" spans="1:3" x14ac:dyDescent="0.2">
      <c r="A51" s="178">
        <v>44805</v>
      </c>
      <c r="B51" s="179">
        <v>116.12754821777344</v>
      </c>
      <c r="C51" s="179">
        <v>93.758232116699219</v>
      </c>
    </row>
    <row r="52" spans="1:3" x14ac:dyDescent="0.2">
      <c r="A52" s="178">
        <v>44835</v>
      </c>
      <c r="B52" s="179">
        <v>120.68418121337891</v>
      </c>
      <c r="C52" s="179">
        <v>73.637916564941406</v>
      </c>
    </row>
    <row r="53" spans="1:3" x14ac:dyDescent="0.2">
      <c r="A53" s="178">
        <v>44866</v>
      </c>
      <c r="B53" s="179">
        <v>123.88574981689453</v>
      </c>
      <c r="C53" s="179">
        <v>62.694198608398438</v>
      </c>
    </row>
    <row r="54" spans="1:3" x14ac:dyDescent="0.2">
      <c r="A54" s="178">
        <v>44896</v>
      </c>
      <c r="B54" s="179">
        <v>110.05023956298828</v>
      </c>
      <c r="C54" s="179">
        <v>33.976737976074219</v>
      </c>
    </row>
    <row r="55" spans="1:3" x14ac:dyDescent="0.2">
      <c r="A55" s="178">
        <v>44927</v>
      </c>
      <c r="B55" s="179">
        <v>116.47032928466797</v>
      </c>
      <c r="C55" s="179">
        <v>42.693904876708984</v>
      </c>
    </row>
    <row r="56" spans="1:3" x14ac:dyDescent="0.2">
      <c r="A56" s="178">
        <v>44958</v>
      </c>
      <c r="B56" s="179">
        <v>99.519554138183594</v>
      </c>
      <c r="C56" s="179">
        <v>16.128957748413086</v>
      </c>
    </row>
    <row r="57" spans="1:3" x14ac:dyDescent="0.2">
      <c r="A57" s="178">
        <v>44986</v>
      </c>
      <c r="B57" s="179">
        <v>90.011322021484375</v>
      </c>
      <c r="C57" s="179">
        <v>-3.1390974521636963</v>
      </c>
    </row>
    <row r="58" spans="1:3" x14ac:dyDescent="0.2">
      <c r="A58" s="178">
        <v>45017</v>
      </c>
      <c r="B58" s="179">
        <v>87.387374877929688</v>
      </c>
      <c r="C58" s="179">
        <v>-1.0516445636749268</v>
      </c>
    </row>
    <row r="59" spans="1:3" x14ac:dyDescent="0.2">
      <c r="A59" s="178">
        <v>45047</v>
      </c>
      <c r="B59" s="179">
        <v>102.16411590576172</v>
      </c>
      <c r="C59" s="179">
        <v>-1.982714056968689</v>
      </c>
    </row>
  </sheetData>
  <mergeCells count="1">
    <mergeCell ref="H1:I1"/>
  </mergeCells>
  <hyperlinks>
    <hyperlink ref="H1:I1" location="Index!A1" display="Regresar al Índice" xr:uid="{E91D77D8-12B7-40D3-9FC3-688215BBADD6}"/>
  </hyperlink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86BF2-1188-4B72-BFEA-56D1BFBEC7C0}">
  <sheetPr codeName="Hoja165"/>
  <dimension ref="A1:I39"/>
  <sheetViews>
    <sheetView workbookViewId="0"/>
  </sheetViews>
  <sheetFormatPr baseColWidth="10" defaultColWidth="9.140625" defaultRowHeight="12.75" x14ac:dyDescent="0.2"/>
  <cols>
    <col min="1" max="1" width="9.28515625" style="139" bestFit="1" customWidth="1"/>
    <col min="2" max="2" width="11.28515625" style="139" bestFit="1" customWidth="1"/>
    <col min="3" max="3" width="9.140625" style="139"/>
    <col min="4" max="4" width="9.28515625" style="139" bestFit="1" customWidth="1"/>
    <col min="5" max="16384" width="9.140625" style="139"/>
  </cols>
  <sheetData>
    <row r="1" spans="1:9" x14ac:dyDescent="0.2">
      <c r="A1" s="31" t="s">
        <v>3483</v>
      </c>
      <c r="H1" s="280" t="s">
        <v>1346</v>
      </c>
      <c r="I1" s="280"/>
    </row>
    <row r="2" spans="1:9" x14ac:dyDescent="0.2">
      <c r="A2" s="139" t="s">
        <v>1314</v>
      </c>
    </row>
    <row r="6" spans="1:9" x14ac:dyDescent="0.2">
      <c r="A6" s="139" t="s">
        <v>711</v>
      </c>
      <c r="B6" s="139" t="s">
        <v>432</v>
      </c>
      <c r="C6" s="139" t="s">
        <v>2</v>
      </c>
      <c r="D6" s="139" t="s">
        <v>710</v>
      </c>
    </row>
    <row r="7" spans="1:9" x14ac:dyDescent="0.2">
      <c r="A7" s="177">
        <v>72</v>
      </c>
      <c r="B7" s="178">
        <v>45047</v>
      </c>
      <c r="C7" s="139" t="s">
        <v>3</v>
      </c>
      <c r="D7" s="179">
        <v>-27.430316925048828</v>
      </c>
    </row>
    <row r="8" spans="1:9" x14ac:dyDescent="0.2">
      <c r="A8" s="177">
        <v>72</v>
      </c>
      <c r="B8" s="178">
        <v>45047</v>
      </c>
      <c r="C8" s="139" t="s">
        <v>5</v>
      </c>
      <c r="D8" s="179">
        <v>7.6894431114196777</v>
      </c>
    </row>
    <row r="9" spans="1:9" x14ac:dyDescent="0.2">
      <c r="A9" s="177">
        <v>72</v>
      </c>
      <c r="B9" s="178">
        <v>45047</v>
      </c>
      <c r="C9" s="139" t="s">
        <v>4</v>
      </c>
      <c r="D9" s="179">
        <v>-54.438568115234375</v>
      </c>
    </row>
    <row r="10" spans="1:9" x14ac:dyDescent="0.2">
      <c r="A10" s="177">
        <v>72</v>
      </c>
      <c r="B10" s="178">
        <v>45047</v>
      </c>
      <c r="C10" s="139" t="s">
        <v>6</v>
      </c>
      <c r="D10" s="179">
        <v>-17.975698471069336</v>
      </c>
    </row>
    <row r="11" spans="1:9" x14ac:dyDescent="0.2">
      <c r="A11" s="177">
        <v>72</v>
      </c>
      <c r="B11" s="178">
        <v>45047</v>
      </c>
      <c r="C11" s="139" t="s">
        <v>7</v>
      </c>
      <c r="D11" s="179">
        <v>4.703465461730957</v>
      </c>
    </row>
    <row r="12" spans="1:9" x14ac:dyDescent="0.2">
      <c r="A12" s="177">
        <v>72</v>
      </c>
      <c r="B12" s="178">
        <v>45047</v>
      </c>
      <c r="C12" s="139" t="s">
        <v>8</v>
      </c>
      <c r="D12" s="179">
        <v>-6.8756637573242188</v>
      </c>
    </row>
    <row r="13" spans="1:9" x14ac:dyDescent="0.2">
      <c r="A13" s="177">
        <v>72</v>
      </c>
      <c r="B13" s="178">
        <v>45047</v>
      </c>
      <c r="C13" s="139" t="s">
        <v>9</v>
      </c>
      <c r="D13" s="179">
        <v>22.1036376953125</v>
      </c>
    </row>
    <row r="14" spans="1:9" x14ac:dyDescent="0.2">
      <c r="A14" s="177">
        <v>72</v>
      </c>
      <c r="B14" s="178">
        <v>45047</v>
      </c>
      <c r="C14" s="139" t="s">
        <v>10</v>
      </c>
      <c r="D14" s="179">
        <v>11.29209041595459</v>
      </c>
    </row>
    <row r="15" spans="1:9" x14ac:dyDescent="0.2">
      <c r="A15" s="177">
        <v>72</v>
      </c>
      <c r="B15" s="178">
        <v>45047</v>
      </c>
      <c r="C15" s="139" t="s">
        <v>11</v>
      </c>
      <c r="D15" s="179">
        <v>8.9611272811889648</v>
      </c>
    </row>
    <row r="16" spans="1:9" x14ac:dyDescent="0.2">
      <c r="A16" s="177">
        <v>72</v>
      </c>
      <c r="B16" s="178">
        <v>45047</v>
      </c>
      <c r="C16" s="139" t="s">
        <v>12</v>
      </c>
      <c r="D16" s="179">
        <v>-3.2790060043334961</v>
      </c>
    </row>
    <row r="17" spans="1:4" x14ac:dyDescent="0.2">
      <c r="A17" s="177">
        <v>72</v>
      </c>
      <c r="B17" s="178">
        <v>45047</v>
      </c>
      <c r="C17" s="139" t="s">
        <v>13</v>
      </c>
      <c r="D17" s="179">
        <v>-4.3276678770780563E-2</v>
      </c>
    </row>
    <row r="18" spans="1:4" x14ac:dyDescent="0.2">
      <c r="A18" s="177">
        <v>72</v>
      </c>
      <c r="B18" s="178">
        <v>45047</v>
      </c>
      <c r="C18" s="139" t="s">
        <v>14</v>
      </c>
      <c r="D18" s="179">
        <v>25.919469833374023</v>
      </c>
    </row>
    <row r="19" spans="1:4" x14ac:dyDescent="0.2">
      <c r="A19" s="177">
        <v>72</v>
      </c>
      <c r="B19" s="178">
        <v>45047</v>
      </c>
      <c r="C19" s="139" t="s">
        <v>15</v>
      </c>
      <c r="D19" s="179">
        <v>-14.777907371520996</v>
      </c>
    </row>
    <row r="20" spans="1:4" x14ac:dyDescent="0.2">
      <c r="A20" s="177">
        <v>72</v>
      </c>
      <c r="B20" s="178">
        <v>45047</v>
      </c>
      <c r="C20" s="139" t="s">
        <v>16</v>
      </c>
      <c r="D20" s="179">
        <v>-22.937576293945313</v>
      </c>
    </row>
    <row r="21" spans="1:4" x14ac:dyDescent="0.2">
      <c r="A21" s="177">
        <v>72</v>
      </c>
      <c r="B21" s="178">
        <v>45047</v>
      </c>
      <c r="C21" s="139" t="s">
        <v>0</v>
      </c>
      <c r="D21" s="179">
        <v>-1.982714056968689</v>
      </c>
    </row>
    <row r="22" spans="1:4" x14ac:dyDescent="0.2">
      <c r="A22" s="177">
        <v>72</v>
      </c>
      <c r="B22" s="178">
        <v>45047</v>
      </c>
      <c r="C22" s="139" t="s">
        <v>17</v>
      </c>
      <c r="D22" s="179">
        <v>-4.2956633567810059</v>
      </c>
    </row>
    <row r="23" spans="1:4" x14ac:dyDescent="0.2">
      <c r="A23" s="177">
        <v>72</v>
      </c>
      <c r="B23" s="178">
        <v>45047</v>
      </c>
      <c r="C23" s="139" t="s">
        <v>18</v>
      </c>
      <c r="D23" s="179">
        <v>-5.2498841285705566</v>
      </c>
    </row>
    <row r="24" spans="1:4" x14ac:dyDescent="0.2">
      <c r="A24" s="177">
        <v>72</v>
      </c>
      <c r="B24" s="178">
        <v>45047</v>
      </c>
      <c r="C24" s="139" t="s">
        <v>19</v>
      </c>
      <c r="D24" s="179">
        <v>-7.869135856628418</v>
      </c>
    </row>
    <row r="25" spans="1:4" x14ac:dyDescent="0.2">
      <c r="A25" s="177">
        <v>72</v>
      </c>
      <c r="B25" s="178">
        <v>45047</v>
      </c>
      <c r="C25" s="139" t="s">
        <v>20</v>
      </c>
      <c r="D25" s="179">
        <v>32.814849853515625</v>
      </c>
    </row>
    <row r="26" spans="1:4" x14ac:dyDescent="0.2">
      <c r="A26" s="177">
        <v>72</v>
      </c>
      <c r="B26" s="178">
        <v>45047</v>
      </c>
      <c r="C26" s="139" t="s">
        <v>21</v>
      </c>
      <c r="D26" s="179">
        <v>24.81889533996582</v>
      </c>
    </row>
    <row r="27" spans="1:4" x14ac:dyDescent="0.2">
      <c r="A27" s="177">
        <v>72</v>
      </c>
      <c r="B27" s="178">
        <v>45047</v>
      </c>
      <c r="C27" s="139" t="s">
        <v>22</v>
      </c>
      <c r="D27" s="179">
        <v>-55.83807373046875</v>
      </c>
    </row>
    <row r="28" spans="1:4" x14ac:dyDescent="0.2">
      <c r="A28" s="177">
        <v>72</v>
      </c>
      <c r="B28" s="178">
        <v>45047</v>
      </c>
      <c r="C28" s="139" t="s">
        <v>23</v>
      </c>
      <c r="D28" s="179">
        <v>5.3740668296813965</v>
      </c>
    </row>
    <row r="29" spans="1:4" x14ac:dyDescent="0.2">
      <c r="A29" s="177">
        <v>72</v>
      </c>
      <c r="B29" s="178">
        <v>45047</v>
      </c>
      <c r="C29" s="139" t="s">
        <v>24</v>
      </c>
      <c r="D29" s="179">
        <v>-35.644561767578125</v>
      </c>
    </row>
    <row r="30" spans="1:4" x14ac:dyDescent="0.2">
      <c r="A30" s="177">
        <v>72</v>
      </c>
      <c r="B30" s="178">
        <v>45047</v>
      </c>
      <c r="C30" s="139" t="s">
        <v>25</v>
      </c>
      <c r="D30" s="179">
        <v>11.032922744750977</v>
      </c>
    </row>
    <row r="31" spans="1:4" x14ac:dyDescent="0.2">
      <c r="A31" s="177">
        <v>72</v>
      </c>
      <c r="B31" s="178">
        <v>45047</v>
      </c>
      <c r="C31" s="139" t="s">
        <v>26</v>
      </c>
      <c r="D31" s="179">
        <v>-23.957612991333008</v>
      </c>
    </row>
    <row r="32" spans="1:4" x14ac:dyDescent="0.2">
      <c r="A32" s="177">
        <v>72</v>
      </c>
      <c r="B32" s="178">
        <v>45047</v>
      </c>
      <c r="C32" s="139" t="s">
        <v>27</v>
      </c>
      <c r="D32" s="179">
        <v>31.920995712280273</v>
      </c>
    </row>
    <row r="33" spans="1:4" x14ac:dyDescent="0.2">
      <c r="A33" s="177">
        <v>72</v>
      </c>
      <c r="B33" s="178">
        <v>45047</v>
      </c>
      <c r="C33" s="139" t="s">
        <v>28</v>
      </c>
      <c r="D33" s="179">
        <v>-37.462776184082031</v>
      </c>
    </row>
    <row r="34" spans="1:4" x14ac:dyDescent="0.2">
      <c r="A34" s="177">
        <v>72</v>
      </c>
      <c r="B34" s="178">
        <v>45047</v>
      </c>
      <c r="C34" s="139" t="s">
        <v>29</v>
      </c>
      <c r="D34" s="179">
        <v>21.176528930664063</v>
      </c>
    </row>
    <row r="35" spans="1:4" x14ac:dyDescent="0.2">
      <c r="A35" s="177">
        <v>72</v>
      </c>
      <c r="B35" s="178">
        <v>45047</v>
      </c>
      <c r="C35" s="139" t="s">
        <v>30</v>
      </c>
      <c r="D35" s="179">
        <v>-20.059177398681641</v>
      </c>
    </row>
    <row r="36" spans="1:4" x14ac:dyDescent="0.2">
      <c r="A36" s="177">
        <v>72</v>
      </c>
      <c r="B36" s="178">
        <v>45047</v>
      </c>
      <c r="C36" s="139" t="s">
        <v>31</v>
      </c>
      <c r="D36" s="179">
        <v>21.43095588684082</v>
      </c>
    </row>
    <row r="37" spans="1:4" x14ac:dyDescent="0.2">
      <c r="A37" s="177">
        <v>72</v>
      </c>
      <c r="B37" s="178">
        <v>45047</v>
      </c>
      <c r="C37" s="139" t="s">
        <v>32</v>
      </c>
      <c r="D37" s="179">
        <v>29.161464691162109</v>
      </c>
    </row>
    <row r="38" spans="1:4" x14ac:dyDescent="0.2">
      <c r="A38" s="177">
        <v>72</v>
      </c>
      <c r="B38" s="178">
        <v>45047</v>
      </c>
      <c r="C38" s="139" t="s">
        <v>33</v>
      </c>
      <c r="D38" s="179">
        <v>-22.705331802368164</v>
      </c>
    </row>
    <row r="39" spans="1:4" x14ac:dyDescent="0.2">
      <c r="A39" s="177">
        <v>72</v>
      </c>
      <c r="B39" s="178">
        <v>45047</v>
      </c>
      <c r="C39" s="139" t="s">
        <v>1</v>
      </c>
      <c r="D39" s="179">
        <v>3.1806621551513672</v>
      </c>
    </row>
  </sheetData>
  <mergeCells count="1">
    <mergeCell ref="H1:I1"/>
  </mergeCells>
  <hyperlinks>
    <hyperlink ref="H1:I1" location="Index!A1" display="Regresar al Índice" xr:uid="{0FECDCCE-312B-487F-A65B-BAC101F436B1}"/>
  </hyperlinks>
  <pageMargins left="0.7" right="0.7" top="0.75" bottom="0.75" header="0.3" footer="0.3"/>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B2FBB-18FE-4896-B0B1-27706F1CDF9E}">
  <sheetPr codeName="Hoja166"/>
  <dimension ref="A1:I59"/>
  <sheetViews>
    <sheetView workbookViewId="0"/>
  </sheetViews>
  <sheetFormatPr baseColWidth="10" defaultColWidth="9.140625" defaultRowHeight="12.75" x14ac:dyDescent="0.2"/>
  <cols>
    <col min="1" max="1" width="11.28515625" style="139" bestFit="1" customWidth="1"/>
    <col min="2" max="3" width="9.28515625" style="139" bestFit="1" customWidth="1"/>
    <col min="4" max="16384" width="9.140625" style="139"/>
  </cols>
  <sheetData>
    <row r="1" spans="1:9" x14ac:dyDescent="0.2">
      <c r="A1" s="31" t="s">
        <v>3484</v>
      </c>
      <c r="H1" s="280" t="s">
        <v>1346</v>
      </c>
      <c r="I1" s="280"/>
    </row>
    <row r="2" spans="1:9" x14ac:dyDescent="0.2">
      <c r="A2" s="139" t="s">
        <v>1313</v>
      </c>
    </row>
    <row r="6" spans="1:9" x14ac:dyDescent="0.2">
      <c r="A6" s="139" t="s">
        <v>432</v>
      </c>
      <c r="B6" s="139" t="s">
        <v>712</v>
      </c>
      <c r="C6" s="139" t="s">
        <v>710</v>
      </c>
    </row>
    <row r="7" spans="1:9" x14ac:dyDescent="0.2">
      <c r="A7" s="178">
        <v>43466</v>
      </c>
      <c r="B7" s="179">
        <v>99.789085388183594</v>
      </c>
      <c r="C7" s="179">
        <v>-0.63996720314025879</v>
      </c>
    </row>
    <row r="8" spans="1:9" x14ac:dyDescent="0.2">
      <c r="A8" s="178">
        <v>43497</v>
      </c>
      <c r="B8" s="179">
        <v>99.755523681640625</v>
      </c>
      <c r="C8" s="179">
        <v>-0.56499701738357544</v>
      </c>
    </row>
    <row r="9" spans="1:9" x14ac:dyDescent="0.2">
      <c r="A9" s="178">
        <v>43525</v>
      </c>
      <c r="B9" s="179">
        <v>99.263557434082031</v>
      </c>
      <c r="C9" s="179">
        <v>-1.1218029260635376</v>
      </c>
    </row>
    <row r="10" spans="1:9" x14ac:dyDescent="0.2">
      <c r="A10" s="178">
        <v>43556</v>
      </c>
      <c r="B10" s="179">
        <v>100.3668212890625</v>
      </c>
      <c r="C10" s="179">
        <v>-0.51589220762252808</v>
      </c>
    </row>
    <row r="11" spans="1:9" x14ac:dyDescent="0.2">
      <c r="A11" s="178">
        <v>43586</v>
      </c>
      <c r="B11" s="179">
        <v>100.28984832763672</v>
      </c>
      <c r="C11" s="179">
        <v>0.46213439106941223</v>
      </c>
    </row>
    <row r="12" spans="1:9" x14ac:dyDescent="0.2">
      <c r="A12" s="178">
        <v>43617</v>
      </c>
      <c r="B12" s="179">
        <v>99.709976196289063</v>
      </c>
      <c r="C12" s="179">
        <v>-2.2972434759140015E-2</v>
      </c>
    </row>
    <row r="13" spans="1:9" x14ac:dyDescent="0.2">
      <c r="A13" s="178">
        <v>43647</v>
      </c>
      <c r="B13" s="179">
        <v>99.816787719726563</v>
      </c>
      <c r="C13" s="179">
        <v>7.0498868823051453E-2</v>
      </c>
    </row>
    <row r="14" spans="1:9" x14ac:dyDescent="0.2">
      <c r="A14" s="178">
        <v>43678</v>
      </c>
      <c r="B14" s="179">
        <v>99.783760070800781</v>
      </c>
      <c r="C14" s="179">
        <v>5.1812700927257538E-2</v>
      </c>
    </row>
    <row r="15" spans="1:9" x14ac:dyDescent="0.2">
      <c r="A15" s="178">
        <v>43709</v>
      </c>
      <c r="B15" s="179">
        <v>99.947303771972656</v>
      </c>
      <c r="C15" s="179">
        <v>0.39087963104248047</v>
      </c>
    </row>
    <row r="16" spans="1:9" x14ac:dyDescent="0.2">
      <c r="A16" s="178">
        <v>43739</v>
      </c>
      <c r="B16" s="179">
        <v>100.01842498779297</v>
      </c>
      <c r="C16" s="179">
        <v>0.4410879909992218</v>
      </c>
    </row>
    <row r="17" spans="1:3" x14ac:dyDescent="0.2">
      <c r="A17" s="178">
        <v>43770</v>
      </c>
      <c r="B17" s="179">
        <v>100.16971588134766</v>
      </c>
      <c r="C17" s="179">
        <v>0.33697223663330078</v>
      </c>
    </row>
    <row r="18" spans="1:3" x14ac:dyDescent="0.2">
      <c r="A18" s="178">
        <v>43800</v>
      </c>
      <c r="B18" s="179">
        <v>100.24802398681641</v>
      </c>
      <c r="C18" s="179">
        <v>0.28991600871086121</v>
      </c>
    </row>
    <row r="19" spans="1:3" x14ac:dyDescent="0.2">
      <c r="A19" s="178">
        <v>43831</v>
      </c>
      <c r="B19" s="179">
        <v>100.11591339111328</v>
      </c>
      <c r="C19" s="179">
        <v>0.32751879096031189</v>
      </c>
    </row>
    <row r="20" spans="1:3" x14ac:dyDescent="0.2">
      <c r="A20" s="178">
        <v>43862</v>
      </c>
      <c r="B20" s="179">
        <v>100.29703521728516</v>
      </c>
      <c r="C20" s="179">
        <v>0.54283863306045532</v>
      </c>
    </row>
    <row r="21" spans="1:3" x14ac:dyDescent="0.2">
      <c r="A21" s="178">
        <v>43891</v>
      </c>
      <c r="B21" s="179">
        <v>99.260627746582031</v>
      </c>
      <c r="C21" s="179">
        <v>-2.9514229390770197E-3</v>
      </c>
    </row>
    <row r="22" spans="1:3" x14ac:dyDescent="0.2">
      <c r="A22" s="178">
        <v>43922</v>
      </c>
      <c r="B22" s="179">
        <v>81.688499450683594</v>
      </c>
      <c r="C22" s="179">
        <v>-18.610055923461914</v>
      </c>
    </row>
    <row r="23" spans="1:3" x14ac:dyDescent="0.2">
      <c r="A23" s="178">
        <v>43952</v>
      </c>
      <c r="B23" s="179">
        <v>80.563919067382813</v>
      </c>
      <c r="C23" s="179">
        <v>-19.668918609619141</v>
      </c>
    </row>
    <row r="24" spans="1:3" x14ac:dyDescent="0.2">
      <c r="A24" s="178">
        <v>43983</v>
      </c>
      <c r="B24" s="179">
        <v>80.090599060058594</v>
      </c>
      <c r="C24" s="179">
        <v>-19.676443099975586</v>
      </c>
    </row>
    <row r="25" spans="1:3" x14ac:dyDescent="0.2">
      <c r="A25" s="178">
        <v>44013</v>
      </c>
      <c r="B25" s="179">
        <v>74.656295776367188</v>
      </c>
      <c r="C25" s="179">
        <v>-25.206674575805664</v>
      </c>
    </row>
    <row r="26" spans="1:3" x14ac:dyDescent="0.2">
      <c r="A26" s="178">
        <v>44044</v>
      </c>
      <c r="B26" s="179">
        <v>74.708770751953125</v>
      </c>
      <c r="C26" s="179">
        <v>-25.129329681396484</v>
      </c>
    </row>
    <row r="27" spans="1:3" x14ac:dyDescent="0.2">
      <c r="A27" s="178">
        <v>44075</v>
      </c>
      <c r="B27" s="179">
        <v>74.737266540527344</v>
      </c>
      <c r="C27" s="179">
        <v>-25.223329544067383</v>
      </c>
    </row>
    <row r="28" spans="1:3" x14ac:dyDescent="0.2">
      <c r="A28" s="178">
        <v>44105</v>
      </c>
      <c r="B28" s="179">
        <v>69.347709655761719</v>
      </c>
      <c r="C28" s="179">
        <v>-30.665065765380859</v>
      </c>
    </row>
    <row r="29" spans="1:3" x14ac:dyDescent="0.2">
      <c r="A29" s="178">
        <v>44136</v>
      </c>
      <c r="B29" s="179">
        <v>69.845809936523438</v>
      </c>
      <c r="C29" s="179">
        <v>-30.272529602050781</v>
      </c>
    </row>
    <row r="30" spans="1:3" x14ac:dyDescent="0.2">
      <c r="A30" s="178">
        <v>44166</v>
      </c>
      <c r="B30" s="179">
        <v>69.976058959960938</v>
      </c>
      <c r="C30" s="179">
        <v>-30.19706916809082</v>
      </c>
    </row>
    <row r="31" spans="1:3" x14ac:dyDescent="0.2">
      <c r="A31" s="178">
        <v>44197</v>
      </c>
      <c r="B31" s="179">
        <v>69.217727661132813</v>
      </c>
      <c r="C31" s="179">
        <v>-30.862411499023438</v>
      </c>
    </row>
    <row r="32" spans="1:3" x14ac:dyDescent="0.2">
      <c r="A32" s="178">
        <v>44228</v>
      </c>
      <c r="B32" s="179">
        <v>69.045127868652344</v>
      </c>
      <c r="C32" s="179">
        <v>-31.159353256225586</v>
      </c>
    </row>
    <row r="33" spans="1:3" x14ac:dyDescent="0.2">
      <c r="A33" s="178">
        <v>44256</v>
      </c>
      <c r="B33" s="179">
        <v>69.3690185546875</v>
      </c>
      <c r="C33" s="179">
        <v>-30.114265441894531</v>
      </c>
    </row>
    <row r="34" spans="1:3" x14ac:dyDescent="0.2">
      <c r="A34" s="178">
        <v>44287</v>
      </c>
      <c r="B34" s="179">
        <v>69.845809936523438</v>
      </c>
      <c r="C34" s="179">
        <v>-14.497376441955566</v>
      </c>
    </row>
    <row r="35" spans="1:3" x14ac:dyDescent="0.2">
      <c r="A35" s="178">
        <v>44317</v>
      </c>
      <c r="B35" s="179">
        <v>69.924652099609375</v>
      </c>
      <c r="C35" s="179">
        <v>-13.205994606018066</v>
      </c>
    </row>
    <row r="36" spans="1:3" x14ac:dyDescent="0.2">
      <c r="A36" s="178">
        <v>44348</v>
      </c>
      <c r="B36" s="179">
        <v>70.242416381835938</v>
      </c>
      <c r="C36" s="179">
        <v>-12.296302795410156</v>
      </c>
    </row>
    <row r="37" spans="1:3" x14ac:dyDescent="0.2">
      <c r="A37" s="178">
        <v>44378</v>
      </c>
      <c r="B37" s="179">
        <v>70.521568298339844</v>
      </c>
      <c r="C37" s="179">
        <v>-5.5383505821228027</v>
      </c>
    </row>
    <row r="38" spans="1:3" x14ac:dyDescent="0.2">
      <c r="A38" s="178">
        <v>44409</v>
      </c>
      <c r="B38" s="179">
        <v>71.21783447265625</v>
      </c>
      <c r="C38" s="179">
        <v>-4.6727261543273926</v>
      </c>
    </row>
    <row r="39" spans="1:3" x14ac:dyDescent="0.2">
      <c r="A39" s="178">
        <v>44440</v>
      </c>
      <c r="B39" s="179">
        <v>70.974647521972656</v>
      </c>
      <c r="C39" s="179">
        <v>-5.034461498260498</v>
      </c>
    </row>
    <row r="40" spans="1:3" x14ac:dyDescent="0.2">
      <c r="A40" s="178">
        <v>44470</v>
      </c>
      <c r="B40" s="179">
        <v>70.493598937988281</v>
      </c>
      <c r="C40" s="179">
        <v>1.6523822546005249</v>
      </c>
    </row>
    <row r="41" spans="1:3" x14ac:dyDescent="0.2">
      <c r="A41" s="178">
        <v>44501</v>
      </c>
      <c r="B41" s="179">
        <v>58.666355133056641</v>
      </c>
      <c r="C41" s="179">
        <v>-16.00590705871582</v>
      </c>
    </row>
    <row r="42" spans="1:3" x14ac:dyDescent="0.2">
      <c r="A42" s="178">
        <v>44531</v>
      </c>
      <c r="B42" s="179">
        <v>58.497482299804688</v>
      </c>
      <c r="C42" s="179">
        <v>-16.40357780456543</v>
      </c>
    </row>
    <row r="43" spans="1:3" x14ac:dyDescent="0.2">
      <c r="A43" s="178">
        <v>44562</v>
      </c>
      <c r="B43" s="179">
        <v>70.230697631835938</v>
      </c>
      <c r="C43" s="179">
        <v>1.4634544849395752</v>
      </c>
    </row>
    <row r="44" spans="1:3" x14ac:dyDescent="0.2">
      <c r="A44" s="178">
        <v>44593</v>
      </c>
      <c r="B44" s="179">
        <v>69.292839050292969</v>
      </c>
      <c r="C44" s="179">
        <v>0.3587670624256134</v>
      </c>
    </row>
    <row r="45" spans="1:3" x14ac:dyDescent="0.2">
      <c r="A45" s="178">
        <v>44621</v>
      </c>
      <c r="B45" s="179">
        <v>69.179641723632813</v>
      </c>
      <c r="C45" s="179">
        <v>-0.27299913763999939</v>
      </c>
    </row>
    <row r="46" spans="1:3" x14ac:dyDescent="0.2">
      <c r="A46" s="178">
        <v>44652</v>
      </c>
      <c r="B46" s="179">
        <v>68.858139038085938</v>
      </c>
      <c r="C46" s="179">
        <v>-1.4140732288360596</v>
      </c>
    </row>
    <row r="47" spans="1:3" x14ac:dyDescent="0.2">
      <c r="A47" s="178">
        <v>44682</v>
      </c>
      <c r="B47" s="179">
        <v>68.199165344238281</v>
      </c>
      <c r="C47" s="179">
        <v>-2.467637300491333</v>
      </c>
    </row>
    <row r="48" spans="1:3" x14ac:dyDescent="0.2">
      <c r="A48" s="178">
        <v>44713</v>
      </c>
      <c r="B48" s="179">
        <v>73.380424499511719</v>
      </c>
      <c r="C48" s="179">
        <v>4.4673976898193359</v>
      </c>
    </row>
    <row r="49" spans="1:3" x14ac:dyDescent="0.2">
      <c r="A49" s="178">
        <v>44743</v>
      </c>
      <c r="B49" s="179">
        <v>74.100395202636719</v>
      </c>
      <c r="C49" s="179">
        <v>5.0747976303100586</v>
      </c>
    </row>
    <row r="50" spans="1:3" x14ac:dyDescent="0.2">
      <c r="A50" s="178">
        <v>44774</v>
      </c>
      <c r="B50" s="179">
        <v>73.446746826171875</v>
      </c>
      <c r="C50" s="179">
        <v>3.1297109127044678</v>
      </c>
    </row>
    <row r="51" spans="1:3" x14ac:dyDescent="0.2">
      <c r="A51" s="178">
        <v>44805</v>
      </c>
      <c r="B51" s="179">
        <v>73.141494750976563</v>
      </c>
      <c r="C51" s="179">
        <v>3.0529875755310059</v>
      </c>
    </row>
    <row r="52" spans="1:3" x14ac:dyDescent="0.2">
      <c r="A52" s="178">
        <v>44835</v>
      </c>
      <c r="B52" s="179">
        <v>73.550361633300781</v>
      </c>
      <c r="C52" s="179">
        <v>4.3362274169921875</v>
      </c>
    </row>
    <row r="53" spans="1:3" x14ac:dyDescent="0.2">
      <c r="A53" s="178">
        <v>44866</v>
      </c>
      <c r="B53" s="179">
        <v>73.997047424316406</v>
      </c>
      <c r="C53" s="179">
        <v>26.131999969482422</v>
      </c>
    </row>
    <row r="54" spans="1:3" x14ac:dyDescent="0.2">
      <c r="A54" s="178">
        <v>44896</v>
      </c>
      <c r="B54" s="179">
        <v>74.187232971191406</v>
      </c>
      <c r="C54" s="179">
        <v>26.82124137878418</v>
      </c>
    </row>
    <row r="55" spans="1:3" x14ac:dyDescent="0.2">
      <c r="A55" s="178">
        <v>44927</v>
      </c>
      <c r="B55" s="179">
        <v>77.360130310058594</v>
      </c>
      <c r="C55" s="179">
        <v>10.151448249816895</v>
      </c>
    </row>
    <row r="56" spans="1:3" x14ac:dyDescent="0.2">
      <c r="A56" s="178">
        <v>44958</v>
      </c>
      <c r="B56" s="179">
        <v>52.147960662841797</v>
      </c>
      <c r="C56" s="179">
        <v>-24.742641448974609</v>
      </c>
    </row>
    <row r="57" spans="1:3" x14ac:dyDescent="0.2">
      <c r="A57" s="178">
        <v>44986</v>
      </c>
      <c r="B57" s="179">
        <v>51.093700408935547</v>
      </c>
      <c r="C57" s="179">
        <v>-26.143444061279297</v>
      </c>
    </row>
    <row r="58" spans="1:3" x14ac:dyDescent="0.2">
      <c r="A58" s="178">
        <v>45017</v>
      </c>
      <c r="B58" s="179">
        <v>53.318885803222656</v>
      </c>
      <c r="C58" s="179">
        <v>-22.567052841186523</v>
      </c>
    </row>
    <row r="59" spans="1:3" x14ac:dyDescent="0.2">
      <c r="A59" s="178">
        <v>45047</v>
      </c>
      <c r="B59" s="179">
        <v>55.091938018798828</v>
      </c>
      <c r="C59" s="179">
        <v>-19.219043731689453</v>
      </c>
    </row>
  </sheetData>
  <mergeCells count="1">
    <mergeCell ref="H1:I1"/>
  </mergeCells>
  <hyperlinks>
    <hyperlink ref="H1:I1" location="Index!A1" display="Regresar al Índice" xr:uid="{7144CC21-4D32-4724-8012-CC776477200C}"/>
  </hyperlinks>
  <pageMargins left="0.7" right="0.7" top="0.75" bottom="0.75" header="0.3" footer="0.3"/>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8A701-6342-4107-AC77-94211E536D00}">
  <sheetPr codeName="Hoja167"/>
  <dimension ref="A1:I39"/>
  <sheetViews>
    <sheetView workbookViewId="0"/>
  </sheetViews>
  <sheetFormatPr baseColWidth="10" defaultColWidth="9.140625" defaultRowHeight="12.75" x14ac:dyDescent="0.2"/>
  <cols>
    <col min="1" max="1" width="9.28515625" style="139" bestFit="1" customWidth="1"/>
    <col min="2" max="2" width="11.28515625" style="139" bestFit="1" customWidth="1"/>
    <col min="3" max="3" width="9.140625" style="139"/>
    <col min="4" max="4" width="9.28515625" style="139" bestFit="1" customWidth="1"/>
    <col min="5" max="16384" width="9.140625" style="139"/>
  </cols>
  <sheetData>
    <row r="1" spans="1:9" x14ac:dyDescent="0.2">
      <c r="A1" s="31" t="s">
        <v>3485</v>
      </c>
      <c r="H1" s="280" t="s">
        <v>1346</v>
      </c>
      <c r="I1" s="280"/>
    </row>
    <row r="2" spans="1:9" x14ac:dyDescent="0.2">
      <c r="A2" s="139" t="s">
        <v>1314</v>
      </c>
    </row>
    <row r="6" spans="1:9" x14ac:dyDescent="0.2">
      <c r="A6" s="139" t="s">
        <v>711</v>
      </c>
      <c r="B6" s="139" t="s">
        <v>432</v>
      </c>
      <c r="C6" s="139" t="s">
        <v>2</v>
      </c>
      <c r="D6" s="139" t="s">
        <v>710</v>
      </c>
    </row>
    <row r="7" spans="1:9" x14ac:dyDescent="0.2">
      <c r="A7" s="177">
        <v>72</v>
      </c>
      <c r="B7" s="178">
        <v>45047</v>
      </c>
      <c r="C7" s="139" t="s">
        <v>3</v>
      </c>
      <c r="D7" s="179">
        <v>10.778902053833008</v>
      </c>
    </row>
    <row r="8" spans="1:9" x14ac:dyDescent="0.2">
      <c r="A8" s="177">
        <v>72</v>
      </c>
      <c r="B8" s="178">
        <v>45047</v>
      </c>
      <c r="C8" s="139" t="s">
        <v>5</v>
      </c>
      <c r="D8" s="179">
        <v>2.1453263759613037</v>
      </c>
    </row>
    <row r="9" spans="1:9" x14ac:dyDescent="0.2">
      <c r="A9" s="177">
        <v>72</v>
      </c>
      <c r="B9" s="178">
        <v>45047</v>
      </c>
      <c r="C9" s="139" t="s">
        <v>4</v>
      </c>
      <c r="D9" s="179">
        <v>-39.896968841552734</v>
      </c>
    </row>
    <row r="10" spans="1:9" x14ac:dyDescent="0.2">
      <c r="A10" s="177">
        <v>72</v>
      </c>
      <c r="B10" s="178">
        <v>45047</v>
      </c>
      <c r="C10" s="139" t="s">
        <v>6</v>
      </c>
      <c r="D10" s="179">
        <v>-0.5570254921913147</v>
      </c>
    </row>
    <row r="11" spans="1:9" x14ac:dyDescent="0.2">
      <c r="A11" s="177">
        <v>72</v>
      </c>
      <c r="B11" s="178">
        <v>45047</v>
      </c>
      <c r="C11" s="139" t="s">
        <v>7</v>
      </c>
      <c r="D11" s="179">
        <v>-6.6148251295089722E-2</v>
      </c>
    </row>
    <row r="12" spans="1:9" x14ac:dyDescent="0.2">
      <c r="A12" s="177">
        <v>72</v>
      </c>
      <c r="B12" s="178">
        <v>45047</v>
      </c>
      <c r="C12" s="139" t="s">
        <v>8</v>
      </c>
      <c r="D12" s="179">
        <v>-9.7468328475952148</v>
      </c>
    </row>
    <row r="13" spans="1:9" x14ac:dyDescent="0.2">
      <c r="A13" s="177">
        <v>72</v>
      </c>
      <c r="B13" s="178">
        <v>45047</v>
      </c>
      <c r="C13" s="139" t="s">
        <v>9</v>
      </c>
      <c r="D13" s="179">
        <v>34.504951477050781</v>
      </c>
    </row>
    <row r="14" spans="1:9" x14ac:dyDescent="0.2">
      <c r="A14" s="177">
        <v>72</v>
      </c>
      <c r="B14" s="178">
        <v>45047</v>
      </c>
      <c r="C14" s="139" t="s">
        <v>10</v>
      </c>
      <c r="D14" s="179">
        <v>-4.462425708770752</v>
      </c>
    </row>
    <row r="15" spans="1:9" x14ac:dyDescent="0.2">
      <c r="A15" s="177">
        <v>72</v>
      </c>
      <c r="B15" s="178">
        <v>45047</v>
      </c>
      <c r="C15" s="139" t="s">
        <v>11</v>
      </c>
      <c r="D15" s="179">
        <v>8.1763896942138672</v>
      </c>
    </row>
    <row r="16" spans="1:9" x14ac:dyDescent="0.2">
      <c r="A16" s="177">
        <v>72</v>
      </c>
      <c r="B16" s="178">
        <v>45047</v>
      </c>
      <c r="C16" s="139" t="s">
        <v>12</v>
      </c>
      <c r="D16" s="179">
        <v>-6.2803850173950195</v>
      </c>
    </row>
    <row r="17" spans="1:4" x14ac:dyDescent="0.2">
      <c r="A17" s="177">
        <v>72</v>
      </c>
      <c r="B17" s="178">
        <v>45047</v>
      </c>
      <c r="C17" s="139" t="s">
        <v>13</v>
      </c>
      <c r="D17" s="179">
        <v>-28.590568542480469</v>
      </c>
    </row>
    <row r="18" spans="1:4" x14ac:dyDescent="0.2">
      <c r="A18" s="177">
        <v>72</v>
      </c>
      <c r="B18" s="178">
        <v>45047</v>
      </c>
      <c r="C18" s="139" t="s">
        <v>14</v>
      </c>
      <c r="D18" s="179">
        <v>154.97210693359375</v>
      </c>
    </row>
    <row r="19" spans="1:4" x14ac:dyDescent="0.2">
      <c r="A19" s="177">
        <v>72</v>
      </c>
      <c r="B19" s="178">
        <v>45047</v>
      </c>
      <c r="C19" s="139" t="s">
        <v>15</v>
      </c>
      <c r="D19" s="179">
        <v>7.0988073348999023</v>
      </c>
    </row>
    <row r="20" spans="1:4" x14ac:dyDescent="0.2">
      <c r="A20" s="177">
        <v>72</v>
      </c>
      <c r="B20" s="178">
        <v>45047</v>
      </c>
      <c r="C20" s="139" t="s">
        <v>16</v>
      </c>
      <c r="D20" s="179">
        <v>32.794319152832031</v>
      </c>
    </row>
    <row r="21" spans="1:4" x14ac:dyDescent="0.2">
      <c r="A21" s="177">
        <v>72</v>
      </c>
      <c r="B21" s="178">
        <v>45047</v>
      </c>
      <c r="C21" s="139" t="s">
        <v>0</v>
      </c>
      <c r="D21" s="179">
        <v>-19.219043731689453</v>
      </c>
    </row>
    <row r="22" spans="1:4" x14ac:dyDescent="0.2">
      <c r="A22" s="177">
        <v>72</v>
      </c>
      <c r="B22" s="178">
        <v>45047</v>
      </c>
      <c r="C22" s="139" t="s">
        <v>17</v>
      </c>
      <c r="D22" s="179">
        <v>5.543426513671875</v>
      </c>
    </row>
    <row r="23" spans="1:4" x14ac:dyDescent="0.2">
      <c r="A23" s="177">
        <v>72</v>
      </c>
      <c r="B23" s="178">
        <v>45047</v>
      </c>
      <c r="C23" s="139" t="s">
        <v>18</v>
      </c>
      <c r="D23" s="179">
        <v>-8.1897134780883789</v>
      </c>
    </row>
    <row r="24" spans="1:4" x14ac:dyDescent="0.2">
      <c r="A24" s="177">
        <v>72</v>
      </c>
      <c r="B24" s="178">
        <v>45047</v>
      </c>
      <c r="C24" s="139" t="s">
        <v>19</v>
      </c>
      <c r="D24" s="179">
        <v>-3.7651591300964355</v>
      </c>
    </row>
    <row r="25" spans="1:4" x14ac:dyDescent="0.2">
      <c r="A25" s="177">
        <v>72</v>
      </c>
      <c r="B25" s="178">
        <v>45047</v>
      </c>
      <c r="C25" s="139" t="s">
        <v>20</v>
      </c>
      <c r="D25" s="179">
        <v>43.142669677734375</v>
      </c>
    </row>
    <row r="26" spans="1:4" x14ac:dyDescent="0.2">
      <c r="A26" s="177">
        <v>72</v>
      </c>
      <c r="B26" s="178">
        <v>45047</v>
      </c>
      <c r="C26" s="139" t="s">
        <v>21</v>
      </c>
      <c r="D26" s="179">
        <v>35.391998291015625</v>
      </c>
    </row>
    <row r="27" spans="1:4" x14ac:dyDescent="0.2">
      <c r="A27" s="177">
        <v>72</v>
      </c>
      <c r="B27" s="178">
        <v>45047</v>
      </c>
      <c r="C27" s="139" t="s">
        <v>22</v>
      </c>
      <c r="D27" s="179">
        <v>-48.165817260742188</v>
      </c>
    </row>
    <row r="28" spans="1:4" x14ac:dyDescent="0.2">
      <c r="A28" s="177">
        <v>72</v>
      </c>
      <c r="B28" s="178">
        <v>45047</v>
      </c>
      <c r="C28" s="139" t="s">
        <v>23</v>
      </c>
      <c r="D28" s="179">
        <v>7.0742192268371582</v>
      </c>
    </row>
    <row r="29" spans="1:4" x14ac:dyDescent="0.2">
      <c r="A29" s="177">
        <v>72</v>
      </c>
      <c r="B29" s="178">
        <v>45047</v>
      </c>
      <c r="C29" s="139" t="s">
        <v>24</v>
      </c>
      <c r="D29" s="179">
        <v>-14.320710182189941</v>
      </c>
    </row>
    <row r="30" spans="1:4" x14ac:dyDescent="0.2">
      <c r="A30" s="177">
        <v>72</v>
      </c>
      <c r="B30" s="178">
        <v>45047</v>
      </c>
      <c r="C30" s="139" t="s">
        <v>25</v>
      </c>
      <c r="D30" s="179">
        <v>7.4100446701049805</v>
      </c>
    </row>
    <row r="31" spans="1:4" x14ac:dyDescent="0.2">
      <c r="A31" s="177">
        <v>72</v>
      </c>
      <c r="B31" s="178">
        <v>45047</v>
      </c>
      <c r="C31" s="139" t="s">
        <v>26</v>
      </c>
      <c r="D31" s="179">
        <v>-12.346531867980957</v>
      </c>
    </row>
    <row r="32" spans="1:4" x14ac:dyDescent="0.2">
      <c r="A32" s="177">
        <v>72</v>
      </c>
      <c r="B32" s="178">
        <v>45047</v>
      </c>
      <c r="C32" s="139" t="s">
        <v>27</v>
      </c>
      <c r="D32" s="179">
        <v>35.637733459472656</v>
      </c>
    </row>
    <row r="33" spans="1:4" x14ac:dyDescent="0.2">
      <c r="A33" s="177">
        <v>72</v>
      </c>
      <c r="B33" s="178">
        <v>45047</v>
      </c>
      <c r="C33" s="139" t="s">
        <v>28</v>
      </c>
      <c r="D33" s="179">
        <v>-20.422552108764648</v>
      </c>
    </row>
    <row r="34" spans="1:4" x14ac:dyDescent="0.2">
      <c r="A34" s="177">
        <v>72</v>
      </c>
      <c r="B34" s="178">
        <v>45047</v>
      </c>
      <c r="C34" s="139" t="s">
        <v>29</v>
      </c>
      <c r="D34" s="179">
        <v>-22.45085334777832</v>
      </c>
    </row>
    <row r="35" spans="1:4" x14ac:dyDescent="0.2">
      <c r="A35" s="177">
        <v>72</v>
      </c>
      <c r="B35" s="178">
        <v>45047</v>
      </c>
      <c r="C35" s="139" t="s">
        <v>30</v>
      </c>
      <c r="D35" s="179">
        <v>-12.327188491821289</v>
      </c>
    </row>
    <row r="36" spans="1:4" x14ac:dyDescent="0.2">
      <c r="A36" s="177">
        <v>72</v>
      </c>
      <c r="B36" s="178">
        <v>45047</v>
      </c>
      <c r="C36" s="139" t="s">
        <v>31</v>
      </c>
      <c r="D36" s="179">
        <v>15.045958518981934</v>
      </c>
    </row>
    <row r="37" spans="1:4" x14ac:dyDescent="0.2">
      <c r="A37" s="177">
        <v>72</v>
      </c>
      <c r="B37" s="178">
        <v>45047</v>
      </c>
      <c r="C37" s="139" t="s">
        <v>32</v>
      </c>
      <c r="D37" s="179">
        <v>-8.3677358627319336</v>
      </c>
    </row>
    <row r="38" spans="1:4" x14ac:dyDescent="0.2">
      <c r="A38" s="177">
        <v>72</v>
      </c>
      <c r="B38" s="178">
        <v>45047</v>
      </c>
      <c r="C38" s="139" t="s">
        <v>33</v>
      </c>
      <c r="D38" s="179">
        <v>-13.993574142456055</v>
      </c>
    </row>
    <row r="39" spans="1:4" x14ac:dyDescent="0.2">
      <c r="A39" s="177">
        <v>72</v>
      </c>
      <c r="B39" s="178">
        <v>45047</v>
      </c>
      <c r="C39" s="139" t="s">
        <v>1</v>
      </c>
      <c r="D39" s="179">
        <v>0.4236285388469696</v>
      </c>
    </row>
  </sheetData>
  <mergeCells count="1">
    <mergeCell ref="H1:I1"/>
  </mergeCells>
  <hyperlinks>
    <hyperlink ref="H1:I1" location="Index!A1" display="Regresar al Índice" xr:uid="{6AE16CB7-3E53-40BF-97E3-031757113EBB}"/>
  </hyperlinks>
  <pageMargins left="0.7" right="0.7" top="0.75" bottom="0.75" header="0.3" footer="0.3"/>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4B2B4-562D-472A-BDFC-4DEBEB9E9D3F}">
  <sheetPr codeName="Hoja168"/>
  <dimension ref="A1:Z93"/>
  <sheetViews>
    <sheetView zoomScaleNormal="100" workbookViewId="0"/>
  </sheetViews>
  <sheetFormatPr baseColWidth="10" defaultColWidth="11.42578125" defaultRowHeight="12.75" x14ac:dyDescent="0.2"/>
  <cols>
    <col min="1" max="3" width="11.42578125" style="314"/>
    <col min="4" max="4" width="36.7109375" style="314" customWidth="1"/>
    <col min="5" max="5" width="37" style="314" customWidth="1"/>
    <col min="6" max="16384" width="11.42578125" style="314"/>
  </cols>
  <sheetData>
    <row r="1" spans="1:26" x14ac:dyDescent="0.2">
      <c r="A1" s="31" t="s">
        <v>3486</v>
      </c>
      <c r="H1" s="280" t="s">
        <v>1346</v>
      </c>
      <c r="I1" s="280"/>
    </row>
    <row r="2" spans="1:26" x14ac:dyDescent="0.2">
      <c r="A2" s="171" t="s">
        <v>1308</v>
      </c>
    </row>
    <row r="4" spans="1:26" x14ac:dyDescent="0.2">
      <c r="C4" s="172"/>
    </row>
    <row r="5" spans="1:26" x14ac:dyDescent="0.2">
      <c r="D5" s="69" t="s">
        <v>426</v>
      </c>
      <c r="E5" s="69" t="s">
        <v>427</v>
      </c>
      <c r="F5" s="69" t="s">
        <v>428</v>
      </c>
      <c r="G5" s="69" t="s">
        <v>1098</v>
      </c>
      <c r="H5" s="69" t="s">
        <v>1097</v>
      </c>
      <c r="I5" s="69" t="s">
        <v>1099</v>
      </c>
    </row>
    <row r="6" spans="1:26" x14ac:dyDescent="0.2">
      <c r="A6" s="312">
        <v>2016</v>
      </c>
      <c r="B6" s="70" t="s">
        <v>38</v>
      </c>
      <c r="C6" s="70" t="s">
        <v>0</v>
      </c>
      <c r="D6" s="319">
        <v>2</v>
      </c>
      <c r="E6" s="319">
        <v>0</v>
      </c>
      <c r="F6" s="319">
        <v>7</v>
      </c>
      <c r="G6" s="319">
        <v>9</v>
      </c>
      <c r="H6" s="320">
        <v>4.4400000000000004</v>
      </c>
      <c r="I6" s="319">
        <v>142</v>
      </c>
    </row>
    <row r="7" spans="1:26" x14ac:dyDescent="0.2">
      <c r="A7" s="312"/>
      <c r="B7" s="71" t="s">
        <v>39</v>
      </c>
      <c r="C7" s="71" t="s">
        <v>0</v>
      </c>
      <c r="D7" s="321">
        <v>5</v>
      </c>
      <c r="E7" s="321">
        <v>0</v>
      </c>
      <c r="F7" s="321">
        <v>6</v>
      </c>
      <c r="G7" s="321">
        <v>11</v>
      </c>
      <c r="H7" s="322">
        <v>3.78</v>
      </c>
      <c r="I7" s="321">
        <v>121</v>
      </c>
    </row>
    <row r="8" spans="1:26" x14ac:dyDescent="0.2">
      <c r="A8" s="312"/>
      <c r="B8" s="70" t="s">
        <v>40</v>
      </c>
      <c r="C8" s="70" t="s">
        <v>0</v>
      </c>
      <c r="D8" s="319">
        <v>4</v>
      </c>
      <c r="E8" s="319">
        <v>0</v>
      </c>
      <c r="F8" s="319">
        <v>30</v>
      </c>
      <c r="G8" s="319">
        <v>34</v>
      </c>
      <c r="H8" s="320">
        <v>19.78</v>
      </c>
      <c r="I8" s="319">
        <v>633</v>
      </c>
    </row>
    <row r="9" spans="1:26" x14ac:dyDescent="0.2">
      <c r="A9" s="312"/>
      <c r="B9" s="71" t="s">
        <v>41</v>
      </c>
      <c r="C9" s="71" t="s">
        <v>0</v>
      </c>
      <c r="D9" s="321">
        <v>2</v>
      </c>
      <c r="E9" s="321">
        <v>1</v>
      </c>
      <c r="F9" s="321">
        <v>30</v>
      </c>
      <c r="G9" s="321">
        <v>33</v>
      </c>
      <c r="H9" s="322">
        <v>13.53</v>
      </c>
      <c r="I9" s="321">
        <v>433</v>
      </c>
    </row>
    <row r="10" spans="1:26" x14ac:dyDescent="0.2">
      <c r="A10" s="312"/>
      <c r="B10" s="70" t="s">
        <v>42</v>
      </c>
      <c r="C10" s="70" t="s">
        <v>0</v>
      </c>
      <c r="D10" s="319">
        <v>2</v>
      </c>
      <c r="E10" s="319">
        <v>4</v>
      </c>
      <c r="F10" s="319">
        <v>56</v>
      </c>
      <c r="G10" s="319">
        <v>62</v>
      </c>
      <c r="H10" s="320">
        <v>13.63</v>
      </c>
      <c r="I10" s="319">
        <v>436</v>
      </c>
      <c r="W10" s="314">
        <v>293</v>
      </c>
    </row>
    <row r="11" spans="1:26" x14ac:dyDescent="0.2">
      <c r="A11" s="312"/>
      <c r="B11" s="71" t="s">
        <v>43</v>
      </c>
      <c r="C11" s="71" t="s">
        <v>0</v>
      </c>
      <c r="D11" s="321">
        <v>3</v>
      </c>
      <c r="E11" s="321">
        <v>6</v>
      </c>
      <c r="F11" s="321">
        <v>128</v>
      </c>
      <c r="G11" s="321">
        <v>137</v>
      </c>
      <c r="H11" s="322">
        <v>33.53</v>
      </c>
      <c r="I11" s="322">
        <v>1073</v>
      </c>
      <c r="V11" s="173"/>
      <c r="W11" s="314">
        <v>322</v>
      </c>
      <c r="X11" s="174">
        <f>(W11/W10)-1</f>
        <v>9.8976109215016983E-2</v>
      </c>
    </row>
    <row r="12" spans="1:26" x14ac:dyDescent="0.2">
      <c r="A12" s="312"/>
      <c r="B12" s="70" t="s">
        <v>44</v>
      </c>
      <c r="C12" s="70" t="s">
        <v>0</v>
      </c>
      <c r="D12" s="319">
        <v>2</v>
      </c>
      <c r="E12" s="319">
        <v>2</v>
      </c>
      <c r="F12" s="319">
        <v>64</v>
      </c>
      <c r="G12" s="319">
        <v>68</v>
      </c>
      <c r="H12" s="320">
        <v>27.94</v>
      </c>
      <c r="I12" s="319">
        <v>894</v>
      </c>
    </row>
    <row r="13" spans="1:26" x14ac:dyDescent="0.2">
      <c r="A13" s="312"/>
      <c r="B13" s="71" t="s">
        <v>45</v>
      </c>
      <c r="C13" s="71" t="s">
        <v>0</v>
      </c>
      <c r="D13" s="321">
        <v>1</v>
      </c>
      <c r="E13" s="321">
        <v>8</v>
      </c>
      <c r="F13" s="321">
        <v>43</v>
      </c>
      <c r="G13" s="321">
        <v>52</v>
      </c>
      <c r="H13" s="322">
        <v>27.91</v>
      </c>
      <c r="I13" s="321">
        <v>893</v>
      </c>
    </row>
    <row r="14" spans="1:26" x14ac:dyDescent="0.2">
      <c r="A14" s="312"/>
      <c r="B14" s="70" t="s">
        <v>46</v>
      </c>
      <c r="C14" s="70" t="s">
        <v>0</v>
      </c>
      <c r="D14" s="319">
        <v>1</v>
      </c>
      <c r="E14" s="319">
        <v>9</v>
      </c>
      <c r="F14" s="319">
        <v>28</v>
      </c>
      <c r="G14" s="319">
        <v>38</v>
      </c>
      <c r="H14" s="320">
        <v>27.34</v>
      </c>
      <c r="I14" s="319">
        <v>875</v>
      </c>
      <c r="W14" s="314">
        <v>524</v>
      </c>
    </row>
    <row r="15" spans="1:26" x14ac:dyDescent="0.2">
      <c r="A15" s="312"/>
      <c r="B15" s="71" t="s">
        <v>47</v>
      </c>
      <c r="C15" s="71" t="s">
        <v>0</v>
      </c>
      <c r="D15" s="321">
        <v>20</v>
      </c>
      <c r="E15" s="321">
        <v>5</v>
      </c>
      <c r="F15" s="321">
        <v>28</v>
      </c>
      <c r="G15" s="321">
        <v>53</v>
      </c>
      <c r="H15" s="322">
        <v>22.88</v>
      </c>
      <c r="I15" s="321">
        <v>732</v>
      </c>
      <c r="W15" s="314">
        <v>322</v>
      </c>
      <c r="X15" s="175">
        <f>(W15/W14)-1</f>
        <v>-0.3854961832061069</v>
      </c>
    </row>
    <row r="16" spans="1:26" x14ac:dyDescent="0.2">
      <c r="A16" s="312"/>
      <c r="B16" s="70" t="s">
        <v>48</v>
      </c>
      <c r="C16" s="70" t="s">
        <v>0</v>
      </c>
      <c r="D16" s="319">
        <v>8</v>
      </c>
      <c r="E16" s="319">
        <v>6</v>
      </c>
      <c r="F16" s="319">
        <v>51</v>
      </c>
      <c r="G16" s="319">
        <v>65</v>
      </c>
      <c r="H16" s="320">
        <v>29</v>
      </c>
      <c r="I16" s="319">
        <v>928</v>
      </c>
      <c r="Z16" s="176"/>
    </row>
    <row r="17" spans="1:26" x14ac:dyDescent="0.2">
      <c r="A17" s="312"/>
      <c r="B17" s="71" t="s">
        <v>49</v>
      </c>
      <c r="C17" s="71" t="s">
        <v>0</v>
      </c>
      <c r="D17" s="321">
        <v>1</v>
      </c>
      <c r="E17" s="321">
        <v>10</v>
      </c>
      <c r="F17" s="321">
        <v>51</v>
      </c>
      <c r="G17" s="321">
        <v>62</v>
      </c>
      <c r="H17" s="322">
        <v>34.53</v>
      </c>
      <c r="I17" s="322">
        <v>1105</v>
      </c>
    </row>
    <row r="18" spans="1:26" x14ac:dyDescent="0.2">
      <c r="A18" s="312">
        <v>2017</v>
      </c>
      <c r="B18" s="70" t="s">
        <v>38</v>
      </c>
      <c r="C18" s="70" t="s">
        <v>0</v>
      </c>
      <c r="D18" s="319">
        <v>15</v>
      </c>
      <c r="E18" s="319">
        <v>6</v>
      </c>
      <c r="F18" s="319">
        <v>21</v>
      </c>
      <c r="G18" s="319">
        <v>42</v>
      </c>
      <c r="H18" s="320">
        <v>18.66</v>
      </c>
      <c r="I18" s="319">
        <v>597</v>
      </c>
    </row>
    <row r="19" spans="1:26" x14ac:dyDescent="0.2">
      <c r="A19" s="312"/>
      <c r="B19" s="71" t="s">
        <v>39</v>
      </c>
      <c r="C19" s="71" t="s">
        <v>0</v>
      </c>
      <c r="D19" s="321">
        <v>3</v>
      </c>
      <c r="E19" s="321">
        <v>4</v>
      </c>
      <c r="F19" s="321">
        <v>29</v>
      </c>
      <c r="G19" s="321">
        <v>36</v>
      </c>
      <c r="H19" s="322">
        <v>23.44</v>
      </c>
      <c r="I19" s="321">
        <v>750</v>
      </c>
    </row>
    <row r="20" spans="1:26" x14ac:dyDescent="0.2">
      <c r="A20" s="312"/>
      <c r="B20" s="70" t="s">
        <v>40</v>
      </c>
      <c r="C20" s="70" t="s">
        <v>0</v>
      </c>
      <c r="D20" s="319">
        <v>1</v>
      </c>
      <c r="E20" s="319">
        <v>7</v>
      </c>
      <c r="F20" s="319">
        <v>61</v>
      </c>
      <c r="G20" s="319">
        <v>69</v>
      </c>
      <c r="H20" s="320">
        <v>35.630000000000003</v>
      </c>
      <c r="I20" s="320">
        <v>1140</v>
      </c>
      <c r="Z20" s="173"/>
    </row>
    <row r="21" spans="1:26" x14ac:dyDescent="0.2">
      <c r="A21" s="312"/>
      <c r="B21" s="71" t="s">
        <v>41</v>
      </c>
      <c r="C21" s="71" t="s">
        <v>0</v>
      </c>
      <c r="D21" s="321">
        <v>1</v>
      </c>
      <c r="E21" s="321">
        <v>1</v>
      </c>
      <c r="F21" s="321">
        <v>57</v>
      </c>
      <c r="G21" s="321">
        <v>59</v>
      </c>
      <c r="H21" s="322">
        <v>28.63</v>
      </c>
      <c r="I21" s="321">
        <v>916</v>
      </c>
      <c r="V21" s="316"/>
    </row>
    <row r="22" spans="1:26" x14ac:dyDescent="0.2">
      <c r="A22" s="312"/>
      <c r="B22" s="70" t="s">
        <v>42</v>
      </c>
      <c r="C22" s="70" t="s">
        <v>0</v>
      </c>
      <c r="D22" s="319">
        <v>0</v>
      </c>
      <c r="E22" s="319">
        <v>4</v>
      </c>
      <c r="F22" s="319">
        <v>107</v>
      </c>
      <c r="G22" s="319">
        <v>111</v>
      </c>
      <c r="H22" s="320">
        <v>26.41</v>
      </c>
      <c r="I22" s="319">
        <v>845</v>
      </c>
      <c r="V22" s="176"/>
    </row>
    <row r="23" spans="1:26" x14ac:dyDescent="0.2">
      <c r="A23" s="312"/>
      <c r="B23" s="71" t="s">
        <v>43</v>
      </c>
      <c r="C23" s="71" t="s">
        <v>0</v>
      </c>
      <c r="D23" s="321">
        <v>0</v>
      </c>
      <c r="E23" s="321">
        <v>6</v>
      </c>
      <c r="F23" s="321">
        <v>41</v>
      </c>
      <c r="G23" s="321">
        <v>47</v>
      </c>
      <c r="H23" s="322">
        <v>24.72</v>
      </c>
      <c r="I23" s="321">
        <v>791</v>
      </c>
    </row>
    <row r="24" spans="1:26" x14ac:dyDescent="0.2">
      <c r="A24" s="312"/>
      <c r="B24" s="70" t="s">
        <v>44</v>
      </c>
      <c r="C24" s="70" t="s">
        <v>0</v>
      </c>
      <c r="D24" s="319">
        <v>1</v>
      </c>
      <c r="E24" s="319">
        <v>3</v>
      </c>
      <c r="F24" s="319">
        <v>45</v>
      </c>
      <c r="G24" s="319">
        <v>49</v>
      </c>
      <c r="H24" s="320">
        <v>21.03</v>
      </c>
      <c r="I24" s="319">
        <v>673</v>
      </c>
    </row>
    <row r="25" spans="1:26" x14ac:dyDescent="0.2">
      <c r="A25" s="312"/>
      <c r="B25" s="71" t="s">
        <v>45</v>
      </c>
      <c r="C25" s="71" t="s">
        <v>0</v>
      </c>
      <c r="D25" s="321">
        <v>3</v>
      </c>
      <c r="E25" s="321">
        <v>5</v>
      </c>
      <c r="F25" s="321">
        <v>37</v>
      </c>
      <c r="G25" s="321">
        <v>45</v>
      </c>
      <c r="H25" s="322">
        <v>24.03</v>
      </c>
      <c r="I25" s="321">
        <v>769</v>
      </c>
    </row>
    <row r="26" spans="1:26" x14ac:dyDescent="0.2">
      <c r="A26" s="312"/>
      <c r="B26" s="70" t="s">
        <v>46</v>
      </c>
      <c r="C26" s="70" t="s">
        <v>0</v>
      </c>
      <c r="D26" s="319">
        <v>2</v>
      </c>
      <c r="E26" s="319">
        <v>7</v>
      </c>
      <c r="F26" s="319">
        <v>49</v>
      </c>
      <c r="G26" s="319">
        <v>58</v>
      </c>
      <c r="H26" s="320">
        <v>25.5</v>
      </c>
      <c r="I26" s="319">
        <v>816</v>
      </c>
    </row>
    <row r="27" spans="1:26" x14ac:dyDescent="0.2">
      <c r="A27" s="312"/>
      <c r="B27" s="71" t="s">
        <v>47</v>
      </c>
      <c r="C27" s="71" t="s">
        <v>0</v>
      </c>
      <c r="D27" s="321">
        <v>0</v>
      </c>
      <c r="E27" s="321">
        <v>5</v>
      </c>
      <c r="F27" s="321">
        <v>77</v>
      </c>
      <c r="G27" s="321">
        <v>82</v>
      </c>
      <c r="H27" s="322">
        <v>30.97</v>
      </c>
      <c r="I27" s="321">
        <v>991</v>
      </c>
    </row>
    <row r="28" spans="1:26" x14ac:dyDescent="0.2">
      <c r="A28" s="312"/>
      <c r="B28" s="70" t="s">
        <v>48</v>
      </c>
      <c r="C28" s="70" t="s">
        <v>0</v>
      </c>
      <c r="D28" s="319">
        <v>1</v>
      </c>
      <c r="E28" s="319">
        <v>6</v>
      </c>
      <c r="F28" s="319">
        <v>55</v>
      </c>
      <c r="G28" s="319">
        <v>62</v>
      </c>
      <c r="H28" s="320">
        <v>28.59</v>
      </c>
      <c r="I28" s="319">
        <v>915</v>
      </c>
    </row>
    <row r="29" spans="1:26" x14ac:dyDescent="0.2">
      <c r="A29" s="312"/>
      <c r="B29" s="71" t="s">
        <v>49</v>
      </c>
      <c r="C29" s="71" t="s">
        <v>0</v>
      </c>
      <c r="D29" s="321">
        <v>3</v>
      </c>
      <c r="E29" s="321">
        <v>7</v>
      </c>
      <c r="F29" s="321">
        <v>130</v>
      </c>
      <c r="G29" s="321">
        <v>140</v>
      </c>
      <c r="H29" s="322">
        <v>42.22</v>
      </c>
      <c r="I29" s="322">
        <v>1351</v>
      </c>
    </row>
    <row r="30" spans="1:26" x14ac:dyDescent="0.2">
      <c r="A30" s="312">
        <v>2018</v>
      </c>
      <c r="B30" s="70" t="s">
        <v>38</v>
      </c>
      <c r="C30" s="70" t="s">
        <v>0</v>
      </c>
      <c r="D30" s="319">
        <v>1</v>
      </c>
      <c r="E30" s="319">
        <v>8</v>
      </c>
      <c r="F30" s="319">
        <v>70</v>
      </c>
      <c r="G30" s="319">
        <v>79</v>
      </c>
      <c r="H30" s="320">
        <v>31.28</v>
      </c>
      <c r="I30" s="320">
        <v>1001</v>
      </c>
      <c r="T30" s="173"/>
    </row>
    <row r="31" spans="1:26" x14ac:dyDescent="0.2">
      <c r="A31" s="312"/>
      <c r="B31" s="71" t="s">
        <v>39</v>
      </c>
      <c r="C31" s="71" t="s">
        <v>0</v>
      </c>
      <c r="D31" s="321">
        <v>0</v>
      </c>
      <c r="E31" s="321">
        <v>8</v>
      </c>
      <c r="F31" s="321">
        <v>93</v>
      </c>
      <c r="G31" s="321">
        <v>101</v>
      </c>
      <c r="H31" s="322">
        <v>40.909999999999997</v>
      </c>
      <c r="I31" s="322">
        <v>1309</v>
      </c>
    </row>
    <row r="32" spans="1:26" x14ac:dyDescent="0.2">
      <c r="A32" s="312"/>
      <c r="B32" s="70" t="s">
        <v>40</v>
      </c>
      <c r="C32" s="70" t="s">
        <v>0</v>
      </c>
      <c r="D32" s="319">
        <v>4</v>
      </c>
      <c r="E32" s="319">
        <v>22</v>
      </c>
      <c r="F32" s="319">
        <v>100</v>
      </c>
      <c r="G32" s="319">
        <v>126</v>
      </c>
      <c r="H32" s="320">
        <v>40.94</v>
      </c>
      <c r="I32" s="320">
        <v>1310</v>
      </c>
    </row>
    <row r="33" spans="1:18" x14ac:dyDescent="0.2">
      <c r="A33" s="312"/>
      <c r="B33" s="71" t="s">
        <v>41</v>
      </c>
      <c r="C33" s="71" t="s">
        <v>0</v>
      </c>
      <c r="D33" s="321">
        <v>0</v>
      </c>
      <c r="E33" s="321">
        <v>19</v>
      </c>
      <c r="F33" s="321">
        <v>91</v>
      </c>
      <c r="G33" s="321">
        <v>110</v>
      </c>
      <c r="H33" s="322">
        <v>43.22</v>
      </c>
      <c r="I33" s="322">
        <v>1383</v>
      </c>
      <c r="L33" s="173"/>
    </row>
    <row r="34" spans="1:18" x14ac:dyDescent="0.2">
      <c r="A34" s="312"/>
      <c r="B34" s="70" t="s">
        <v>42</v>
      </c>
      <c r="C34" s="70" t="s">
        <v>0</v>
      </c>
      <c r="D34" s="319">
        <v>0</v>
      </c>
      <c r="E34" s="319">
        <v>21</v>
      </c>
      <c r="F34" s="319">
        <v>125</v>
      </c>
      <c r="G34" s="319">
        <v>146</v>
      </c>
      <c r="H34" s="320">
        <v>46.5</v>
      </c>
      <c r="I34" s="320">
        <v>1488</v>
      </c>
    </row>
    <row r="35" spans="1:18" x14ac:dyDescent="0.2">
      <c r="A35" s="312"/>
      <c r="B35" s="71" t="s">
        <v>43</v>
      </c>
      <c r="C35" s="71" t="s">
        <v>0</v>
      </c>
      <c r="D35" s="321">
        <v>0</v>
      </c>
      <c r="E35" s="321">
        <v>26</v>
      </c>
      <c r="F35" s="321">
        <v>96</v>
      </c>
      <c r="G35" s="321">
        <v>122</v>
      </c>
      <c r="H35" s="322">
        <v>49.72</v>
      </c>
      <c r="I35" s="322">
        <v>1591</v>
      </c>
      <c r="O35" s="323"/>
    </row>
    <row r="36" spans="1:18" x14ac:dyDescent="0.2">
      <c r="A36" s="312"/>
      <c r="B36" s="70" t="s">
        <v>44</v>
      </c>
      <c r="C36" s="70" t="s">
        <v>0</v>
      </c>
      <c r="D36" s="319">
        <v>1</v>
      </c>
      <c r="E36" s="319">
        <v>7</v>
      </c>
      <c r="F36" s="319">
        <v>74</v>
      </c>
      <c r="G36" s="319">
        <v>82</v>
      </c>
      <c r="H36" s="320">
        <v>38.72</v>
      </c>
      <c r="I36" s="320">
        <v>1239</v>
      </c>
    </row>
    <row r="37" spans="1:18" x14ac:dyDescent="0.2">
      <c r="A37" s="312"/>
      <c r="B37" s="71" t="s">
        <v>45</v>
      </c>
      <c r="C37" s="71" t="s">
        <v>0</v>
      </c>
      <c r="D37" s="321">
        <v>1</v>
      </c>
      <c r="E37" s="321">
        <v>2</v>
      </c>
      <c r="F37" s="321">
        <v>91</v>
      </c>
      <c r="G37" s="321">
        <v>94</v>
      </c>
      <c r="H37" s="322">
        <v>39.909999999999997</v>
      </c>
      <c r="I37" s="322">
        <v>1277</v>
      </c>
    </row>
    <row r="38" spans="1:18" x14ac:dyDescent="0.2">
      <c r="A38" s="312"/>
      <c r="B38" s="70" t="s">
        <v>46</v>
      </c>
      <c r="C38" s="70" t="s">
        <v>0</v>
      </c>
      <c r="D38" s="319">
        <v>1</v>
      </c>
      <c r="E38" s="319">
        <v>11</v>
      </c>
      <c r="F38" s="319">
        <v>141</v>
      </c>
      <c r="G38" s="319">
        <v>153</v>
      </c>
      <c r="H38" s="320">
        <v>51.84</v>
      </c>
      <c r="I38" s="320">
        <v>1659</v>
      </c>
    </row>
    <row r="39" spans="1:18" x14ac:dyDescent="0.2">
      <c r="A39" s="312"/>
      <c r="B39" s="71" t="s">
        <v>47</v>
      </c>
      <c r="C39" s="71" t="s">
        <v>0</v>
      </c>
      <c r="D39" s="321">
        <v>3</v>
      </c>
      <c r="E39" s="321">
        <v>8</v>
      </c>
      <c r="F39" s="321">
        <v>156</v>
      </c>
      <c r="G39" s="321">
        <v>167</v>
      </c>
      <c r="H39" s="322">
        <v>50.44</v>
      </c>
      <c r="I39" s="322">
        <v>1614</v>
      </c>
    </row>
    <row r="40" spans="1:18" x14ac:dyDescent="0.2">
      <c r="A40" s="312"/>
      <c r="B40" s="70" t="s">
        <v>48</v>
      </c>
      <c r="C40" s="70" t="s">
        <v>0</v>
      </c>
      <c r="D40" s="319">
        <v>3</v>
      </c>
      <c r="E40" s="319">
        <v>9</v>
      </c>
      <c r="F40" s="319">
        <v>151</v>
      </c>
      <c r="G40" s="319">
        <v>163</v>
      </c>
      <c r="H40" s="320">
        <v>55.72</v>
      </c>
      <c r="I40" s="320">
        <v>1783</v>
      </c>
      <c r="R40" s="173"/>
    </row>
    <row r="41" spans="1:18" x14ac:dyDescent="0.2">
      <c r="A41" s="312"/>
      <c r="B41" s="71" t="s">
        <v>49</v>
      </c>
      <c r="C41" s="71" t="s">
        <v>0</v>
      </c>
      <c r="D41" s="321">
        <v>5</v>
      </c>
      <c r="E41" s="321">
        <v>11</v>
      </c>
      <c r="F41" s="321">
        <v>218</v>
      </c>
      <c r="G41" s="321">
        <v>234</v>
      </c>
      <c r="H41" s="322">
        <v>67.28</v>
      </c>
      <c r="I41" s="322">
        <v>2153</v>
      </c>
    </row>
    <row r="42" spans="1:18" x14ac:dyDescent="0.2">
      <c r="A42" s="312">
        <v>2019</v>
      </c>
      <c r="B42" s="70" t="s">
        <v>38</v>
      </c>
      <c r="C42" s="70" t="s">
        <v>0</v>
      </c>
      <c r="D42" s="319">
        <v>16</v>
      </c>
      <c r="E42" s="319">
        <v>13</v>
      </c>
      <c r="F42" s="319">
        <v>148</v>
      </c>
      <c r="G42" s="319">
        <v>177</v>
      </c>
      <c r="H42" s="320">
        <v>57.78</v>
      </c>
      <c r="I42" s="320">
        <v>1849</v>
      </c>
    </row>
    <row r="43" spans="1:18" x14ac:dyDescent="0.2">
      <c r="A43" s="312"/>
      <c r="B43" s="71" t="s">
        <v>39</v>
      </c>
      <c r="C43" s="71" t="s">
        <v>0</v>
      </c>
      <c r="D43" s="321">
        <v>5</v>
      </c>
      <c r="E43" s="321">
        <v>16</v>
      </c>
      <c r="F43" s="321">
        <v>107</v>
      </c>
      <c r="G43" s="321">
        <v>128</v>
      </c>
      <c r="H43" s="322">
        <v>45.47</v>
      </c>
      <c r="I43" s="322">
        <v>1455</v>
      </c>
    </row>
    <row r="44" spans="1:18" x14ac:dyDescent="0.2">
      <c r="A44" s="312"/>
      <c r="B44" s="70" t="s">
        <v>40</v>
      </c>
      <c r="C44" s="70" t="s">
        <v>0</v>
      </c>
      <c r="D44" s="319">
        <v>2</v>
      </c>
      <c r="E44" s="319">
        <v>10</v>
      </c>
      <c r="F44" s="319">
        <v>159</v>
      </c>
      <c r="G44" s="319">
        <v>171</v>
      </c>
      <c r="H44" s="320">
        <v>67.5</v>
      </c>
      <c r="I44" s="320">
        <v>2160</v>
      </c>
      <c r="J44" s="315"/>
    </row>
    <row r="45" spans="1:18" x14ac:dyDescent="0.2">
      <c r="A45" s="312"/>
      <c r="B45" s="71" t="s">
        <v>41</v>
      </c>
      <c r="C45" s="71" t="s">
        <v>0</v>
      </c>
      <c r="D45" s="321">
        <v>5</v>
      </c>
      <c r="E45" s="321">
        <v>3</v>
      </c>
      <c r="F45" s="321">
        <v>98</v>
      </c>
      <c r="G45" s="321">
        <v>106</v>
      </c>
      <c r="H45" s="322">
        <v>39.06</v>
      </c>
      <c r="I45" s="322">
        <v>1250</v>
      </c>
      <c r="J45" s="315"/>
    </row>
    <row r="46" spans="1:18" x14ac:dyDescent="0.2">
      <c r="A46" s="312"/>
      <c r="B46" s="70" t="s">
        <v>42</v>
      </c>
      <c r="C46" s="70" t="s">
        <v>0</v>
      </c>
      <c r="D46" s="319">
        <v>4</v>
      </c>
      <c r="E46" s="319">
        <v>1</v>
      </c>
      <c r="F46" s="319">
        <v>97</v>
      </c>
      <c r="G46" s="319">
        <v>102</v>
      </c>
      <c r="H46" s="320">
        <v>35.47</v>
      </c>
      <c r="I46" s="320">
        <v>1135</v>
      </c>
      <c r="L46" s="173"/>
    </row>
    <row r="47" spans="1:18" x14ac:dyDescent="0.2">
      <c r="A47" s="312"/>
      <c r="B47" s="71" t="s">
        <v>43</v>
      </c>
      <c r="C47" s="71" t="s">
        <v>0</v>
      </c>
      <c r="D47" s="321">
        <v>2</v>
      </c>
      <c r="E47" s="321">
        <v>2</v>
      </c>
      <c r="F47" s="321">
        <v>217</v>
      </c>
      <c r="G47" s="321">
        <v>221</v>
      </c>
      <c r="H47" s="322">
        <v>77.84</v>
      </c>
      <c r="I47" s="322">
        <v>2491</v>
      </c>
    </row>
    <row r="48" spans="1:18" x14ac:dyDescent="0.2">
      <c r="A48" s="312"/>
      <c r="B48" s="70" t="s">
        <v>44</v>
      </c>
      <c r="C48" s="70" t="s">
        <v>0</v>
      </c>
      <c r="D48" s="319">
        <v>1</v>
      </c>
      <c r="E48" s="319">
        <v>8</v>
      </c>
      <c r="F48" s="319">
        <v>176</v>
      </c>
      <c r="G48" s="319">
        <v>185</v>
      </c>
      <c r="H48" s="320">
        <v>64.63</v>
      </c>
      <c r="I48" s="320">
        <v>2068</v>
      </c>
    </row>
    <row r="49" spans="1:16" x14ac:dyDescent="0.2">
      <c r="A49" s="312"/>
      <c r="B49" s="71" t="s">
        <v>45</v>
      </c>
      <c r="C49" s="71" t="s">
        <v>0</v>
      </c>
      <c r="D49" s="321">
        <v>1</v>
      </c>
      <c r="E49" s="321">
        <v>4</v>
      </c>
      <c r="F49" s="321">
        <v>156</v>
      </c>
      <c r="G49" s="321">
        <v>161</v>
      </c>
      <c r="H49" s="322">
        <v>57.09</v>
      </c>
      <c r="I49" s="322">
        <v>1827</v>
      </c>
    </row>
    <row r="50" spans="1:16" x14ac:dyDescent="0.2">
      <c r="A50" s="312"/>
      <c r="B50" s="70" t="s">
        <v>46</v>
      </c>
      <c r="C50" s="70" t="s">
        <v>0</v>
      </c>
      <c r="D50" s="319">
        <v>2</v>
      </c>
      <c r="E50" s="319">
        <v>6</v>
      </c>
      <c r="F50" s="319">
        <v>238</v>
      </c>
      <c r="G50" s="319">
        <v>246</v>
      </c>
      <c r="H50" s="320">
        <v>77.06</v>
      </c>
      <c r="I50" s="320">
        <v>2466</v>
      </c>
    </row>
    <row r="51" spans="1:16" x14ac:dyDescent="0.2">
      <c r="A51" s="312"/>
      <c r="B51" s="71" t="s">
        <v>47</v>
      </c>
      <c r="C51" s="71" t="s">
        <v>0</v>
      </c>
      <c r="D51" s="321">
        <v>0</v>
      </c>
      <c r="E51" s="321">
        <v>15</v>
      </c>
      <c r="F51" s="321">
        <v>244</v>
      </c>
      <c r="G51" s="321">
        <v>259</v>
      </c>
      <c r="H51" s="322">
        <v>90.44</v>
      </c>
      <c r="I51" s="322">
        <v>2894</v>
      </c>
    </row>
    <row r="52" spans="1:16" x14ac:dyDescent="0.2">
      <c r="A52" s="312"/>
      <c r="B52" s="70" t="s">
        <v>48</v>
      </c>
      <c r="C52" s="70" t="s">
        <v>0</v>
      </c>
      <c r="D52" s="319">
        <v>4</v>
      </c>
      <c r="E52" s="319">
        <v>10</v>
      </c>
      <c r="F52" s="319">
        <v>293</v>
      </c>
      <c r="G52" s="319">
        <v>307</v>
      </c>
      <c r="H52" s="320">
        <v>96.56</v>
      </c>
      <c r="I52" s="320">
        <v>3090</v>
      </c>
    </row>
    <row r="53" spans="1:16" x14ac:dyDescent="0.2">
      <c r="A53" s="312"/>
      <c r="B53" s="71" t="s">
        <v>49</v>
      </c>
      <c r="C53" s="71" t="s">
        <v>0</v>
      </c>
      <c r="D53" s="321">
        <v>3</v>
      </c>
      <c r="E53" s="321">
        <v>9</v>
      </c>
      <c r="F53" s="321">
        <v>302</v>
      </c>
      <c r="G53" s="321">
        <v>314</v>
      </c>
      <c r="H53" s="322">
        <v>91.34</v>
      </c>
      <c r="I53" s="322">
        <v>2923</v>
      </c>
    </row>
    <row r="54" spans="1:16" ht="25.5" customHeight="1" x14ac:dyDescent="0.2">
      <c r="A54" s="313">
        <v>2020</v>
      </c>
      <c r="B54" s="70" t="s">
        <v>38</v>
      </c>
      <c r="C54" s="70" t="s">
        <v>0</v>
      </c>
      <c r="D54" s="319">
        <v>1</v>
      </c>
      <c r="E54" s="319">
        <v>19</v>
      </c>
      <c r="F54" s="319">
        <v>191</v>
      </c>
      <c r="G54" s="319">
        <v>211</v>
      </c>
      <c r="H54" s="320">
        <v>78.41</v>
      </c>
      <c r="I54" s="320">
        <v>2509</v>
      </c>
      <c r="L54" s="173"/>
      <c r="M54" s="176"/>
      <c r="P54" s="173"/>
    </row>
    <row r="55" spans="1:16" x14ac:dyDescent="0.2">
      <c r="A55" s="313"/>
      <c r="B55" s="71" t="s">
        <v>39</v>
      </c>
      <c r="C55" s="71" t="s">
        <v>0</v>
      </c>
      <c r="D55" s="321">
        <v>5</v>
      </c>
      <c r="E55" s="321">
        <v>13</v>
      </c>
      <c r="F55" s="321">
        <v>182</v>
      </c>
      <c r="G55" s="321">
        <v>200</v>
      </c>
      <c r="H55" s="322">
        <v>74.81</v>
      </c>
      <c r="I55" s="322">
        <v>2394</v>
      </c>
    </row>
    <row r="56" spans="1:16" x14ac:dyDescent="0.2">
      <c r="A56" s="313"/>
      <c r="B56" s="70" t="s">
        <v>40</v>
      </c>
      <c r="C56" s="70" t="s">
        <v>0</v>
      </c>
      <c r="D56" s="319">
        <v>4</v>
      </c>
      <c r="E56" s="319">
        <v>23</v>
      </c>
      <c r="F56" s="319">
        <v>234</v>
      </c>
      <c r="G56" s="319">
        <v>261</v>
      </c>
      <c r="H56" s="320">
        <v>74.63</v>
      </c>
      <c r="I56" s="320">
        <v>2388</v>
      </c>
    </row>
    <row r="57" spans="1:16" x14ac:dyDescent="0.2">
      <c r="A57" s="313"/>
      <c r="B57" s="71" t="s">
        <v>41</v>
      </c>
      <c r="C57" s="71" t="s">
        <v>0</v>
      </c>
      <c r="D57" s="321">
        <v>2</v>
      </c>
      <c r="E57" s="321">
        <v>10</v>
      </c>
      <c r="F57" s="321">
        <v>142</v>
      </c>
      <c r="G57" s="321">
        <v>154</v>
      </c>
      <c r="H57" s="322">
        <v>34.53</v>
      </c>
      <c r="I57" s="322">
        <v>1105</v>
      </c>
    </row>
    <row r="58" spans="1:16" x14ac:dyDescent="0.2">
      <c r="A58" s="313"/>
      <c r="B58" s="70" t="s">
        <v>42</v>
      </c>
      <c r="C58" s="70" t="s">
        <v>0</v>
      </c>
      <c r="D58" s="319">
        <v>4</v>
      </c>
      <c r="E58" s="319">
        <v>6</v>
      </c>
      <c r="F58" s="319">
        <v>87</v>
      </c>
      <c r="G58" s="319">
        <v>97</v>
      </c>
      <c r="H58" s="320">
        <v>36.94</v>
      </c>
      <c r="I58" s="320">
        <v>1182</v>
      </c>
    </row>
    <row r="59" spans="1:16" x14ac:dyDescent="0.2">
      <c r="A59" s="313"/>
      <c r="B59" s="71" t="s">
        <v>43</v>
      </c>
      <c r="C59" s="71" t="s">
        <v>0</v>
      </c>
      <c r="D59" s="321">
        <v>1</v>
      </c>
      <c r="E59" s="321">
        <v>10</v>
      </c>
      <c r="F59" s="321">
        <v>143</v>
      </c>
      <c r="G59" s="321">
        <v>154</v>
      </c>
      <c r="H59" s="322">
        <v>52.69</v>
      </c>
      <c r="I59" s="322">
        <v>1686</v>
      </c>
    </row>
    <row r="60" spans="1:16" x14ac:dyDescent="0.2">
      <c r="A60" s="313"/>
      <c r="B60" s="70" t="s">
        <v>44</v>
      </c>
      <c r="C60" s="70" t="s">
        <v>0</v>
      </c>
      <c r="D60" s="319">
        <v>0</v>
      </c>
      <c r="E60" s="319">
        <v>11</v>
      </c>
      <c r="F60" s="319">
        <v>172</v>
      </c>
      <c r="G60" s="319">
        <v>183</v>
      </c>
      <c r="H60" s="320">
        <v>55.19</v>
      </c>
      <c r="I60" s="320">
        <v>1766</v>
      </c>
    </row>
    <row r="61" spans="1:16" x14ac:dyDescent="0.2">
      <c r="A61" s="313"/>
      <c r="B61" s="71" t="s">
        <v>45</v>
      </c>
      <c r="C61" s="71" t="s">
        <v>0</v>
      </c>
      <c r="D61" s="321">
        <v>3</v>
      </c>
      <c r="E61" s="321">
        <v>9</v>
      </c>
      <c r="F61" s="321">
        <v>161</v>
      </c>
      <c r="G61" s="321">
        <v>173</v>
      </c>
      <c r="H61" s="322">
        <v>56.38</v>
      </c>
      <c r="I61" s="322">
        <v>1804</v>
      </c>
    </row>
    <row r="62" spans="1:16" x14ac:dyDescent="0.2">
      <c r="A62" s="313"/>
      <c r="B62" s="70" t="s">
        <v>46</v>
      </c>
      <c r="C62" s="70" t="s">
        <v>0</v>
      </c>
      <c r="D62" s="319">
        <v>6</v>
      </c>
      <c r="E62" s="319">
        <v>3</v>
      </c>
      <c r="F62" s="319">
        <v>138</v>
      </c>
      <c r="G62" s="319">
        <v>147</v>
      </c>
      <c r="H62" s="320">
        <v>49.19</v>
      </c>
      <c r="I62" s="320">
        <v>1574</v>
      </c>
    </row>
    <row r="63" spans="1:16" x14ac:dyDescent="0.2">
      <c r="A63" s="313"/>
      <c r="B63" s="71" t="s">
        <v>47</v>
      </c>
      <c r="C63" s="71" t="s">
        <v>0</v>
      </c>
      <c r="D63" s="321">
        <v>4</v>
      </c>
      <c r="E63" s="321">
        <v>7</v>
      </c>
      <c r="F63" s="321">
        <v>154</v>
      </c>
      <c r="G63" s="321">
        <v>165</v>
      </c>
      <c r="H63" s="322">
        <v>64.75</v>
      </c>
      <c r="I63" s="322">
        <v>2072</v>
      </c>
    </row>
    <row r="64" spans="1:16" x14ac:dyDescent="0.2">
      <c r="A64" s="313"/>
      <c r="B64" s="70" t="s">
        <v>48</v>
      </c>
      <c r="C64" s="70" t="s">
        <v>0</v>
      </c>
      <c r="D64" s="319">
        <v>3</v>
      </c>
      <c r="E64" s="319">
        <v>7</v>
      </c>
      <c r="F64" s="319">
        <v>191</v>
      </c>
      <c r="G64" s="319">
        <v>201</v>
      </c>
      <c r="H64" s="320">
        <v>75.06</v>
      </c>
      <c r="I64" s="320">
        <v>2402</v>
      </c>
    </row>
    <row r="65" spans="1:9" x14ac:dyDescent="0.2">
      <c r="A65" s="313"/>
      <c r="B65" s="71" t="s">
        <v>49</v>
      </c>
      <c r="C65" s="71" t="s">
        <v>0</v>
      </c>
      <c r="D65" s="321">
        <v>6</v>
      </c>
      <c r="E65" s="321">
        <v>15</v>
      </c>
      <c r="F65" s="321">
        <v>324</v>
      </c>
      <c r="G65" s="321">
        <v>345</v>
      </c>
      <c r="H65" s="322">
        <v>110.09</v>
      </c>
      <c r="I65" s="322">
        <v>3523</v>
      </c>
    </row>
    <row r="66" spans="1:9" x14ac:dyDescent="0.2">
      <c r="A66" s="312">
        <v>2021</v>
      </c>
      <c r="B66" s="70" t="s">
        <v>38</v>
      </c>
      <c r="C66" s="70" t="s">
        <v>0</v>
      </c>
      <c r="D66" s="319">
        <v>1</v>
      </c>
      <c r="E66" s="319">
        <v>10</v>
      </c>
      <c r="F66" s="319">
        <v>215</v>
      </c>
      <c r="G66" s="319">
        <v>226</v>
      </c>
      <c r="H66" s="320">
        <v>83.94</v>
      </c>
      <c r="I66" s="320">
        <v>2686</v>
      </c>
    </row>
    <row r="67" spans="1:9" x14ac:dyDescent="0.2">
      <c r="A67" s="312"/>
      <c r="B67" s="71" t="s">
        <v>39</v>
      </c>
      <c r="C67" s="71" t="s">
        <v>0</v>
      </c>
      <c r="D67" s="321">
        <v>6</v>
      </c>
      <c r="E67" s="321">
        <v>12</v>
      </c>
      <c r="F67" s="321">
        <v>278</v>
      </c>
      <c r="G67" s="321">
        <v>296</v>
      </c>
      <c r="H67" s="324">
        <v>98</v>
      </c>
      <c r="I67" s="322">
        <v>3136</v>
      </c>
    </row>
    <row r="68" spans="1:9" x14ac:dyDescent="0.2">
      <c r="A68" s="312"/>
      <c r="B68" s="70" t="s">
        <v>40</v>
      </c>
      <c r="C68" s="70" t="s">
        <v>0</v>
      </c>
      <c r="D68" s="319">
        <v>6</v>
      </c>
      <c r="E68" s="319">
        <v>10</v>
      </c>
      <c r="F68" s="319">
        <v>359</v>
      </c>
      <c r="G68" s="319">
        <v>375</v>
      </c>
      <c r="H68" s="325">
        <v>126.22</v>
      </c>
      <c r="I68" s="320">
        <v>4039</v>
      </c>
    </row>
    <row r="69" spans="1:9" x14ac:dyDescent="0.2">
      <c r="A69" s="312"/>
      <c r="B69" s="71" t="s">
        <v>41</v>
      </c>
      <c r="C69" s="71" t="s">
        <v>0</v>
      </c>
      <c r="D69" s="321">
        <v>6</v>
      </c>
      <c r="E69" s="321">
        <v>23</v>
      </c>
      <c r="F69" s="321">
        <v>470</v>
      </c>
      <c r="G69" s="321">
        <v>499</v>
      </c>
      <c r="H69" s="324">
        <v>142.59</v>
      </c>
      <c r="I69" s="322">
        <v>4563</v>
      </c>
    </row>
    <row r="70" spans="1:9" x14ac:dyDescent="0.2">
      <c r="A70" s="312"/>
      <c r="B70" s="70" t="s">
        <v>42</v>
      </c>
      <c r="C70" s="70" t="s">
        <v>0</v>
      </c>
      <c r="D70" s="319">
        <v>7</v>
      </c>
      <c r="E70" s="319">
        <v>30</v>
      </c>
      <c r="F70" s="319">
        <v>431</v>
      </c>
      <c r="G70" s="319">
        <v>468</v>
      </c>
      <c r="H70" s="325">
        <v>136.72</v>
      </c>
      <c r="I70" s="320">
        <v>4375</v>
      </c>
    </row>
    <row r="71" spans="1:9" x14ac:dyDescent="0.2">
      <c r="A71" s="312"/>
      <c r="B71" s="71" t="s">
        <v>43</v>
      </c>
      <c r="C71" s="71" t="s">
        <v>0</v>
      </c>
      <c r="D71" s="321">
        <v>1</v>
      </c>
      <c r="E71" s="321">
        <v>32</v>
      </c>
      <c r="F71" s="321">
        <v>359</v>
      </c>
      <c r="G71" s="321">
        <v>392</v>
      </c>
      <c r="H71" s="324">
        <v>135.75</v>
      </c>
      <c r="I71" s="322">
        <v>4344</v>
      </c>
    </row>
    <row r="72" spans="1:9" x14ac:dyDescent="0.2">
      <c r="A72" s="312"/>
      <c r="B72" s="70" t="s">
        <v>44</v>
      </c>
      <c r="C72" s="70" t="s">
        <v>0</v>
      </c>
      <c r="D72" s="319">
        <v>12</v>
      </c>
      <c r="E72" s="319">
        <v>24</v>
      </c>
      <c r="F72" s="319">
        <v>409</v>
      </c>
      <c r="G72" s="319">
        <v>445</v>
      </c>
      <c r="H72" s="325">
        <v>141.22</v>
      </c>
      <c r="I72" s="320">
        <v>4519</v>
      </c>
    </row>
    <row r="73" spans="1:9" x14ac:dyDescent="0.2">
      <c r="A73" s="312"/>
      <c r="B73" s="71" t="s">
        <v>45</v>
      </c>
      <c r="C73" s="71" t="s">
        <v>0</v>
      </c>
      <c r="D73" s="321">
        <v>5</v>
      </c>
      <c r="E73" s="321">
        <v>23</v>
      </c>
      <c r="F73" s="321">
        <v>321</v>
      </c>
      <c r="G73" s="321">
        <v>349</v>
      </c>
      <c r="H73" s="324">
        <v>124.5</v>
      </c>
      <c r="I73" s="322">
        <v>3984</v>
      </c>
    </row>
    <row r="74" spans="1:9" x14ac:dyDescent="0.2">
      <c r="A74" s="312"/>
      <c r="B74" s="70" t="s">
        <v>46</v>
      </c>
      <c r="C74" s="70" t="s">
        <v>0</v>
      </c>
      <c r="D74" s="319">
        <v>5</v>
      </c>
      <c r="E74" s="319">
        <v>34</v>
      </c>
      <c r="F74" s="319">
        <v>339</v>
      </c>
      <c r="G74" s="319">
        <v>378</v>
      </c>
      <c r="H74" s="325">
        <v>126.56</v>
      </c>
      <c r="I74" s="320">
        <v>4050</v>
      </c>
    </row>
    <row r="75" spans="1:9" x14ac:dyDescent="0.2">
      <c r="A75" s="312"/>
      <c r="B75" s="71" t="s">
        <v>47</v>
      </c>
      <c r="C75" s="71" t="s">
        <v>0</v>
      </c>
      <c r="D75" s="321">
        <v>16</v>
      </c>
      <c r="E75" s="321">
        <v>65</v>
      </c>
      <c r="F75" s="321">
        <v>246</v>
      </c>
      <c r="G75" s="321">
        <v>327</v>
      </c>
      <c r="H75" s="324">
        <v>109.31</v>
      </c>
      <c r="I75" s="322">
        <v>3498</v>
      </c>
    </row>
    <row r="76" spans="1:9" x14ac:dyDescent="0.2">
      <c r="A76" s="312"/>
      <c r="B76" s="70" t="s">
        <v>48</v>
      </c>
      <c r="C76" s="70" t="s">
        <v>0</v>
      </c>
      <c r="D76" s="319">
        <v>14</v>
      </c>
      <c r="E76" s="319">
        <v>66</v>
      </c>
      <c r="F76" s="319">
        <v>305</v>
      </c>
      <c r="G76" s="319">
        <v>385</v>
      </c>
      <c r="H76" s="325">
        <v>117.97</v>
      </c>
      <c r="I76" s="320">
        <v>3775</v>
      </c>
    </row>
    <row r="77" spans="1:9" x14ac:dyDescent="0.2">
      <c r="A77" s="312"/>
      <c r="B77" s="71" t="s">
        <v>49</v>
      </c>
      <c r="C77" s="71" t="s">
        <v>0</v>
      </c>
      <c r="D77" s="321">
        <v>36</v>
      </c>
      <c r="E77" s="321">
        <v>58</v>
      </c>
      <c r="F77" s="321">
        <v>237</v>
      </c>
      <c r="G77" s="321">
        <v>331</v>
      </c>
      <c r="H77" s="324">
        <v>128.44</v>
      </c>
      <c r="I77" s="322">
        <v>4110</v>
      </c>
    </row>
    <row r="78" spans="1:9" x14ac:dyDescent="0.2">
      <c r="A78" s="312">
        <v>2022</v>
      </c>
      <c r="B78" s="70" t="s">
        <v>38</v>
      </c>
      <c r="C78" s="70" t="s">
        <v>0</v>
      </c>
      <c r="D78" s="319">
        <v>17</v>
      </c>
      <c r="E78" s="319">
        <v>48</v>
      </c>
      <c r="F78" s="319">
        <v>198</v>
      </c>
      <c r="G78" s="319">
        <v>263</v>
      </c>
      <c r="H78" s="325">
        <v>101.78</v>
      </c>
      <c r="I78" s="320">
        <v>3257</v>
      </c>
    </row>
    <row r="79" spans="1:9" x14ac:dyDescent="0.2">
      <c r="A79" s="312"/>
      <c r="B79" s="71" t="s">
        <v>39</v>
      </c>
      <c r="C79" s="71" t="s">
        <v>0</v>
      </c>
      <c r="D79" s="321">
        <v>16</v>
      </c>
      <c r="E79" s="321">
        <v>34</v>
      </c>
      <c r="F79" s="321">
        <v>272</v>
      </c>
      <c r="G79" s="321">
        <v>322</v>
      </c>
      <c r="H79" s="324">
        <v>104.97</v>
      </c>
      <c r="I79" s="322">
        <v>3359</v>
      </c>
    </row>
    <row r="80" spans="1:9" x14ac:dyDescent="0.2">
      <c r="A80" s="312"/>
      <c r="B80" s="70" t="s">
        <v>40</v>
      </c>
      <c r="C80" s="70" t="s">
        <v>0</v>
      </c>
      <c r="D80" s="319">
        <v>27</v>
      </c>
      <c r="E80" s="319">
        <v>35</v>
      </c>
      <c r="F80" s="319">
        <v>362</v>
      </c>
      <c r="G80" s="319">
        <v>424</v>
      </c>
      <c r="H80" s="325">
        <v>137.56</v>
      </c>
      <c r="I80" s="320">
        <v>4402</v>
      </c>
    </row>
    <row r="81" spans="1:9" x14ac:dyDescent="0.2">
      <c r="A81" s="312"/>
      <c r="B81" s="71" t="s">
        <v>41</v>
      </c>
      <c r="C81" s="71" t="s">
        <v>0</v>
      </c>
      <c r="D81" s="321">
        <v>34</v>
      </c>
      <c r="E81" s="321">
        <v>36</v>
      </c>
      <c r="F81" s="321">
        <v>223</v>
      </c>
      <c r="G81" s="321">
        <v>293</v>
      </c>
      <c r="H81" s="324">
        <v>118.03</v>
      </c>
      <c r="I81" s="322">
        <v>3777</v>
      </c>
    </row>
    <row r="82" spans="1:9" x14ac:dyDescent="0.2">
      <c r="A82" s="312"/>
      <c r="B82" s="70" t="s">
        <v>42</v>
      </c>
      <c r="C82" s="70" t="s">
        <v>0</v>
      </c>
      <c r="D82" s="319">
        <v>48</v>
      </c>
      <c r="E82" s="319">
        <v>30</v>
      </c>
      <c r="F82" s="319">
        <v>327</v>
      </c>
      <c r="G82" s="319">
        <v>405</v>
      </c>
      <c r="H82" s="325">
        <v>140.19</v>
      </c>
      <c r="I82" s="320">
        <v>4486</v>
      </c>
    </row>
    <row r="83" spans="1:9" x14ac:dyDescent="0.2">
      <c r="A83" s="312"/>
      <c r="B83" s="71" t="s">
        <v>43</v>
      </c>
      <c r="C83" s="71" t="s">
        <v>0</v>
      </c>
      <c r="D83" s="321">
        <v>29</v>
      </c>
      <c r="E83" s="321">
        <v>36</v>
      </c>
      <c r="F83" s="321">
        <v>295</v>
      </c>
      <c r="G83" s="321">
        <v>360</v>
      </c>
      <c r="H83" s="324">
        <v>117.03</v>
      </c>
      <c r="I83" s="322">
        <v>3745</v>
      </c>
    </row>
    <row r="84" spans="1:9" x14ac:dyDescent="0.2">
      <c r="A84" s="312"/>
      <c r="B84" s="70" t="s">
        <v>44</v>
      </c>
      <c r="C84" s="70" t="s">
        <v>0</v>
      </c>
      <c r="D84" s="319">
        <v>77</v>
      </c>
      <c r="E84" s="319">
        <v>37</v>
      </c>
      <c r="F84" s="319">
        <v>262</v>
      </c>
      <c r="G84" s="319">
        <v>376</v>
      </c>
      <c r="H84" s="325">
        <v>121.06</v>
      </c>
      <c r="I84" s="320">
        <v>3874</v>
      </c>
    </row>
    <row r="85" spans="1:9" x14ac:dyDescent="0.2">
      <c r="A85" s="312"/>
      <c r="B85" s="71" t="s">
        <v>45</v>
      </c>
      <c r="C85" s="71" t="s">
        <v>0</v>
      </c>
      <c r="D85" s="321">
        <v>30</v>
      </c>
      <c r="E85" s="321">
        <v>36</v>
      </c>
      <c r="F85" s="321">
        <v>332</v>
      </c>
      <c r="G85" s="321">
        <v>398</v>
      </c>
      <c r="H85" s="324">
        <v>128.38</v>
      </c>
      <c r="I85" s="322">
        <v>4108</v>
      </c>
    </row>
    <row r="86" spans="1:9" x14ac:dyDescent="0.2">
      <c r="A86" s="312"/>
      <c r="B86" s="70" t="s">
        <v>46</v>
      </c>
      <c r="C86" s="70" t="s">
        <v>0</v>
      </c>
      <c r="D86" s="319">
        <v>87</v>
      </c>
      <c r="E86" s="319">
        <v>38</v>
      </c>
      <c r="F86" s="319">
        <v>323</v>
      </c>
      <c r="G86" s="319">
        <v>448</v>
      </c>
      <c r="H86" s="325">
        <v>125.12</v>
      </c>
      <c r="I86" s="320">
        <v>4004</v>
      </c>
    </row>
    <row r="87" spans="1:9" x14ac:dyDescent="0.2">
      <c r="A87" s="312"/>
      <c r="B87" s="71" t="s">
        <v>47</v>
      </c>
      <c r="C87" s="71" t="s">
        <v>0</v>
      </c>
      <c r="D87" s="321">
        <v>33</v>
      </c>
      <c r="E87" s="321">
        <v>45</v>
      </c>
      <c r="F87" s="321">
        <v>324</v>
      </c>
      <c r="G87" s="321">
        <v>402</v>
      </c>
      <c r="H87" s="324">
        <v>139.53</v>
      </c>
      <c r="I87" s="322">
        <v>4465</v>
      </c>
    </row>
    <row r="88" spans="1:9" x14ac:dyDescent="0.2">
      <c r="A88" s="312"/>
      <c r="B88" s="70" t="s">
        <v>48</v>
      </c>
      <c r="C88" s="70" t="s">
        <v>0</v>
      </c>
      <c r="D88" s="319">
        <v>84</v>
      </c>
      <c r="E88" s="319">
        <v>48</v>
      </c>
      <c r="F88" s="319">
        <v>435</v>
      </c>
      <c r="G88" s="319">
        <v>567</v>
      </c>
      <c r="H88" s="325">
        <v>175</v>
      </c>
      <c r="I88" s="320">
        <v>5772</v>
      </c>
    </row>
    <row r="89" spans="1:9" x14ac:dyDescent="0.2">
      <c r="A89" s="312"/>
      <c r="B89" s="71" t="s">
        <v>49</v>
      </c>
      <c r="C89" s="71" t="s">
        <v>0</v>
      </c>
      <c r="D89" s="326">
        <v>107</v>
      </c>
      <c r="E89" s="326">
        <v>65</v>
      </c>
      <c r="F89" s="326">
        <v>345</v>
      </c>
      <c r="G89" s="314">
        <v>517</v>
      </c>
      <c r="H89" s="324">
        <v>180</v>
      </c>
      <c r="I89" s="322">
        <v>5773</v>
      </c>
    </row>
    <row r="90" spans="1:9" x14ac:dyDescent="0.2">
      <c r="A90" s="327">
        <v>2023</v>
      </c>
      <c r="B90" s="70" t="s">
        <v>38</v>
      </c>
      <c r="C90" s="70" t="s">
        <v>0</v>
      </c>
      <c r="D90" s="314">
        <v>59</v>
      </c>
      <c r="E90" s="314">
        <v>42</v>
      </c>
      <c r="F90" s="314">
        <v>279</v>
      </c>
      <c r="G90" s="314">
        <v>380</v>
      </c>
      <c r="H90" s="325">
        <v>133</v>
      </c>
      <c r="I90" s="315">
        <v>4263</v>
      </c>
    </row>
    <row r="91" spans="1:9" x14ac:dyDescent="0.2">
      <c r="A91" s="327"/>
      <c r="B91" s="71" t="s">
        <v>39</v>
      </c>
      <c r="C91" s="71" t="s">
        <v>0</v>
      </c>
      <c r="D91" s="321">
        <v>56</v>
      </c>
      <c r="E91" s="321">
        <v>32</v>
      </c>
      <c r="F91" s="321">
        <v>357</v>
      </c>
      <c r="G91" s="321">
        <v>445</v>
      </c>
      <c r="H91" s="324">
        <v>143.31</v>
      </c>
      <c r="I91" s="322">
        <v>4586</v>
      </c>
    </row>
    <row r="92" spans="1:9" x14ac:dyDescent="0.2">
      <c r="A92" s="327"/>
      <c r="B92" s="70" t="s">
        <v>40</v>
      </c>
      <c r="C92" s="70" t="s">
        <v>0</v>
      </c>
      <c r="D92" s="319">
        <v>74</v>
      </c>
      <c r="E92" s="319">
        <v>65</v>
      </c>
      <c r="F92" s="319">
        <v>385</v>
      </c>
      <c r="G92" s="319">
        <v>524</v>
      </c>
      <c r="H92" s="325">
        <v>156.62</v>
      </c>
      <c r="I92" s="320">
        <v>5012</v>
      </c>
    </row>
    <row r="93" spans="1:9" x14ac:dyDescent="0.2">
      <c r="B93" s="71" t="s">
        <v>41</v>
      </c>
      <c r="D93" s="326">
        <v>63</v>
      </c>
      <c r="E93" s="326">
        <v>28</v>
      </c>
      <c r="F93" s="326">
        <v>231</v>
      </c>
      <c r="G93" s="326">
        <v>322</v>
      </c>
      <c r="H93" s="324">
        <v>123</v>
      </c>
      <c r="I93" s="129">
        <v>3922</v>
      </c>
    </row>
  </sheetData>
  <autoFilter ref="A6:E38" xr:uid="{707FD8A9-4145-4A4E-9AA0-A155EB74BF69}"/>
  <mergeCells count="9">
    <mergeCell ref="H1:I1"/>
    <mergeCell ref="A78:A89"/>
    <mergeCell ref="A90:A92"/>
    <mergeCell ref="A6:A17"/>
    <mergeCell ref="A18:A29"/>
    <mergeCell ref="A30:A41"/>
    <mergeCell ref="A42:A53"/>
    <mergeCell ref="A54:A65"/>
    <mergeCell ref="A66:A77"/>
  </mergeCells>
  <hyperlinks>
    <hyperlink ref="H1:I1" location="Index!A1" display="Regresar al Índice" xr:uid="{59C13F19-B600-483E-AC18-5258F016715B}"/>
  </hyperlinks>
  <pageMargins left="0.7" right="0.7" top="0.75" bottom="0.75" header="0.3" footer="0.3"/>
  <pageSetup orientation="portrait" horizontalDpi="300" verticalDpi="300"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EEE2D-5188-4108-A12A-C74DDE9E5A18}">
  <sheetPr codeName="Hoja169"/>
  <dimension ref="A1:J39"/>
  <sheetViews>
    <sheetView zoomScaleNormal="100" workbookViewId="0"/>
  </sheetViews>
  <sheetFormatPr baseColWidth="10" defaultColWidth="11.42578125" defaultRowHeight="12.75" x14ac:dyDescent="0.2"/>
  <cols>
    <col min="1" max="1" width="20" style="314" customWidth="1"/>
    <col min="2" max="2" width="22.85546875" style="314" customWidth="1"/>
    <col min="3" max="3" width="21.42578125" style="314" customWidth="1"/>
    <col min="4" max="4" width="47.140625" style="314" customWidth="1"/>
    <col min="5" max="5" width="38.42578125" style="314" customWidth="1"/>
    <col min="6" max="16384" width="11.42578125" style="314"/>
  </cols>
  <sheetData>
    <row r="1" spans="1:9" x14ac:dyDescent="0.2">
      <c r="A1" s="31" t="s">
        <v>3487</v>
      </c>
      <c r="H1" s="280" t="s">
        <v>1346</v>
      </c>
      <c r="I1" s="280"/>
    </row>
    <row r="2" spans="1:9" x14ac:dyDescent="0.2">
      <c r="A2" s="171" t="s">
        <v>1308</v>
      </c>
    </row>
    <row r="6" spans="1:9" x14ac:dyDescent="0.2">
      <c r="B6" s="314" t="s">
        <v>429</v>
      </c>
      <c r="C6" s="314" t="s">
        <v>426</v>
      </c>
      <c r="D6" s="314" t="s">
        <v>427</v>
      </c>
      <c r="E6" s="314" t="s">
        <v>719</v>
      </c>
    </row>
    <row r="7" spans="1:9" x14ac:dyDescent="0.2">
      <c r="A7" s="314" t="s">
        <v>3</v>
      </c>
      <c r="B7" s="314">
        <v>37</v>
      </c>
      <c r="C7" s="314">
        <v>5</v>
      </c>
      <c r="D7" s="314">
        <v>2</v>
      </c>
      <c r="E7" s="314">
        <v>30</v>
      </c>
    </row>
    <row r="8" spans="1:9" x14ac:dyDescent="0.2">
      <c r="A8" s="314" t="s">
        <v>4</v>
      </c>
      <c r="B8" s="314">
        <v>100</v>
      </c>
      <c r="C8" s="314">
        <v>21</v>
      </c>
      <c r="D8" s="314">
        <v>10</v>
      </c>
      <c r="E8" s="314">
        <v>69</v>
      </c>
    </row>
    <row r="9" spans="1:9" x14ac:dyDescent="0.2">
      <c r="A9" s="314" t="s">
        <v>5</v>
      </c>
      <c r="B9" s="314">
        <v>34</v>
      </c>
      <c r="C9" s="314">
        <v>6</v>
      </c>
      <c r="D9" s="314">
        <v>1</v>
      </c>
      <c r="E9" s="314">
        <v>27</v>
      </c>
    </row>
    <row r="10" spans="1:9" x14ac:dyDescent="0.2">
      <c r="A10" s="314" t="s">
        <v>6</v>
      </c>
      <c r="B10" s="314">
        <v>17</v>
      </c>
      <c r="C10" s="314">
        <v>2</v>
      </c>
      <c r="D10" s="314">
        <v>0</v>
      </c>
      <c r="E10" s="314">
        <v>15</v>
      </c>
    </row>
    <row r="11" spans="1:9" x14ac:dyDescent="0.2">
      <c r="A11" s="314" t="s">
        <v>1074</v>
      </c>
      <c r="B11" s="314">
        <v>95</v>
      </c>
      <c r="C11" s="314">
        <v>9</v>
      </c>
      <c r="D11" s="314">
        <v>7</v>
      </c>
      <c r="E11" s="314">
        <v>79</v>
      </c>
    </row>
    <row r="12" spans="1:9" x14ac:dyDescent="0.2">
      <c r="A12" s="314" t="s">
        <v>11</v>
      </c>
      <c r="B12" s="314">
        <v>22</v>
      </c>
      <c r="C12" s="314">
        <v>2</v>
      </c>
      <c r="D12" s="314">
        <v>0</v>
      </c>
      <c r="E12" s="314">
        <v>20</v>
      </c>
    </row>
    <row r="13" spans="1:9" x14ac:dyDescent="0.2">
      <c r="A13" s="314" t="s">
        <v>7</v>
      </c>
      <c r="B13" s="314">
        <v>23</v>
      </c>
      <c r="C13" s="314">
        <v>1</v>
      </c>
      <c r="D13" s="314">
        <v>3</v>
      </c>
      <c r="E13" s="314">
        <v>19</v>
      </c>
    </row>
    <row r="14" spans="1:9" x14ac:dyDescent="0.2">
      <c r="A14" s="314" t="s">
        <v>8</v>
      </c>
      <c r="B14" s="314">
        <v>75</v>
      </c>
      <c r="C14" s="314">
        <v>11</v>
      </c>
      <c r="D14" s="314">
        <v>4</v>
      </c>
      <c r="E14" s="314">
        <v>60</v>
      </c>
    </row>
    <row r="15" spans="1:9" x14ac:dyDescent="0.2">
      <c r="A15" s="314" t="s">
        <v>9</v>
      </c>
      <c r="B15" s="314">
        <v>1190</v>
      </c>
      <c r="C15" s="314">
        <v>563</v>
      </c>
      <c r="D15" s="314">
        <v>104</v>
      </c>
      <c r="E15" s="314">
        <v>523</v>
      </c>
    </row>
    <row r="16" spans="1:9" x14ac:dyDescent="0.2">
      <c r="A16" s="314" t="s">
        <v>12</v>
      </c>
      <c r="B16" s="314">
        <v>17</v>
      </c>
      <c r="C16" s="314">
        <v>1</v>
      </c>
      <c r="D16" s="314">
        <v>0</v>
      </c>
      <c r="E16" s="314">
        <v>16</v>
      </c>
    </row>
    <row r="17" spans="1:10" x14ac:dyDescent="0.2">
      <c r="A17" s="314" t="s">
        <v>14</v>
      </c>
      <c r="B17" s="314">
        <v>129</v>
      </c>
      <c r="C17" s="314">
        <v>40</v>
      </c>
      <c r="D17" s="314">
        <v>18</v>
      </c>
      <c r="E17" s="314">
        <v>71</v>
      </c>
    </row>
    <row r="18" spans="1:10" x14ac:dyDescent="0.2">
      <c r="A18" s="314" t="s">
        <v>15</v>
      </c>
      <c r="B18" s="314">
        <v>13</v>
      </c>
      <c r="C18" s="314">
        <v>1</v>
      </c>
      <c r="D18" s="314">
        <v>0</v>
      </c>
      <c r="E18" s="314">
        <v>12</v>
      </c>
    </row>
    <row r="19" spans="1:10" x14ac:dyDescent="0.2">
      <c r="A19" s="314" t="s">
        <v>16</v>
      </c>
      <c r="B19" s="314">
        <v>25</v>
      </c>
      <c r="C19" s="314">
        <v>7</v>
      </c>
      <c r="D19" s="314">
        <v>3</v>
      </c>
      <c r="E19" s="314">
        <v>15</v>
      </c>
    </row>
    <row r="20" spans="1:10" x14ac:dyDescent="0.2">
      <c r="A20" s="314" t="s">
        <v>0</v>
      </c>
      <c r="B20" s="314">
        <v>322</v>
      </c>
      <c r="C20" s="314">
        <v>63</v>
      </c>
      <c r="D20" s="314">
        <v>28</v>
      </c>
      <c r="E20" s="314">
        <v>231</v>
      </c>
    </row>
    <row r="21" spans="1:10" x14ac:dyDescent="0.2">
      <c r="A21" s="314" t="s">
        <v>50</v>
      </c>
      <c r="B21" s="314">
        <v>484</v>
      </c>
      <c r="C21" s="314">
        <v>160</v>
      </c>
      <c r="D21" s="314">
        <v>21</v>
      </c>
      <c r="E21" s="314">
        <v>303</v>
      </c>
    </row>
    <row r="22" spans="1:10" x14ac:dyDescent="0.2">
      <c r="A22" s="314" t="s">
        <v>1075</v>
      </c>
      <c r="B22" s="314">
        <v>74</v>
      </c>
      <c r="C22" s="314">
        <v>12</v>
      </c>
      <c r="D22" s="314">
        <v>11</v>
      </c>
      <c r="E22" s="314">
        <v>51</v>
      </c>
    </row>
    <row r="23" spans="1:10" x14ac:dyDescent="0.2">
      <c r="A23" s="314" t="s">
        <v>18</v>
      </c>
      <c r="B23" s="314">
        <v>46</v>
      </c>
      <c r="C23" s="314">
        <v>8</v>
      </c>
      <c r="D23" s="314">
        <v>10</v>
      </c>
      <c r="E23" s="314">
        <v>28</v>
      </c>
    </row>
    <row r="24" spans="1:10" x14ac:dyDescent="0.2">
      <c r="A24" s="314" t="s">
        <v>19</v>
      </c>
      <c r="B24" s="314">
        <v>11</v>
      </c>
      <c r="C24" s="314">
        <v>5</v>
      </c>
      <c r="D24" s="314">
        <v>0</v>
      </c>
      <c r="E24" s="314">
        <v>6</v>
      </c>
    </row>
    <row r="25" spans="1:10" x14ac:dyDescent="0.2">
      <c r="A25" s="314" t="s">
        <v>20</v>
      </c>
      <c r="B25" s="314">
        <v>422</v>
      </c>
      <c r="C25" s="314">
        <v>63</v>
      </c>
      <c r="D25" s="314">
        <v>30</v>
      </c>
      <c r="E25" s="314">
        <v>329</v>
      </c>
    </row>
    <row r="26" spans="1:10" x14ac:dyDescent="0.2">
      <c r="A26" s="314" t="s">
        <v>21</v>
      </c>
      <c r="B26" s="314">
        <v>34</v>
      </c>
      <c r="C26" s="314">
        <v>5</v>
      </c>
      <c r="D26" s="314">
        <v>4</v>
      </c>
      <c r="E26" s="314">
        <v>25</v>
      </c>
    </row>
    <row r="27" spans="1:10" x14ac:dyDescent="0.2">
      <c r="A27" s="314" t="s">
        <v>22</v>
      </c>
      <c r="B27" s="314">
        <v>144</v>
      </c>
      <c r="C27" s="314">
        <v>36</v>
      </c>
      <c r="D27" s="314">
        <v>19</v>
      </c>
      <c r="E27" s="314">
        <v>89</v>
      </c>
    </row>
    <row r="28" spans="1:10" x14ac:dyDescent="0.2">
      <c r="A28" s="314" t="s">
        <v>23</v>
      </c>
      <c r="B28" s="314">
        <v>81</v>
      </c>
      <c r="C28" s="314">
        <v>20</v>
      </c>
      <c r="D28" s="314">
        <v>18</v>
      </c>
      <c r="E28" s="314">
        <v>43</v>
      </c>
    </row>
    <row r="29" spans="1:10" x14ac:dyDescent="0.2">
      <c r="A29" s="314" t="s">
        <v>24</v>
      </c>
      <c r="B29" s="314">
        <v>40</v>
      </c>
      <c r="C29" s="314">
        <v>7</v>
      </c>
      <c r="D29" s="314">
        <v>3</v>
      </c>
      <c r="E29" s="314">
        <v>30</v>
      </c>
    </row>
    <row r="30" spans="1:10" x14ac:dyDescent="0.2">
      <c r="A30" s="314" t="s">
        <v>25</v>
      </c>
      <c r="B30" s="314">
        <v>41</v>
      </c>
      <c r="C30" s="314">
        <v>2</v>
      </c>
      <c r="D30" s="314">
        <v>7</v>
      </c>
      <c r="E30" s="314">
        <v>32</v>
      </c>
      <c r="H30" s="314">
        <f>E20/B20</f>
        <v>0.71739130434782605</v>
      </c>
      <c r="I30" s="314">
        <f>D20/B20</f>
        <v>8.6956521739130432E-2</v>
      </c>
      <c r="J30" s="314">
        <f>C20/B20</f>
        <v>0.19565217391304349</v>
      </c>
    </row>
    <row r="31" spans="1:10" x14ac:dyDescent="0.2">
      <c r="A31" s="314" t="s">
        <v>26</v>
      </c>
      <c r="B31" s="314">
        <v>114</v>
      </c>
      <c r="C31" s="314">
        <v>7</v>
      </c>
      <c r="D31" s="314">
        <v>5</v>
      </c>
      <c r="E31" s="314">
        <v>102</v>
      </c>
    </row>
    <row r="32" spans="1:10" x14ac:dyDescent="0.2">
      <c r="A32" s="314" t="s">
        <v>27</v>
      </c>
      <c r="B32" s="314">
        <v>76</v>
      </c>
      <c r="C32" s="314">
        <v>6</v>
      </c>
      <c r="D32" s="314">
        <v>4</v>
      </c>
      <c r="E32" s="314">
        <v>66</v>
      </c>
    </row>
    <row r="33" spans="1:10" x14ac:dyDescent="0.2">
      <c r="A33" s="314" t="s">
        <v>28</v>
      </c>
      <c r="B33" s="314">
        <v>20</v>
      </c>
      <c r="C33" s="314">
        <v>3</v>
      </c>
      <c r="D33" s="314">
        <v>1</v>
      </c>
      <c r="E33" s="314">
        <v>16</v>
      </c>
    </row>
    <row r="34" spans="1:10" x14ac:dyDescent="0.2">
      <c r="A34" s="314" t="s">
        <v>29</v>
      </c>
      <c r="B34" s="314">
        <v>56</v>
      </c>
      <c r="C34" s="314">
        <v>13</v>
      </c>
      <c r="D34" s="314">
        <v>0</v>
      </c>
      <c r="E34" s="314">
        <v>43</v>
      </c>
    </row>
    <row r="35" spans="1:10" x14ac:dyDescent="0.2">
      <c r="A35" s="314" t="s">
        <v>30</v>
      </c>
      <c r="B35" s="314">
        <v>19</v>
      </c>
      <c r="C35" s="314">
        <v>6</v>
      </c>
      <c r="D35" s="314">
        <v>0</v>
      </c>
      <c r="E35" s="314">
        <v>13</v>
      </c>
      <c r="H35" s="49"/>
      <c r="I35" s="49"/>
      <c r="J35" s="49"/>
    </row>
    <row r="36" spans="1:10" x14ac:dyDescent="0.2">
      <c r="A36" s="314" t="s">
        <v>1076</v>
      </c>
      <c r="B36" s="314">
        <v>72</v>
      </c>
      <c r="C36" s="314">
        <v>10</v>
      </c>
      <c r="D36" s="314">
        <v>6</v>
      </c>
      <c r="E36" s="314">
        <v>56</v>
      </c>
    </row>
    <row r="37" spans="1:10" x14ac:dyDescent="0.2">
      <c r="A37" s="314" t="s">
        <v>32</v>
      </c>
      <c r="B37" s="314">
        <v>80</v>
      </c>
      <c r="C37" s="314">
        <v>12</v>
      </c>
      <c r="D37" s="314">
        <v>7</v>
      </c>
      <c r="E37" s="314">
        <v>61</v>
      </c>
    </row>
    <row r="38" spans="1:10" x14ac:dyDescent="0.2">
      <c r="A38" s="314" t="s">
        <v>33</v>
      </c>
      <c r="B38" s="314">
        <v>9</v>
      </c>
      <c r="C38" s="314">
        <v>3</v>
      </c>
      <c r="D38" s="314">
        <v>0</v>
      </c>
      <c r="E38" s="314">
        <v>6</v>
      </c>
    </row>
    <row r="39" spans="1:10" x14ac:dyDescent="0.2">
      <c r="A39" s="72" t="s">
        <v>1</v>
      </c>
      <c r="B39" s="73">
        <v>3922</v>
      </c>
      <c r="C39" s="73">
        <v>1110</v>
      </c>
      <c r="D39" s="73">
        <v>326</v>
      </c>
      <c r="E39" s="73">
        <v>2486</v>
      </c>
    </row>
  </sheetData>
  <mergeCells count="1">
    <mergeCell ref="H1:I1"/>
  </mergeCells>
  <hyperlinks>
    <hyperlink ref="H1:I1" location="Index!A1" display="Regresar al Índice" xr:uid="{F266A373-F27A-40A6-A152-B8687EDE58CE}"/>
  </hyperlinks>
  <pageMargins left="0.7" right="0.7" top="0.75" bottom="0.75" header="0.3" footer="0.3"/>
  <pageSetup orientation="portrait" horizontalDpi="300" verticalDpi="300"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4CE3E-1571-4966-8C64-05D900B967A5}">
  <sheetPr codeName="Hoja170"/>
  <dimension ref="A1:I39"/>
  <sheetViews>
    <sheetView workbookViewId="0"/>
  </sheetViews>
  <sheetFormatPr baseColWidth="10" defaultColWidth="11.42578125" defaultRowHeight="12.75" x14ac:dyDescent="0.2"/>
  <cols>
    <col min="1" max="1" width="67.28515625" style="314" customWidth="1"/>
    <col min="2" max="2" width="45.42578125" style="314" customWidth="1"/>
    <col min="3" max="3" width="32.140625" style="314" customWidth="1"/>
    <col min="4" max="16384" width="11.42578125" style="314"/>
  </cols>
  <sheetData>
    <row r="1" spans="1:9" x14ac:dyDescent="0.2">
      <c r="A1" s="31" t="s">
        <v>3488</v>
      </c>
      <c r="H1" s="280" t="s">
        <v>1346</v>
      </c>
      <c r="I1" s="280"/>
    </row>
    <row r="2" spans="1:9" x14ac:dyDescent="0.2">
      <c r="A2" s="171" t="s">
        <v>1308</v>
      </c>
    </row>
    <row r="6" spans="1:9" x14ac:dyDescent="0.2">
      <c r="B6" s="314" t="s">
        <v>429</v>
      </c>
      <c r="C6" s="314" t="s">
        <v>426</v>
      </c>
      <c r="D6" s="314" t="s">
        <v>427</v>
      </c>
      <c r="E6" s="314" t="s">
        <v>428</v>
      </c>
    </row>
    <row r="7" spans="1:9" x14ac:dyDescent="0.2">
      <c r="A7" s="314" t="s">
        <v>33</v>
      </c>
      <c r="B7" s="314">
        <v>9</v>
      </c>
      <c r="C7" s="314">
        <v>3</v>
      </c>
      <c r="D7" s="314">
        <v>0</v>
      </c>
      <c r="E7" s="314">
        <v>6</v>
      </c>
    </row>
    <row r="8" spans="1:9" x14ac:dyDescent="0.2">
      <c r="A8" s="314" t="s">
        <v>19</v>
      </c>
      <c r="B8" s="314">
        <v>11</v>
      </c>
      <c r="C8" s="314">
        <v>5</v>
      </c>
      <c r="D8" s="314">
        <v>0</v>
      </c>
      <c r="E8" s="314">
        <v>6</v>
      </c>
    </row>
    <row r="9" spans="1:9" x14ac:dyDescent="0.2">
      <c r="A9" s="314" t="s">
        <v>15</v>
      </c>
      <c r="B9" s="314">
        <v>13</v>
      </c>
      <c r="C9" s="314">
        <v>1</v>
      </c>
      <c r="D9" s="314">
        <v>0</v>
      </c>
      <c r="E9" s="314">
        <v>12</v>
      </c>
    </row>
    <row r="10" spans="1:9" x14ac:dyDescent="0.2">
      <c r="A10" s="314" t="s">
        <v>6</v>
      </c>
      <c r="B10" s="314">
        <v>17</v>
      </c>
      <c r="C10" s="314">
        <v>2</v>
      </c>
      <c r="D10" s="314">
        <v>0</v>
      </c>
      <c r="E10" s="314">
        <v>15</v>
      </c>
    </row>
    <row r="11" spans="1:9" x14ac:dyDescent="0.2">
      <c r="A11" s="314" t="s">
        <v>12</v>
      </c>
      <c r="B11" s="314">
        <v>17</v>
      </c>
      <c r="C11" s="314">
        <v>1</v>
      </c>
      <c r="D11" s="314">
        <v>0</v>
      </c>
      <c r="E11" s="314">
        <v>16</v>
      </c>
    </row>
    <row r="12" spans="1:9" x14ac:dyDescent="0.2">
      <c r="A12" s="314" t="s">
        <v>30</v>
      </c>
      <c r="B12" s="314">
        <v>19</v>
      </c>
      <c r="C12" s="314">
        <v>6</v>
      </c>
      <c r="D12" s="314">
        <v>0</v>
      </c>
      <c r="E12" s="314">
        <v>13</v>
      </c>
    </row>
    <row r="13" spans="1:9" x14ac:dyDescent="0.2">
      <c r="A13" s="314" t="s">
        <v>28</v>
      </c>
      <c r="B13" s="314">
        <v>20</v>
      </c>
      <c r="C13" s="314">
        <v>3</v>
      </c>
      <c r="D13" s="314">
        <v>1</v>
      </c>
      <c r="E13" s="314">
        <v>16</v>
      </c>
    </row>
    <row r="14" spans="1:9" x14ac:dyDescent="0.2">
      <c r="A14" s="314" t="s">
        <v>11</v>
      </c>
      <c r="B14" s="314">
        <v>22</v>
      </c>
      <c r="C14" s="314">
        <v>2</v>
      </c>
      <c r="D14" s="314">
        <v>0</v>
      </c>
      <c r="E14" s="314">
        <v>20</v>
      </c>
    </row>
    <row r="15" spans="1:9" x14ac:dyDescent="0.2">
      <c r="A15" s="314" t="s">
        <v>7</v>
      </c>
      <c r="B15" s="314">
        <v>23</v>
      </c>
      <c r="C15" s="314">
        <v>1</v>
      </c>
      <c r="D15" s="314">
        <v>3</v>
      </c>
      <c r="E15" s="314">
        <v>19</v>
      </c>
    </row>
    <row r="16" spans="1:9" x14ac:dyDescent="0.2">
      <c r="A16" s="314" t="s">
        <v>16</v>
      </c>
      <c r="B16" s="314">
        <v>25</v>
      </c>
      <c r="C16" s="314">
        <v>7</v>
      </c>
      <c r="D16" s="314">
        <v>3</v>
      </c>
      <c r="E16" s="314">
        <v>15</v>
      </c>
    </row>
    <row r="17" spans="1:5" x14ac:dyDescent="0.2">
      <c r="A17" s="314" t="s">
        <v>5</v>
      </c>
      <c r="B17" s="314">
        <v>34</v>
      </c>
      <c r="C17" s="314">
        <v>6</v>
      </c>
      <c r="D17" s="314">
        <v>1</v>
      </c>
      <c r="E17" s="314">
        <v>27</v>
      </c>
    </row>
    <row r="18" spans="1:5" x14ac:dyDescent="0.2">
      <c r="A18" s="314" t="s">
        <v>21</v>
      </c>
      <c r="B18" s="314">
        <v>34</v>
      </c>
      <c r="C18" s="314">
        <v>5</v>
      </c>
      <c r="D18" s="314">
        <v>4</v>
      </c>
      <c r="E18" s="314">
        <v>25</v>
      </c>
    </row>
    <row r="19" spans="1:5" x14ac:dyDescent="0.2">
      <c r="A19" s="314" t="s">
        <v>3</v>
      </c>
      <c r="B19" s="314">
        <v>37</v>
      </c>
      <c r="C19" s="314">
        <v>5</v>
      </c>
      <c r="D19" s="314">
        <v>2</v>
      </c>
      <c r="E19" s="314">
        <v>30</v>
      </c>
    </row>
    <row r="20" spans="1:5" x14ac:dyDescent="0.2">
      <c r="A20" s="314" t="s">
        <v>24</v>
      </c>
      <c r="B20" s="314">
        <v>40</v>
      </c>
      <c r="C20" s="314">
        <v>7</v>
      </c>
      <c r="D20" s="314">
        <v>3</v>
      </c>
      <c r="E20" s="314">
        <v>30</v>
      </c>
    </row>
    <row r="21" spans="1:5" x14ac:dyDescent="0.2">
      <c r="A21" s="314" t="s">
        <v>25</v>
      </c>
      <c r="B21" s="314">
        <v>41</v>
      </c>
      <c r="C21" s="314">
        <v>2</v>
      </c>
      <c r="D21" s="314">
        <v>7</v>
      </c>
      <c r="E21" s="314">
        <v>32</v>
      </c>
    </row>
    <row r="22" spans="1:5" x14ac:dyDescent="0.2">
      <c r="A22" s="314" t="s">
        <v>18</v>
      </c>
      <c r="B22" s="314">
        <v>46</v>
      </c>
      <c r="C22" s="314">
        <v>8</v>
      </c>
      <c r="D22" s="314">
        <v>10</v>
      </c>
      <c r="E22" s="314">
        <v>28</v>
      </c>
    </row>
    <row r="23" spans="1:5" x14ac:dyDescent="0.2">
      <c r="A23" s="314" t="s">
        <v>29</v>
      </c>
      <c r="B23" s="314">
        <v>56</v>
      </c>
      <c r="C23" s="314">
        <v>13</v>
      </c>
      <c r="D23" s="314">
        <v>0</v>
      </c>
      <c r="E23" s="314">
        <v>43</v>
      </c>
    </row>
    <row r="24" spans="1:5" x14ac:dyDescent="0.2">
      <c r="A24" s="314" t="s">
        <v>31</v>
      </c>
      <c r="B24" s="314">
        <v>72</v>
      </c>
      <c r="C24" s="314">
        <v>10</v>
      </c>
      <c r="D24" s="314">
        <v>6</v>
      </c>
      <c r="E24" s="314">
        <v>56</v>
      </c>
    </row>
    <row r="25" spans="1:5" x14ac:dyDescent="0.2">
      <c r="A25" s="314" t="s">
        <v>17</v>
      </c>
      <c r="B25" s="314">
        <v>74</v>
      </c>
      <c r="C25" s="314">
        <v>12</v>
      </c>
      <c r="D25" s="314">
        <v>11</v>
      </c>
      <c r="E25" s="314">
        <v>51</v>
      </c>
    </row>
    <row r="26" spans="1:5" x14ac:dyDescent="0.2">
      <c r="A26" s="314" t="s">
        <v>8</v>
      </c>
      <c r="B26" s="314">
        <v>75</v>
      </c>
      <c r="C26" s="314">
        <v>11</v>
      </c>
      <c r="D26" s="314">
        <v>4</v>
      </c>
      <c r="E26" s="314">
        <v>60</v>
      </c>
    </row>
    <row r="27" spans="1:5" x14ac:dyDescent="0.2">
      <c r="A27" s="314" t="s">
        <v>27</v>
      </c>
      <c r="B27" s="314">
        <v>76</v>
      </c>
      <c r="C27" s="314">
        <v>6</v>
      </c>
      <c r="D27" s="314">
        <v>4</v>
      </c>
      <c r="E27" s="314">
        <v>66</v>
      </c>
    </row>
    <row r="28" spans="1:5" x14ac:dyDescent="0.2">
      <c r="A28" s="314" t="s">
        <v>32</v>
      </c>
      <c r="B28" s="314">
        <v>80</v>
      </c>
      <c r="C28" s="314">
        <v>12</v>
      </c>
      <c r="D28" s="314">
        <v>7</v>
      </c>
      <c r="E28" s="314">
        <v>61</v>
      </c>
    </row>
    <row r="29" spans="1:5" x14ac:dyDescent="0.2">
      <c r="A29" s="314" t="s">
        <v>23</v>
      </c>
      <c r="B29" s="314">
        <v>81</v>
      </c>
      <c r="C29" s="314">
        <v>20</v>
      </c>
      <c r="D29" s="314">
        <v>18</v>
      </c>
      <c r="E29" s="314">
        <v>43</v>
      </c>
    </row>
    <row r="30" spans="1:5" x14ac:dyDescent="0.2">
      <c r="A30" s="314" t="s">
        <v>10</v>
      </c>
      <c r="B30" s="314">
        <v>95</v>
      </c>
      <c r="C30" s="314">
        <v>9</v>
      </c>
      <c r="D30" s="314">
        <v>7</v>
      </c>
      <c r="E30" s="314">
        <v>79</v>
      </c>
    </row>
    <row r="31" spans="1:5" x14ac:dyDescent="0.2">
      <c r="A31" s="314" t="s">
        <v>4</v>
      </c>
      <c r="B31" s="314">
        <v>100</v>
      </c>
      <c r="C31" s="314">
        <v>21</v>
      </c>
      <c r="D31" s="314">
        <v>10</v>
      </c>
      <c r="E31" s="314">
        <v>69</v>
      </c>
    </row>
    <row r="32" spans="1:5" x14ac:dyDescent="0.2">
      <c r="A32" s="314" t="s">
        <v>26</v>
      </c>
      <c r="B32" s="314">
        <v>114</v>
      </c>
      <c r="C32" s="314">
        <v>7</v>
      </c>
      <c r="D32" s="314">
        <v>5</v>
      </c>
      <c r="E32" s="314">
        <v>102</v>
      </c>
    </row>
    <row r="33" spans="1:5" x14ac:dyDescent="0.2">
      <c r="A33" s="314" t="s">
        <v>14</v>
      </c>
      <c r="B33" s="314">
        <v>129</v>
      </c>
      <c r="C33" s="314">
        <v>40</v>
      </c>
      <c r="D33" s="314">
        <v>18</v>
      </c>
      <c r="E33" s="314">
        <v>71</v>
      </c>
    </row>
    <row r="34" spans="1:5" x14ac:dyDescent="0.2">
      <c r="A34" s="314" t="s">
        <v>22</v>
      </c>
      <c r="B34" s="314">
        <v>144</v>
      </c>
      <c r="C34" s="314">
        <v>36</v>
      </c>
      <c r="D34" s="314">
        <v>19</v>
      </c>
      <c r="E34" s="314">
        <v>89</v>
      </c>
    </row>
    <row r="35" spans="1:5" x14ac:dyDescent="0.2">
      <c r="A35" s="314" t="s">
        <v>0</v>
      </c>
      <c r="B35" s="314">
        <v>322</v>
      </c>
      <c r="C35" s="314">
        <v>63</v>
      </c>
      <c r="D35" s="314">
        <v>28</v>
      </c>
      <c r="E35" s="314">
        <v>231</v>
      </c>
    </row>
    <row r="36" spans="1:5" x14ac:dyDescent="0.2">
      <c r="A36" s="314" t="s">
        <v>20</v>
      </c>
      <c r="B36" s="314">
        <v>422</v>
      </c>
      <c r="C36" s="314">
        <v>63</v>
      </c>
      <c r="D36" s="314">
        <v>30</v>
      </c>
      <c r="E36" s="314">
        <v>329</v>
      </c>
    </row>
    <row r="37" spans="1:5" x14ac:dyDescent="0.2">
      <c r="A37" s="314" t="s">
        <v>13</v>
      </c>
      <c r="B37" s="314">
        <v>484</v>
      </c>
      <c r="C37" s="314">
        <v>160</v>
      </c>
      <c r="D37" s="314">
        <v>21</v>
      </c>
      <c r="E37" s="314">
        <v>303</v>
      </c>
    </row>
    <row r="38" spans="1:5" x14ac:dyDescent="0.2">
      <c r="A38" s="314" t="s">
        <v>9</v>
      </c>
      <c r="B38" s="314">
        <v>1190</v>
      </c>
      <c r="C38" s="314">
        <v>563</v>
      </c>
      <c r="D38" s="314">
        <v>104</v>
      </c>
      <c r="E38" s="314">
        <v>523</v>
      </c>
    </row>
    <row r="39" spans="1:5" x14ac:dyDescent="0.2">
      <c r="A39" s="72" t="s">
        <v>1</v>
      </c>
      <c r="B39" s="73">
        <v>3922</v>
      </c>
      <c r="C39" s="73">
        <v>1110</v>
      </c>
      <c r="D39" s="73">
        <v>326</v>
      </c>
      <c r="E39" s="73">
        <v>2486</v>
      </c>
    </row>
  </sheetData>
  <autoFilter ref="A6:E38" xr:uid="{116BFA0E-F3A8-472E-AF65-BDEDFDF15033}">
    <sortState ref="A7:E39">
      <sortCondition ref="B6:B38"/>
    </sortState>
  </autoFilter>
  <mergeCells count="1">
    <mergeCell ref="H1:I1"/>
  </mergeCells>
  <hyperlinks>
    <hyperlink ref="H1:I1" location="Index!A1" display="Regresar al Índice" xr:uid="{28DD6784-8AF8-4333-8BEA-951106215571}"/>
  </hyperlinks>
  <pageMargins left="0.7" right="0.7" top="0.75" bottom="0.75" header="0.3" footer="0.3"/>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09A6-7074-4C71-B8AC-4433D57585D9}">
  <sheetPr codeName="Hoja171"/>
  <dimension ref="A1:I38"/>
  <sheetViews>
    <sheetView workbookViewId="0"/>
  </sheetViews>
  <sheetFormatPr baseColWidth="10" defaultRowHeight="12.75" x14ac:dyDescent="0.2"/>
  <cols>
    <col min="1" max="1" width="23.7109375" style="314" customWidth="1"/>
    <col min="2" max="2" width="28.7109375" style="314" customWidth="1"/>
    <col min="3" max="3" width="40.28515625" style="314" customWidth="1"/>
    <col min="4" max="4" width="23" style="314" customWidth="1"/>
    <col min="5" max="16384" width="11.42578125" style="314"/>
  </cols>
  <sheetData>
    <row r="1" spans="1:9" x14ac:dyDescent="0.2">
      <c r="A1" s="31" t="s">
        <v>3489</v>
      </c>
      <c r="H1" s="280" t="s">
        <v>1346</v>
      </c>
      <c r="I1" s="280"/>
    </row>
    <row r="2" spans="1:9" x14ac:dyDescent="0.2">
      <c r="A2" s="171" t="s">
        <v>1308</v>
      </c>
    </row>
    <row r="4" spans="1:9" x14ac:dyDescent="0.2">
      <c r="A4" s="314" t="s">
        <v>1086</v>
      </c>
      <c r="B4" s="314" t="s">
        <v>1087</v>
      </c>
      <c r="C4" s="314" t="s">
        <v>429</v>
      </c>
      <c r="D4" s="314" t="s">
        <v>430</v>
      </c>
    </row>
    <row r="5" spans="1:9" x14ac:dyDescent="0.2">
      <c r="A5" s="314" t="s">
        <v>15</v>
      </c>
      <c r="B5" s="315">
        <f>VLOOKUP(A5,[3]Población!A$2:B$34,2,FALSE)</f>
        <v>3643974</v>
      </c>
      <c r="C5" s="314">
        <f>VLOOKUP(A5,'F142'!A$7:B$39,2,FALSE)</f>
        <v>13</v>
      </c>
      <c r="D5" s="316">
        <f t="shared" ref="D5:D36" si="0">(C5/B5)*1000000</f>
        <v>3.5675336871229049</v>
      </c>
    </row>
    <row r="6" spans="1:9" x14ac:dyDescent="0.2">
      <c r="A6" s="314" t="s">
        <v>28</v>
      </c>
      <c r="B6" s="315">
        <v>4791977</v>
      </c>
      <c r="C6" s="314">
        <f>VLOOKUP(A6,'F142'!A$7:B$39,2,FALSE)</f>
        <v>20</v>
      </c>
      <c r="D6" s="316">
        <f t="shared" si="0"/>
        <v>4.1736427365991116</v>
      </c>
    </row>
    <row r="7" spans="1:9" x14ac:dyDescent="0.2">
      <c r="A7" s="314" t="s">
        <v>12</v>
      </c>
      <c r="B7" s="315">
        <v>3175643</v>
      </c>
      <c r="C7" s="314">
        <f>VLOOKUP(A7,'F142'!A$7:B$39,2,FALSE)</f>
        <v>17</v>
      </c>
      <c r="D7" s="316">
        <f t="shared" si="0"/>
        <v>5.3532465708519501</v>
      </c>
    </row>
    <row r="8" spans="1:9" x14ac:dyDescent="0.2">
      <c r="A8" s="314" t="s">
        <v>33</v>
      </c>
      <c r="B8" s="315">
        <f>VLOOKUP(A8,[3]Población!A$2:B$34,2,FALSE)</f>
        <v>1654593</v>
      </c>
      <c r="C8" s="314">
        <f>VLOOKUP(A8,'F142'!A$7:B$39,2,FALSE)</f>
        <v>9</v>
      </c>
      <c r="D8" s="316">
        <f t="shared" si="0"/>
        <v>5.439404131408752</v>
      </c>
    </row>
    <row r="9" spans="1:9" x14ac:dyDescent="0.2">
      <c r="A9" s="314" t="s">
        <v>7</v>
      </c>
      <c r="B9" s="315">
        <v>4120741</v>
      </c>
      <c r="C9" s="314">
        <f>VLOOKUP(A9,'F142'!A$7:B$39,2,FALSE)</f>
        <v>23</v>
      </c>
      <c r="D9" s="316">
        <f t="shared" si="0"/>
        <v>5.5815204110134564</v>
      </c>
    </row>
    <row r="10" spans="1:9" x14ac:dyDescent="0.2">
      <c r="A10" s="314" t="s">
        <v>16</v>
      </c>
      <c r="B10" s="315">
        <f>VLOOKUP(A10,[3]Población!A$2:B$34,2,FALSE)</f>
        <v>3050720</v>
      </c>
      <c r="C10" s="314">
        <f>VLOOKUP(A10,'F142'!A$7:B$39,2,FALSE)</f>
        <v>25</v>
      </c>
      <c r="D10" s="316">
        <f t="shared" si="0"/>
        <v>8.1947868044264958</v>
      </c>
    </row>
    <row r="11" spans="1:9" x14ac:dyDescent="0.2">
      <c r="A11" s="314" t="s">
        <v>31</v>
      </c>
      <c r="B11" s="315">
        <f>VLOOKUP(A11,[3]Población!A$2:B$34,2,FALSE)</f>
        <v>8488447</v>
      </c>
      <c r="C11" s="314">
        <f>VLOOKUP(A11,'F142'!A$7:B$39,2,FALSE)</f>
        <v>72</v>
      </c>
      <c r="D11" s="316">
        <f t="shared" si="0"/>
        <v>8.4821169290448548</v>
      </c>
    </row>
    <row r="12" spans="1:9" x14ac:dyDescent="0.2">
      <c r="A12" s="314" t="s">
        <v>19</v>
      </c>
      <c r="B12" s="315">
        <f>VLOOKUP(A12,[3]Población!A$2:B$34,2,FALSE)</f>
        <v>1270646</v>
      </c>
      <c r="C12" s="314">
        <f>VLOOKUP(A12,'F142'!A$7:B$39,2,FALSE)</f>
        <v>11</v>
      </c>
      <c r="D12" s="316">
        <f t="shared" si="0"/>
        <v>8.6570138339081062</v>
      </c>
    </row>
    <row r="13" spans="1:9" x14ac:dyDescent="0.2">
      <c r="A13" s="314" t="s">
        <v>21</v>
      </c>
      <c r="B13" s="315">
        <v>3131012</v>
      </c>
      <c r="C13" s="314">
        <f>VLOOKUP(A13,'F142'!A$7:B$39,2,FALSE)</f>
        <v>34</v>
      </c>
      <c r="D13" s="316">
        <f t="shared" si="0"/>
        <v>10.859108812102924</v>
      </c>
    </row>
    <row r="14" spans="1:9" x14ac:dyDescent="0.2">
      <c r="A14" s="314" t="s">
        <v>30</v>
      </c>
      <c r="B14" s="315">
        <f>VLOOKUP(A14,[3]Población!A$2:B$34,2,FALSE)</f>
        <v>1364147</v>
      </c>
      <c r="C14" s="314">
        <f>VLOOKUP(A14,'F142'!A$7:B$39,2,FALSE)</f>
        <v>19</v>
      </c>
      <c r="D14" s="316">
        <f t="shared" si="0"/>
        <v>13.928117717518713</v>
      </c>
    </row>
    <row r="15" spans="1:9" x14ac:dyDescent="0.2">
      <c r="A15" s="314" t="s">
        <v>25</v>
      </c>
      <c r="B15" s="315">
        <f>VLOOKUP(A15,[3]Población!A$2:B$34,2,FALSE)</f>
        <v>2845959</v>
      </c>
      <c r="C15" s="314">
        <f>VLOOKUP(A15,'F142'!A$7:B$39,2,FALSE)</f>
        <v>41</v>
      </c>
      <c r="D15" s="316">
        <f t="shared" si="0"/>
        <v>14.406391659191156</v>
      </c>
    </row>
    <row r="16" spans="1:9" x14ac:dyDescent="0.2">
      <c r="A16" s="314" t="s">
        <v>17</v>
      </c>
      <c r="B16" s="315">
        <f>VLOOKUP(A16,[3]Población!A$2:B$34,2,FALSE)</f>
        <v>4791977</v>
      </c>
      <c r="C16" s="314">
        <f>VLOOKUP(A16,'F142'!A$7:B$39,2,FALSE)</f>
        <v>74</v>
      </c>
      <c r="D16" s="316">
        <f t="shared" si="0"/>
        <v>15.442478125416713</v>
      </c>
    </row>
    <row r="17" spans="1:4" x14ac:dyDescent="0.2">
      <c r="A17" s="314" t="s">
        <v>29</v>
      </c>
      <c r="B17" s="315">
        <f>VLOOKUP(A17,[3]Población!A$2:B$34,2,FALSE)</f>
        <v>3620910</v>
      </c>
      <c r="C17" s="314">
        <f>VLOOKUP(A17,'F142'!A$7:B$39,2,FALSE)</f>
        <v>56</v>
      </c>
      <c r="D17" s="316">
        <f t="shared" si="0"/>
        <v>15.465725466802546</v>
      </c>
    </row>
    <row r="18" spans="1:4" x14ac:dyDescent="0.2">
      <c r="A18" s="314" t="s">
        <v>6</v>
      </c>
      <c r="B18" s="315">
        <f>VLOOKUP(A18,[3]Población!A$2:B$34,2,FALSE)</f>
        <v>984046</v>
      </c>
      <c r="C18" s="314">
        <f>VLOOKUP(A18,'F142'!A$7:B$39,2,FALSE)</f>
        <v>17</v>
      </c>
      <c r="D18" s="316">
        <f t="shared" si="0"/>
        <v>17.27561516433175</v>
      </c>
    </row>
    <row r="19" spans="1:4" x14ac:dyDescent="0.2">
      <c r="A19" s="314" t="s">
        <v>8</v>
      </c>
      <c r="B19" s="315">
        <f>VLOOKUP(A19,[3]Población!A$2:B$34,2,FALSE)</f>
        <v>3765325</v>
      </c>
      <c r="C19" s="314">
        <f>VLOOKUP(A19,'F142'!A$7:B$39,2,FALSE)</f>
        <v>75</v>
      </c>
      <c r="D19" s="316">
        <f t="shared" si="0"/>
        <v>19.918599324095531</v>
      </c>
    </row>
    <row r="20" spans="1:4" x14ac:dyDescent="0.2">
      <c r="A20" s="314" t="s">
        <v>14</v>
      </c>
      <c r="B20" s="315">
        <f>VLOOKUP(A20,[3]Población!A$2:B$34,2,FALSE)</f>
        <v>6173718</v>
      </c>
      <c r="C20" s="314">
        <f>VLOOKUP(A20,'F142'!A$7:B$39,2,FALSE)</f>
        <v>129</v>
      </c>
      <c r="D20" s="316">
        <f t="shared" si="0"/>
        <v>20.895026303436602</v>
      </c>
    </row>
    <row r="21" spans="1:4" x14ac:dyDescent="0.2">
      <c r="A21" s="314" t="s">
        <v>22</v>
      </c>
      <c r="B21" s="315">
        <f>VLOOKUP(A21,[3]Población!A$2:B$34,2,FALSE)</f>
        <v>6542484</v>
      </c>
      <c r="C21" s="314">
        <f>VLOOKUP(A21,'F142'!A$7:B$39,2,FALSE)</f>
        <v>144</v>
      </c>
      <c r="D21" s="316">
        <f t="shared" si="0"/>
        <v>22.009988866613966</v>
      </c>
    </row>
    <row r="22" spans="1:4" x14ac:dyDescent="0.2">
      <c r="A22" s="314" t="s">
        <v>18</v>
      </c>
      <c r="B22" s="315">
        <f>VLOOKUP(A22,[3]Población!A$2:B$34,2,FALSE)</f>
        <v>2022568</v>
      </c>
      <c r="C22" s="314">
        <f>VLOOKUP(A22,'F142'!A$7:B$39,2,FALSE)</f>
        <v>46</v>
      </c>
      <c r="D22" s="316">
        <f t="shared" si="0"/>
        <v>22.743363881956011</v>
      </c>
    </row>
    <row r="23" spans="1:4" x14ac:dyDescent="0.2">
      <c r="A23" s="314" t="s">
        <v>24</v>
      </c>
      <c r="B23" s="315">
        <f>VLOOKUP(A23,[3]Población!A$2:B$34,2,FALSE)</f>
        <v>1684541</v>
      </c>
      <c r="C23" s="314">
        <f>VLOOKUP(A23,'F142'!A$7:B$39,2,FALSE)</f>
        <v>40</v>
      </c>
      <c r="D23" s="316">
        <f t="shared" si="0"/>
        <v>23.745340718925807</v>
      </c>
    </row>
    <row r="24" spans="1:4" x14ac:dyDescent="0.2">
      <c r="A24" s="314" t="s">
        <v>27</v>
      </c>
      <c r="B24" s="315">
        <f>VLOOKUP(A24,[3]Población!A$2:B$34,2,FALSE)</f>
        <v>3037752</v>
      </c>
      <c r="C24" s="314">
        <f>VLOOKUP(A24,'F142'!A$7:B$39,2,FALSE)</f>
        <v>76</v>
      </c>
      <c r="D24" s="316">
        <f t="shared" si="0"/>
        <v>25.018500522754984</v>
      </c>
    </row>
    <row r="25" spans="1:4" x14ac:dyDescent="0.2">
      <c r="A25" s="314" t="s">
        <v>3</v>
      </c>
      <c r="B25" s="315">
        <f>VLOOKUP(A25,[3]Población!A$2:B$34,2,FALSE)</f>
        <v>1415421</v>
      </c>
      <c r="C25" s="314">
        <f>VLOOKUP(A25,'F142'!A$7:B$39,2,FALSE)</f>
        <v>37</v>
      </c>
      <c r="D25" s="316">
        <f t="shared" si="0"/>
        <v>26.140632363091971</v>
      </c>
    </row>
    <row r="26" spans="1:4" x14ac:dyDescent="0.2">
      <c r="A26" s="314" t="s">
        <v>4</v>
      </c>
      <c r="B26" s="315">
        <f>VLOOKUP(A26,[3]Población!A$2:B$34,2,FALSE)</f>
        <v>3578561</v>
      </c>
      <c r="C26" s="314">
        <f>VLOOKUP(A26,'F142'!A$7:B$39,2,FALSE)</f>
        <v>100</v>
      </c>
      <c r="D26" s="316">
        <f t="shared" si="0"/>
        <v>27.944193210622927</v>
      </c>
    </row>
    <row r="27" spans="1:4" x14ac:dyDescent="0.2">
      <c r="A27" s="314" t="s">
        <v>13</v>
      </c>
      <c r="B27" s="315">
        <f>VLOOKUP(A27,[3]Población!A$2:B$34,2,FALSE)</f>
        <v>17245551</v>
      </c>
      <c r="C27" s="314">
        <f>VLOOKUP(A27,'F142'!A$7:B$39,2,FALSE)</f>
        <v>484</v>
      </c>
      <c r="D27" s="316">
        <f t="shared" si="0"/>
        <v>28.065209398064464</v>
      </c>
    </row>
    <row r="28" spans="1:4" x14ac:dyDescent="0.2">
      <c r="A28" s="314" t="s">
        <v>11</v>
      </c>
      <c r="B28" s="315">
        <f>VLOOKUP(A28,[3]Población!A$2:B$34,2,FALSE)</f>
        <v>772842</v>
      </c>
      <c r="C28" s="314">
        <f>VLOOKUP(A28,'F142'!A$7:B$39,2,FALSE)</f>
        <v>22</v>
      </c>
      <c r="D28" s="316">
        <f t="shared" si="0"/>
        <v>28.46636181781011</v>
      </c>
    </row>
    <row r="29" spans="1:4" x14ac:dyDescent="0.2">
      <c r="A29" s="314" t="s">
        <v>10</v>
      </c>
      <c r="B29" s="315">
        <f>VLOOKUP(A29,[3]Población!A$2:B$34,2,FALSE)</f>
        <v>3175643</v>
      </c>
      <c r="C29" s="314">
        <f>VLOOKUP(A29,'F142'!A$7:B$39,2,FALSE)</f>
        <v>95</v>
      </c>
      <c r="D29" s="316">
        <f t="shared" si="0"/>
        <v>29.915201425349135</v>
      </c>
    </row>
    <row r="30" spans="1:4" x14ac:dyDescent="0.2">
      <c r="A30" s="314" t="s">
        <v>32</v>
      </c>
      <c r="B30" s="315">
        <f>VLOOKUP(A30,[3]Población!A$2:B$34,2,FALSE)</f>
        <v>2233866</v>
      </c>
      <c r="C30" s="314">
        <f>VLOOKUP(A30,'F142'!A$7:B$39,2,FALSE)</f>
        <v>80</v>
      </c>
      <c r="D30" s="316">
        <f t="shared" si="0"/>
        <v>35.812354008700609</v>
      </c>
    </row>
    <row r="31" spans="1:4" x14ac:dyDescent="0.2">
      <c r="A31" s="314" t="s">
        <v>23</v>
      </c>
      <c r="B31" s="315">
        <f>VLOOKUP(A31,[3]Población!A$2:B$34,2,FALSE)</f>
        <v>2239112</v>
      </c>
      <c r="C31" s="314">
        <f>VLOOKUP(A31,'F142'!A$7:B$39,2,FALSE)</f>
        <v>81</v>
      </c>
      <c r="D31" s="316">
        <f t="shared" si="0"/>
        <v>36.175055111133339</v>
      </c>
    </row>
    <row r="32" spans="1:4" x14ac:dyDescent="0.2">
      <c r="A32" s="314" t="s">
        <v>26</v>
      </c>
      <c r="B32" s="315">
        <f>VLOOKUP(A32,[3]Población!A$2:B$34,2,FALSE)</f>
        <v>3131012</v>
      </c>
      <c r="C32" s="314">
        <f>VLOOKUP(A32,'F142'!A$7:B$39,2,FALSE)</f>
        <v>114</v>
      </c>
      <c r="D32" s="316">
        <f t="shared" si="0"/>
        <v>36.409953075874512</v>
      </c>
    </row>
    <row r="33" spans="1:4" x14ac:dyDescent="0.2">
      <c r="A33" s="317" t="s">
        <v>0</v>
      </c>
      <c r="B33" s="315">
        <f>VLOOKUP(A33,[3]Población!A$2:B$34,2,FALSE)</f>
        <v>8325800</v>
      </c>
      <c r="C33" s="314">
        <f>VLOOKUP(A33,'F142'!A$7:B$39,2,FALSE)</f>
        <v>322</v>
      </c>
      <c r="D33" s="316">
        <f t="shared" si="0"/>
        <v>38.674962165797886</v>
      </c>
    </row>
    <row r="34" spans="1:4" x14ac:dyDescent="0.2">
      <c r="A34" s="314" t="s">
        <v>5</v>
      </c>
      <c r="B34" s="315">
        <f>VLOOKUP(A34,[3]Población!A$2:B$34,2,FALSE)</f>
        <v>788119</v>
      </c>
      <c r="C34" s="314">
        <f>VLOOKUP(A34,'F142'!A$7:B$39,2,FALSE)</f>
        <v>34</v>
      </c>
      <c r="D34" s="316">
        <f t="shared" si="0"/>
        <v>43.140693220186286</v>
      </c>
    </row>
    <row r="35" spans="1:4" x14ac:dyDescent="0.2">
      <c r="A35" s="314" t="s">
        <v>20</v>
      </c>
      <c r="B35" s="315">
        <f>VLOOKUP(A35,[3]Población!A$2:B$34,2,FALSE)</f>
        <v>5533147</v>
      </c>
      <c r="C35" s="314">
        <f>VLOOKUP(A35,'F142'!A$7:B$39,2,FALSE)</f>
        <v>422</v>
      </c>
      <c r="D35" s="316">
        <f t="shared" si="0"/>
        <v>76.267628530382439</v>
      </c>
    </row>
    <row r="36" spans="1:4" x14ac:dyDescent="0.2">
      <c r="A36" s="318" t="s">
        <v>9</v>
      </c>
      <c r="B36" s="315">
        <f>VLOOKUP(A36,[3]Población!A$2:B$34,2,FALSE)</f>
        <v>9031213</v>
      </c>
      <c r="C36" s="314">
        <f>VLOOKUP(A36,'F142'!A$7:B$39,2,FALSE)</f>
        <v>1190</v>
      </c>
      <c r="D36" s="316">
        <f t="shared" si="0"/>
        <v>131.76524570951875</v>
      </c>
    </row>
    <row r="38" spans="1:4" x14ac:dyDescent="0.2">
      <c r="A38" s="74" t="s">
        <v>1</v>
      </c>
      <c r="B38" s="75">
        <v>126577691</v>
      </c>
      <c r="C38" s="314">
        <f>VLOOKUP(A38,'F142'!A$7:B$39,2,FALSE)</f>
        <v>3922</v>
      </c>
      <c r="D38" s="316">
        <f>(C38/B38)*1000000</f>
        <v>30.984922927690313</v>
      </c>
    </row>
  </sheetData>
  <autoFilter ref="A4:D4" xr:uid="{CA682FBA-9619-4DD3-BC17-389317194804}">
    <sortState ref="A5:D36">
      <sortCondition ref="D4"/>
    </sortState>
  </autoFilter>
  <mergeCells count="1">
    <mergeCell ref="H1:I1"/>
  </mergeCells>
  <hyperlinks>
    <hyperlink ref="H1:I1" location="Index!A1" display="Regresar al Índice" xr:uid="{903B6EA6-C83F-4586-9892-C6665FE0D6F5}"/>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9DD80-19D8-423C-8181-14B3AF64CC8B}">
  <sheetPr codeName="Hoja7"/>
  <dimension ref="A1:K216"/>
  <sheetViews>
    <sheetView zoomScaleNormal="100" workbookViewId="0"/>
  </sheetViews>
  <sheetFormatPr baseColWidth="10" defaultColWidth="11.42578125" defaultRowHeight="12.75" x14ac:dyDescent="0.2"/>
  <cols>
    <col min="1" max="1" width="32.42578125" style="382" customWidth="1"/>
    <col min="2" max="2" width="13.7109375" style="109" customWidth="1"/>
    <col min="3" max="3" width="12.85546875" style="382" customWidth="1"/>
    <col min="4" max="4" width="11.42578125" style="382" customWidth="1"/>
    <col min="5" max="6" width="10.5703125" style="382" customWidth="1"/>
    <col min="7" max="7" width="7.85546875" style="382" bestFit="1" customWidth="1"/>
    <col min="8" max="8" width="6.140625" style="382" bestFit="1" customWidth="1"/>
    <col min="9" max="9" width="7.85546875" style="382" bestFit="1" customWidth="1"/>
    <col min="10" max="10" width="6.42578125" style="382" bestFit="1" customWidth="1"/>
    <col min="11" max="16384" width="11.42578125" style="382"/>
  </cols>
  <sheetData>
    <row r="1" spans="1:11" x14ac:dyDescent="0.2">
      <c r="A1" s="31" t="s">
        <v>3344</v>
      </c>
      <c r="H1" s="278" t="s">
        <v>1346</v>
      </c>
      <c r="I1" s="278"/>
      <c r="J1" s="31"/>
      <c r="K1" s="31"/>
    </row>
    <row r="2" spans="1:11" x14ac:dyDescent="0.2">
      <c r="A2" s="382" t="s">
        <v>1284</v>
      </c>
    </row>
    <row r="4" spans="1:11" ht="15.75" customHeight="1" x14ac:dyDescent="0.2"/>
    <row r="5" spans="1:11" ht="13.5" thickBot="1" x14ac:dyDescent="0.25">
      <c r="A5" s="383"/>
      <c r="B5" s="125"/>
      <c r="C5" s="383"/>
      <c r="D5" s="383"/>
      <c r="E5" s="383"/>
    </row>
    <row r="6" spans="1:11" ht="44.25" customHeight="1" x14ac:dyDescent="0.2">
      <c r="A6" s="288" t="s">
        <v>290</v>
      </c>
      <c r="B6" s="267">
        <v>2022</v>
      </c>
      <c r="C6" s="267">
        <v>2023</v>
      </c>
      <c r="D6" s="289" t="s">
        <v>133</v>
      </c>
      <c r="E6" s="289"/>
    </row>
    <row r="7" spans="1:11" ht="15.75" customHeight="1" thickBot="1" x14ac:dyDescent="0.25">
      <c r="A7" s="287"/>
      <c r="B7" s="269" t="s">
        <v>43</v>
      </c>
      <c r="C7" s="269" t="s">
        <v>43</v>
      </c>
      <c r="D7" s="266" t="s">
        <v>291</v>
      </c>
      <c r="E7" s="266" t="s">
        <v>292</v>
      </c>
    </row>
    <row r="8" spans="1:11" ht="27" customHeight="1" thickBot="1" x14ac:dyDescent="0.25">
      <c r="A8" s="243" t="s">
        <v>278</v>
      </c>
      <c r="B8" s="135">
        <v>3850</v>
      </c>
      <c r="C8" s="135">
        <v>4004</v>
      </c>
      <c r="D8" s="234">
        <v>154</v>
      </c>
      <c r="E8" s="239">
        <v>0.04</v>
      </c>
    </row>
    <row r="9" spans="1:11" ht="15.75" customHeight="1" thickBot="1" x14ac:dyDescent="0.25">
      <c r="A9" s="232" t="s">
        <v>279</v>
      </c>
      <c r="B9" s="230">
        <v>31885</v>
      </c>
      <c r="C9" s="230">
        <v>32123</v>
      </c>
      <c r="D9" s="133">
        <v>238</v>
      </c>
      <c r="E9" s="240">
        <v>7.4999999999999997E-3</v>
      </c>
    </row>
    <row r="10" spans="1:11" ht="15.75" customHeight="1" thickBot="1" x14ac:dyDescent="0.25">
      <c r="A10" s="229" t="s">
        <v>280</v>
      </c>
      <c r="B10" s="132">
        <v>13144</v>
      </c>
      <c r="C10" s="132">
        <v>13714</v>
      </c>
      <c r="D10" s="234">
        <v>570</v>
      </c>
      <c r="E10" s="239">
        <v>4.3400000000000001E-2</v>
      </c>
    </row>
    <row r="11" spans="1:11" ht="15.75" customHeight="1" thickBot="1" x14ac:dyDescent="0.25">
      <c r="A11" s="232" t="s">
        <v>293</v>
      </c>
      <c r="B11" s="234">
        <v>194</v>
      </c>
      <c r="C11" s="234">
        <v>206</v>
      </c>
      <c r="D11" s="133">
        <v>12</v>
      </c>
      <c r="E11" s="240">
        <v>6.1899999999999997E-2</v>
      </c>
    </row>
    <row r="12" spans="1:11" ht="15.75" customHeight="1" thickBot="1" x14ac:dyDescent="0.25">
      <c r="A12" s="229" t="s">
        <v>282</v>
      </c>
      <c r="B12" s="132">
        <v>15913</v>
      </c>
      <c r="C12" s="132">
        <v>16057</v>
      </c>
      <c r="D12" s="234">
        <v>144</v>
      </c>
      <c r="E12" s="239">
        <v>8.9999999999999993E-3</v>
      </c>
    </row>
    <row r="13" spans="1:11" ht="15.75" customHeight="1" thickBot="1" x14ac:dyDescent="0.25">
      <c r="A13" s="232" t="s">
        <v>283</v>
      </c>
      <c r="B13" s="234">
        <v>126</v>
      </c>
      <c r="C13" s="234">
        <v>121</v>
      </c>
      <c r="D13" s="133">
        <v>-5</v>
      </c>
      <c r="E13" s="240">
        <v>-3.9699999999999999E-2</v>
      </c>
    </row>
    <row r="14" spans="1:11" ht="13.5" thickBot="1" x14ac:dyDescent="0.25">
      <c r="A14" s="229" t="s">
        <v>284</v>
      </c>
      <c r="B14" s="132">
        <v>33596</v>
      </c>
      <c r="C14" s="132">
        <v>34468</v>
      </c>
      <c r="D14" s="234">
        <v>872</v>
      </c>
      <c r="E14" s="239">
        <v>2.5999999999999999E-2</v>
      </c>
    </row>
    <row r="15" spans="1:11" ht="13.5" thickBot="1" x14ac:dyDescent="0.25">
      <c r="A15" s="232" t="s">
        <v>285</v>
      </c>
      <c r="B15" s="230">
        <v>6210</v>
      </c>
      <c r="C15" s="230">
        <v>6294</v>
      </c>
      <c r="D15" s="133">
        <v>84</v>
      </c>
      <c r="E15" s="240">
        <v>1.35E-2</v>
      </c>
    </row>
    <row r="16" spans="1:11" ht="13.5" thickBot="1" x14ac:dyDescent="0.25">
      <c r="A16" s="244" t="s">
        <v>294</v>
      </c>
      <c r="B16" s="236">
        <v>104918</v>
      </c>
      <c r="C16" s="236">
        <v>106987</v>
      </c>
      <c r="D16" s="138">
        <v>2069</v>
      </c>
      <c r="E16" s="245">
        <v>1.9699999999999999E-2</v>
      </c>
    </row>
    <row r="17" spans="2:2" x14ac:dyDescent="0.2">
      <c r="B17" s="5"/>
    </row>
    <row r="18" spans="2:2" x14ac:dyDescent="0.2">
      <c r="B18" s="5"/>
    </row>
    <row r="19" spans="2:2" x14ac:dyDescent="0.2">
      <c r="B19" s="5"/>
    </row>
    <row r="20" spans="2:2" x14ac:dyDescent="0.2">
      <c r="B20" s="5"/>
    </row>
    <row r="21" spans="2:2" x14ac:dyDescent="0.2">
      <c r="B21" s="5"/>
    </row>
    <row r="22" spans="2:2" x14ac:dyDescent="0.2">
      <c r="B22" s="5"/>
    </row>
    <row r="23" spans="2:2" x14ac:dyDescent="0.2">
      <c r="B23" s="5"/>
    </row>
    <row r="24" spans="2:2" x14ac:dyDescent="0.2">
      <c r="B24" s="5"/>
    </row>
    <row r="25" spans="2:2" x14ac:dyDescent="0.2">
      <c r="B25"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3">
    <mergeCell ref="H1:I1"/>
    <mergeCell ref="A6:A7"/>
    <mergeCell ref="D6:E6"/>
  </mergeCells>
  <hyperlinks>
    <hyperlink ref="H1:I1" location="Index!A1" display="Regresar al Índice" xr:uid="{2EE83DE0-88A7-43C9-8FE9-7D3EB3F54DC8}"/>
  </hyperlinks>
  <pageMargins left="0.7" right="0.7" top="0.75" bottom="0.75" header="0.3" footer="0.3"/>
  <pageSetup orientation="portrait" horizontalDpi="4294967295" verticalDpi="4294967295"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8B5F2-DB9C-4061-8DA2-01C50AD46CCD}">
  <sheetPr codeName="Hoja196"/>
  <dimension ref="A1:I191"/>
  <sheetViews>
    <sheetView workbookViewId="0"/>
  </sheetViews>
  <sheetFormatPr baseColWidth="10" defaultRowHeight="12.75" x14ac:dyDescent="0.2"/>
  <cols>
    <col min="1" max="16384" width="11.42578125" style="170"/>
  </cols>
  <sheetData>
    <row r="1" spans="1:9" x14ac:dyDescent="0.2">
      <c r="A1" s="31" t="s">
        <v>3490</v>
      </c>
      <c r="H1" s="280" t="s">
        <v>1346</v>
      </c>
      <c r="I1" s="280"/>
    </row>
    <row r="2" spans="1:9" x14ac:dyDescent="0.2">
      <c r="A2" s="170" t="s">
        <v>1317</v>
      </c>
    </row>
    <row r="6" spans="1:9" x14ac:dyDescent="0.2">
      <c r="A6" s="170" t="s">
        <v>134</v>
      </c>
      <c r="B6" s="170" t="s">
        <v>1363</v>
      </c>
      <c r="C6" s="170" t="s">
        <v>133</v>
      </c>
      <c r="D6" s="170" t="s">
        <v>390</v>
      </c>
    </row>
    <row r="7" spans="1:9" x14ac:dyDescent="0.2">
      <c r="A7" s="170" t="s">
        <v>1364</v>
      </c>
      <c r="B7" s="170">
        <v>120914</v>
      </c>
    </row>
    <row r="8" spans="1:9" x14ac:dyDescent="0.2">
      <c r="A8" s="170" t="s">
        <v>1365</v>
      </c>
      <c r="B8" s="170">
        <v>97740</v>
      </c>
      <c r="D8" s="170" t="s">
        <v>1366</v>
      </c>
    </row>
    <row r="9" spans="1:9" x14ac:dyDescent="0.2">
      <c r="A9" s="170" t="s">
        <v>1367</v>
      </c>
      <c r="B9" s="170">
        <v>108940</v>
      </c>
      <c r="D9" s="170" t="s">
        <v>1368</v>
      </c>
    </row>
    <row r="10" spans="1:9" x14ac:dyDescent="0.2">
      <c r="A10" s="170" t="s">
        <v>1369</v>
      </c>
      <c r="B10" s="170">
        <v>121751</v>
      </c>
      <c r="D10" s="170" t="s">
        <v>1370</v>
      </c>
    </row>
    <row r="11" spans="1:9" x14ac:dyDescent="0.2">
      <c r="A11" s="170" t="s">
        <v>1371</v>
      </c>
      <c r="B11" s="170">
        <v>125838</v>
      </c>
      <c r="D11" s="170" t="s">
        <v>1372</v>
      </c>
    </row>
    <row r="12" spans="1:9" x14ac:dyDescent="0.2">
      <c r="A12" s="170" t="s">
        <v>1373</v>
      </c>
      <c r="B12" s="170">
        <v>112691</v>
      </c>
      <c r="D12" s="170" t="s">
        <v>1374</v>
      </c>
    </row>
    <row r="13" spans="1:9" x14ac:dyDescent="0.2">
      <c r="A13" s="170" t="s">
        <v>1375</v>
      </c>
      <c r="B13" s="170">
        <v>119873</v>
      </c>
      <c r="D13" s="170" t="s">
        <v>1376</v>
      </c>
    </row>
    <row r="14" spans="1:9" x14ac:dyDescent="0.2">
      <c r="A14" s="170" t="s">
        <v>1377</v>
      </c>
      <c r="B14" s="170">
        <v>117300</v>
      </c>
      <c r="D14" s="170" t="s">
        <v>1378</v>
      </c>
    </row>
    <row r="15" spans="1:9" x14ac:dyDescent="0.2">
      <c r="A15" s="170" t="s">
        <v>1379</v>
      </c>
      <c r="B15" s="170">
        <v>114444</v>
      </c>
      <c r="D15" s="170" t="s">
        <v>1380</v>
      </c>
    </row>
    <row r="16" spans="1:9" x14ac:dyDescent="0.2">
      <c r="A16" s="170" t="s">
        <v>1381</v>
      </c>
      <c r="B16" s="170">
        <v>123045</v>
      </c>
      <c r="D16" s="170" t="s">
        <v>1382</v>
      </c>
    </row>
    <row r="17" spans="1:4" x14ac:dyDescent="0.2">
      <c r="A17" s="170" t="s">
        <v>1383</v>
      </c>
      <c r="B17" s="170">
        <v>112920</v>
      </c>
      <c r="D17" s="170" t="s">
        <v>1384</v>
      </c>
    </row>
    <row r="18" spans="1:4" x14ac:dyDescent="0.2">
      <c r="A18" s="170" t="s">
        <v>1385</v>
      </c>
      <c r="B18" s="170">
        <v>138279</v>
      </c>
      <c r="D18" s="170" t="s">
        <v>1386</v>
      </c>
    </row>
    <row r="19" spans="1:4" x14ac:dyDescent="0.2">
      <c r="A19" s="170" t="s">
        <v>1387</v>
      </c>
      <c r="B19" s="170">
        <v>116925</v>
      </c>
      <c r="C19" s="170" t="s">
        <v>1388</v>
      </c>
      <c r="D19" s="170" t="s">
        <v>1389</v>
      </c>
    </row>
    <row r="20" spans="1:4" x14ac:dyDescent="0.2">
      <c r="A20" s="170" t="s">
        <v>1390</v>
      </c>
      <c r="B20" s="170">
        <v>95551</v>
      </c>
      <c r="C20" s="170" t="s">
        <v>1391</v>
      </c>
      <c r="D20" s="170" t="s">
        <v>1392</v>
      </c>
    </row>
    <row r="21" spans="1:4" x14ac:dyDescent="0.2">
      <c r="A21" s="170" t="s">
        <v>1393</v>
      </c>
      <c r="B21" s="170">
        <v>102386</v>
      </c>
      <c r="C21" s="170" t="s">
        <v>1394</v>
      </c>
      <c r="D21" s="170" t="s">
        <v>1395</v>
      </c>
    </row>
    <row r="22" spans="1:4" x14ac:dyDescent="0.2">
      <c r="A22" s="170" t="s">
        <v>1396</v>
      </c>
      <c r="B22" s="170">
        <v>97138</v>
      </c>
      <c r="C22" s="170" t="s">
        <v>1397</v>
      </c>
      <c r="D22" s="170" t="s">
        <v>1398</v>
      </c>
    </row>
    <row r="23" spans="1:4" x14ac:dyDescent="0.2">
      <c r="A23" s="170" t="s">
        <v>1399</v>
      </c>
      <c r="B23" s="170">
        <v>108096</v>
      </c>
      <c r="C23" s="170" t="s">
        <v>1400</v>
      </c>
      <c r="D23" s="170" t="s">
        <v>1401</v>
      </c>
    </row>
    <row r="24" spans="1:4" x14ac:dyDescent="0.2">
      <c r="A24" s="170" t="s">
        <v>1402</v>
      </c>
      <c r="B24" s="170">
        <v>112436</v>
      </c>
      <c r="C24" s="170" t="s">
        <v>1403</v>
      </c>
      <c r="D24" s="170" t="s">
        <v>1404</v>
      </c>
    </row>
    <row r="25" spans="1:4" x14ac:dyDescent="0.2">
      <c r="A25" s="170" t="s">
        <v>1405</v>
      </c>
      <c r="B25" s="170">
        <v>117072</v>
      </c>
      <c r="C25" s="170" t="s">
        <v>1406</v>
      </c>
      <c r="D25" s="170" t="s">
        <v>1407</v>
      </c>
    </row>
    <row r="26" spans="1:4" x14ac:dyDescent="0.2">
      <c r="A26" s="170" t="s">
        <v>1408</v>
      </c>
      <c r="B26" s="170">
        <v>110847</v>
      </c>
      <c r="C26" s="170" t="s">
        <v>1409</v>
      </c>
      <c r="D26" s="170" t="s">
        <v>1410</v>
      </c>
    </row>
    <row r="27" spans="1:4" x14ac:dyDescent="0.2">
      <c r="A27" s="170" t="s">
        <v>1411</v>
      </c>
      <c r="B27" s="170">
        <v>107588</v>
      </c>
      <c r="C27" s="170" t="s">
        <v>1412</v>
      </c>
      <c r="D27" s="170" t="s">
        <v>1413</v>
      </c>
    </row>
    <row r="28" spans="1:4" x14ac:dyDescent="0.2">
      <c r="A28" s="170" t="s">
        <v>1414</v>
      </c>
      <c r="B28" s="170">
        <v>114900</v>
      </c>
      <c r="C28" s="170" t="s">
        <v>1415</v>
      </c>
      <c r="D28" s="170" t="s">
        <v>1416</v>
      </c>
    </row>
    <row r="29" spans="1:4" x14ac:dyDescent="0.2">
      <c r="A29" s="170" t="s">
        <v>1417</v>
      </c>
      <c r="B29" s="170">
        <v>108872</v>
      </c>
      <c r="C29" s="170" t="s">
        <v>1418</v>
      </c>
      <c r="D29" s="170" t="s">
        <v>1419</v>
      </c>
    </row>
    <row r="30" spans="1:4" x14ac:dyDescent="0.2">
      <c r="A30" s="170" t="s">
        <v>1420</v>
      </c>
      <c r="B30" s="170">
        <v>132243</v>
      </c>
      <c r="C30" s="170" t="s">
        <v>1421</v>
      </c>
      <c r="D30" s="170" t="s">
        <v>1422</v>
      </c>
    </row>
    <row r="31" spans="1:4" x14ac:dyDescent="0.2">
      <c r="A31" s="170" t="s">
        <v>1423</v>
      </c>
      <c r="B31" s="170">
        <v>110157</v>
      </c>
      <c r="C31" s="170" t="s">
        <v>1424</v>
      </c>
      <c r="D31" s="170" t="s">
        <v>1425</v>
      </c>
    </row>
    <row r="32" spans="1:4" x14ac:dyDescent="0.2">
      <c r="A32" s="170" t="s">
        <v>1426</v>
      </c>
      <c r="B32" s="170">
        <v>94454</v>
      </c>
      <c r="C32" s="170" t="s">
        <v>1427</v>
      </c>
      <c r="D32" s="170" t="s">
        <v>1428</v>
      </c>
    </row>
    <row r="33" spans="1:4" x14ac:dyDescent="0.2">
      <c r="A33" s="170" t="s">
        <v>1429</v>
      </c>
      <c r="B33" s="170">
        <v>97046</v>
      </c>
      <c r="C33" s="170" t="s">
        <v>1430</v>
      </c>
      <c r="D33" s="170" t="s">
        <v>1431</v>
      </c>
    </row>
    <row r="34" spans="1:4" x14ac:dyDescent="0.2">
      <c r="A34" s="170" t="s">
        <v>1432</v>
      </c>
      <c r="B34" s="170">
        <v>112810</v>
      </c>
      <c r="C34" s="170" t="s">
        <v>1433</v>
      </c>
      <c r="D34" s="170" t="s">
        <v>1434</v>
      </c>
    </row>
    <row r="35" spans="1:4" x14ac:dyDescent="0.2">
      <c r="A35" s="170" t="s">
        <v>1435</v>
      </c>
      <c r="B35" s="170">
        <v>112153</v>
      </c>
      <c r="C35" s="170" t="s">
        <v>1436</v>
      </c>
      <c r="D35" s="170" t="s">
        <v>1437</v>
      </c>
    </row>
    <row r="36" spans="1:4" x14ac:dyDescent="0.2">
      <c r="A36" s="170" t="s">
        <v>1438</v>
      </c>
      <c r="B36" s="170">
        <v>113366</v>
      </c>
      <c r="C36" s="170" t="s">
        <v>1439</v>
      </c>
      <c r="D36" s="170" t="s">
        <v>1440</v>
      </c>
    </row>
    <row r="37" spans="1:4" x14ac:dyDescent="0.2">
      <c r="A37" s="170" t="s">
        <v>1441</v>
      </c>
      <c r="B37" s="170">
        <v>121005</v>
      </c>
      <c r="C37" s="170" t="s">
        <v>1372</v>
      </c>
      <c r="D37" s="170" t="s">
        <v>1442</v>
      </c>
    </row>
    <row r="38" spans="1:4" x14ac:dyDescent="0.2">
      <c r="A38" s="170" t="s">
        <v>1443</v>
      </c>
      <c r="B38" s="170">
        <v>114441</v>
      </c>
      <c r="C38" s="170" t="s">
        <v>1444</v>
      </c>
      <c r="D38" s="170" t="s">
        <v>1445</v>
      </c>
    </row>
    <row r="39" spans="1:4" x14ac:dyDescent="0.2">
      <c r="A39" s="170" t="s">
        <v>1446</v>
      </c>
      <c r="B39" s="170">
        <v>110271</v>
      </c>
      <c r="C39" s="170" t="s">
        <v>1447</v>
      </c>
      <c r="D39" s="170" t="s">
        <v>1448</v>
      </c>
    </row>
    <row r="40" spans="1:4" x14ac:dyDescent="0.2">
      <c r="A40" s="170" t="s">
        <v>1449</v>
      </c>
      <c r="B40" s="170">
        <v>115046</v>
      </c>
      <c r="C40" s="170" t="s">
        <v>1450</v>
      </c>
      <c r="D40" s="170" t="s">
        <v>1451</v>
      </c>
    </row>
    <row r="41" spans="1:4" x14ac:dyDescent="0.2">
      <c r="A41" s="170" t="s">
        <v>1452</v>
      </c>
      <c r="B41" s="170">
        <v>113977</v>
      </c>
      <c r="C41" s="170" t="s">
        <v>1453</v>
      </c>
      <c r="D41" s="170" t="s">
        <v>1454</v>
      </c>
    </row>
    <row r="42" spans="1:4" x14ac:dyDescent="0.2">
      <c r="A42" s="170" t="s">
        <v>1455</v>
      </c>
      <c r="B42" s="170">
        <v>137803</v>
      </c>
      <c r="C42" s="170" t="s">
        <v>1456</v>
      </c>
      <c r="D42" s="170" t="s">
        <v>1457</v>
      </c>
    </row>
    <row r="43" spans="1:4" x14ac:dyDescent="0.2">
      <c r="A43" s="170" t="s">
        <v>1458</v>
      </c>
      <c r="B43" s="170">
        <v>112026</v>
      </c>
      <c r="C43" s="170" t="s">
        <v>1459</v>
      </c>
      <c r="D43" s="170" t="s">
        <v>1460</v>
      </c>
    </row>
    <row r="44" spans="1:4" x14ac:dyDescent="0.2">
      <c r="A44" s="170" t="s">
        <v>1461</v>
      </c>
      <c r="B44" s="170">
        <v>104943</v>
      </c>
      <c r="C44" s="170" t="s">
        <v>1462</v>
      </c>
      <c r="D44" s="170" t="s">
        <v>1463</v>
      </c>
    </row>
    <row r="45" spans="1:4" x14ac:dyDescent="0.2">
      <c r="A45" s="170" t="s">
        <v>1464</v>
      </c>
      <c r="B45" s="170">
        <v>102660</v>
      </c>
      <c r="C45" s="170" t="s">
        <v>1465</v>
      </c>
      <c r="D45" s="170" t="s">
        <v>1466</v>
      </c>
    </row>
    <row r="46" spans="1:4" x14ac:dyDescent="0.2">
      <c r="A46" s="170" t="s">
        <v>1467</v>
      </c>
      <c r="B46" s="170">
        <v>101552</v>
      </c>
      <c r="C46" s="170" t="s">
        <v>1468</v>
      </c>
      <c r="D46" s="170" t="s">
        <v>1469</v>
      </c>
    </row>
    <row r="47" spans="1:4" x14ac:dyDescent="0.2">
      <c r="A47" s="170" t="s">
        <v>1470</v>
      </c>
      <c r="B47" s="170">
        <v>116247</v>
      </c>
      <c r="C47" s="170" t="s">
        <v>1471</v>
      </c>
      <c r="D47" s="170" t="s">
        <v>1472</v>
      </c>
    </row>
    <row r="48" spans="1:4" x14ac:dyDescent="0.2">
      <c r="A48" s="170" t="s">
        <v>1473</v>
      </c>
      <c r="B48" s="170">
        <v>114631</v>
      </c>
      <c r="C48" s="170" t="s">
        <v>1474</v>
      </c>
      <c r="D48" s="170" t="s">
        <v>1475</v>
      </c>
    </row>
    <row r="49" spans="1:4" x14ac:dyDescent="0.2">
      <c r="A49" s="170" t="s">
        <v>1476</v>
      </c>
      <c r="B49" s="170">
        <v>119442</v>
      </c>
      <c r="C49" s="170" t="s">
        <v>1477</v>
      </c>
      <c r="D49" s="170" t="s">
        <v>1456</v>
      </c>
    </row>
    <row r="50" spans="1:4" x14ac:dyDescent="0.2">
      <c r="A50" s="170" t="s">
        <v>1478</v>
      </c>
      <c r="B50" s="170">
        <v>121686</v>
      </c>
      <c r="C50" s="170" t="s">
        <v>1479</v>
      </c>
      <c r="D50" s="170" t="s">
        <v>1480</v>
      </c>
    </row>
    <row r="51" spans="1:4" x14ac:dyDescent="0.2">
      <c r="A51" s="170" t="s">
        <v>1481</v>
      </c>
      <c r="B51" s="170">
        <v>117871</v>
      </c>
      <c r="C51" s="170" t="s">
        <v>1482</v>
      </c>
      <c r="D51" s="170" t="s">
        <v>1483</v>
      </c>
    </row>
    <row r="52" spans="1:4" x14ac:dyDescent="0.2">
      <c r="A52" s="170" t="s">
        <v>1484</v>
      </c>
      <c r="B52" s="170">
        <v>119873</v>
      </c>
      <c r="C52" s="170" t="s">
        <v>1456</v>
      </c>
      <c r="D52" s="170" t="s">
        <v>1459</v>
      </c>
    </row>
    <row r="53" spans="1:4" x14ac:dyDescent="0.2">
      <c r="A53" s="170" t="s">
        <v>1485</v>
      </c>
      <c r="B53" s="170">
        <v>118809</v>
      </c>
      <c r="C53" s="170" t="s">
        <v>1486</v>
      </c>
      <c r="D53" s="170" t="s">
        <v>1487</v>
      </c>
    </row>
    <row r="54" spans="1:4" x14ac:dyDescent="0.2">
      <c r="A54" s="170" t="s">
        <v>1488</v>
      </c>
      <c r="B54" s="170">
        <v>144172</v>
      </c>
      <c r="C54" s="170" t="s">
        <v>1489</v>
      </c>
      <c r="D54" s="170" t="s">
        <v>1490</v>
      </c>
    </row>
    <row r="55" spans="1:4" x14ac:dyDescent="0.2">
      <c r="A55" s="170" t="s">
        <v>1491</v>
      </c>
      <c r="B55" s="170">
        <v>115786</v>
      </c>
      <c r="C55" s="170" t="s">
        <v>1372</v>
      </c>
      <c r="D55" s="170" t="s">
        <v>1492</v>
      </c>
    </row>
    <row r="56" spans="1:4" x14ac:dyDescent="0.2">
      <c r="A56" s="170" t="s">
        <v>1493</v>
      </c>
      <c r="B56" s="170">
        <v>105244</v>
      </c>
      <c r="C56" s="170" t="s">
        <v>1494</v>
      </c>
      <c r="D56" s="170" t="s">
        <v>1495</v>
      </c>
    </row>
    <row r="57" spans="1:4" x14ac:dyDescent="0.2">
      <c r="A57" s="170" t="s">
        <v>1496</v>
      </c>
      <c r="B57" s="170">
        <v>105767</v>
      </c>
      <c r="C57" s="170" t="s">
        <v>1497</v>
      </c>
      <c r="D57" s="170" t="s">
        <v>1498</v>
      </c>
    </row>
    <row r="58" spans="1:4" x14ac:dyDescent="0.2">
      <c r="A58" s="170" t="s">
        <v>1499</v>
      </c>
      <c r="B58" s="170">
        <v>105360</v>
      </c>
      <c r="C58" s="170" t="s">
        <v>1436</v>
      </c>
      <c r="D58" s="170" t="s">
        <v>1500</v>
      </c>
    </row>
    <row r="59" spans="1:4" x14ac:dyDescent="0.2">
      <c r="A59" s="170" t="s">
        <v>1501</v>
      </c>
      <c r="B59" s="170">
        <v>119445</v>
      </c>
      <c r="C59" s="170" t="s">
        <v>1502</v>
      </c>
      <c r="D59" s="170" t="s">
        <v>1503</v>
      </c>
    </row>
    <row r="60" spans="1:4" x14ac:dyDescent="0.2">
      <c r="A60" s="170" t="s">
        <v>1504</v>
      </c>
      <c r="B60" s="170">
        <v>117659</v>
      </c>
      <c r="C60" s="170" t="s">
        <v>1505</v>
      </c>
      <c r="D60" s="170" t="s">
        <v>1506</v>
      </c>
    </row>
    <row r="61" spans="1:4" x14ac:dyDescent="0.2">
      <c r="A61" s="170" t="s">
        <v>1507</v>
      </c>
      <c r="B61" s="170">
        <v>120264</v>
      </c>
      <c r="C61" s="170" t="s">
        <v>1508</v>
      </c>
      <c r="D61" s="170" t="s">
        <v>1509</v>
      </c>
    </row>
    <row r="62" spans="1:4" x14ac:dyDescent="0.2">
      <c r="A62" s="170" t="s">
        <v>1510</v>
      </c>
      <c r="B62" s="170">
        <v>119781</v>
      </c>
      <c r="C62" s="170" t="s">
        <v>1511</v>
      </c>
      <c r="D62" s="170" t="s">
        <v>1512</v>
      </c>
    </row>
    <row r="63" spans="1:4" x14ac:dyDescent="0.2">
      <c r="A63" s="170" t="s">
        <v>1513</v>
      </c>
      <c r="B63" s="170">
        <v>104720</v>
      </c>
      <c r="C63" s="170" t="s">
        <v>1514</v>
      </c>
      <c r="D63" s="170" t="s">
        <v>1515</v>
      </c>
    </row>
    <row r="64" spans="1:4" x14ac:dyDescent="0.2">
      <c r="A64" s="170" t="s">
        <v>1516</v>
      </c>
      <c r="B64" s="170">
        <v>113006</v>
      </c>
      <c r="C64" s="170" t="s">
        <v>1517</v>
      </c>
      <c r="D64" s="170" t="s">
        <v>1518</v>
      </c>
    </row>
    <row r="65" spans="1:4" x14ac:dyDescent="0.2">
      <c r="A65" s="170" t="s">
        <v>1519</v>
      </c>
      <c r="B65" s="170">
        <v>116964</v>
      </c>
      <c r="C65" s="170" t="s">
        <v>1520</v>
      </c>
      <c r="D65" s="170" t="s">
        <v>1521</v>
      </c>
    </row>
    <row r="66" spans="1:4" x14ac:dyDescent="0.2">
      <c r="A66" s="170" t="s">
        <v>1522</v>
      </c>
      <c r="B66" s="170">
        <v>127888</v>
      </c>
      <c r="C66" s="170" t="s">
        <v>1523</v>
      </c>
      <c r="D66" s="170" t="s">
        <v>1524</v>
      </c>
    </row>
    <row r="67" spans="1:4" x14ac:dyDescent="0.2">
      <c r="A67" s="170" t="s">
        <v>1525</v>
      </c>
      <c r="B67" s="170">
        <v>110140</v>
      </c>
      <c r="C67" s="170" t="s">
        <v>1526</v>
      </c>
      <c r="D67" s="170" t="s">
        <v>1527</v>
      </c>
    </row>
    <row r="68" spans="1:4" x14ac:dyDescent="0.2">
      <c r="A68" s="170" t="s">
        <v>1528</v>
      </c>
      <c r="B68" s="170">
        <v>90721</v>
      </c>
      <c r="C68" s="170" t="s">
        <v>1529</v>
      </c>
      <c r="D68" s="170" t="s">
        <v>1530</v>
      </c>
    </row>
    <row r="69" spans="1:4" x14ac:dyDescent="0.2">
      <c r="A69" s="170" t="s">
        <v>1531</v>
      </c>
      <c r="B69" s="170">
        <v>92314</v>
      </c>
      <c r="C69" s="170" t="s">
        <v>1532</v>
      </c>
      <c r="D69" s="170" t="s">
        <v>1533</v>
      </c>
    </row>
    <row r="70" spans="1:4" x14ac:dyDescent="0.2">
      <c r="A70" s="170" t="s">
        <v>1534</v>
      </c>
      <c r="B70" s="170">
        <v>109549</v>
      </c>
      <c r="C70" s="170" t="s">
        <v>1535</v>
      </c>
      <c r="D70" s="170" t="s">
        <v>1536</v>
      </c>
    </row>
    <row r="71" spans="1:4" x14ac:dyDescent="0.2">
      <c r="A71" s="170" t="s">
        <v>1537</v>
      </c>
      <c r="B71" s="170">
        <v>111970</v>
      </c>
      <c r="C71" s="170" t="s">
        <v>1538</v>
      </c>
      <c r="D71" s="170" t="s">
        <v>1509</v>
      </c>
    </row>
    <row r="72" spans="1:4" x14ac:dyDescent="0.2">
      <c r="A72" s="170" t="s">
        <v>1539</v>
      </c>
      <c r="B72" s="170">
        <v>104317</v>
      </c>
      <c r="C72" s="170" t="s">
        <v>1540</v>
      </c>
      <c r="D72" s="170" t="s">
        <v>1541</v>
      </c>
    </row>
    <row r="73" spans="1:4" x14ac:dyDescent="0.2">
      <c r="A73" s="170" t="s">
        <v>1542</v>
      </c>
      <c r="B73" s="170">
        <v>113249</v>
      </c>
      <c r="C73" s="170" t="s">
        <v>1543</v>
      </c>
      <c r="D73" s="170" t="s">
        <v>1544</v>
      </c>
    </row>
    <row r="74" spans="1:4" x14ac:dyDescent="0.2">
      <c r="A74" s="170" t="s">
        <v>1545</v>
      </c>
      <c r="B74" s="170">
        <v>110977</v>
      </c>
      <c r="C74" s="170" t="s">
        <v>1546</v>
      </c>
      <c r="D74" s="170" t="s">
        <v>1547</v>
      </c>
    </row>
    <row r="75" spans="1:4" x14ac:dyDescent="0.2">
      <c r="A75" s="170" t="s">
        <v>1548</v>
      </c>
      <c r="B75" s="170">
        <v>101021</v>
      </c>
      <c r="C75" s="170" t="s">
        <v>1549</v>
      </c>
      <c r="D75" s="170" t="s">
        <v>1550</v>
      </c>
    </row>
    <row r="76" spans="1:4" x14ac:dyDescent="0.2">
      <c r="A76" s="170" t="s">
        <v>1551</v>
      </c>
      <c r="B76" s="170">
        <v>105789</v>
      </c>
      <c r="C76" s="170" t="s">
        <v>1552</v>
      </c>
      <c r="D76" s="170" t="s">
        <v>1553</v>
      </c>
    </row>
    <row r="77" spans="1:4" x14ac:dyDescent="0.2">
      <c r="A77" s="170" t="s">
        <v>1554</v>
      </c>
      <c r="B77" s="170">
        <v>104542</v>
      </c>
      <c r="C77" s="170" t="s">
        <v>1555</v>
      </c>
      <c r="D77" s="170" t="s">
        <v>1556</v>
      </c>
    </row>
    <row r="78" spans="1:4" x14ac:dyDescent="0.2">
      <c r="A78" s="170" t="s">
        <v>1557</v>
      </c>
      <c r="B78" s="170">
        <v>121979</v>
      </c>
      <c r="C78" s="170" t="s">
        <v>1558</v>
      </c>
      <c r="D78" s="170" t="s">
        <v>1559</v>
      </c>
    </row>
    <row r="79" spans="1:4" x14ac:dyDescent="0.2">
      <c r="A79" s="170" t="s">
        <v>1560</v>
      </c>
      <c r="B79" s="170">
        <v>101782</v>
      </c>
      <c r="C79" s="170" t="s">
        <v>1561</v>
      </c>
      <c r="D79" s="170" t="s">
        <v>1562</v>
      </c>
    </row>
    <row r="80" spans="1:4" x14ac:dyDescent="0.2">
      <c r="A80" s="170" t="s">
        <v>1563</v>
      </c>
      <c r="B80" s="170">
        <v>90612</v>
      </c>
      <c r="C80" s="170" t="s">
        <v>1564</v>
      </c>
      <c r="D80" s="170" t="s">
        <v>1565</v>
      </c>
    </row>
    <row r="81" spans="1:4" x14ac:dyDescent="0.2">
      <c r="A81" s="170" t="s">
        <v>1566</v>
      </c>
      <c r="B81" s="170">
        <v>81130</v>
      </c>
      <c r="C81" s="170" t="s">
        <v>1567</v>
      </c>
      <c r="D81" s="170" t="s">
        <v>1568</v>
      </c>
    </row>
    <row r="82" spans="1:4" x14ac:dyDescent="0.2">
      <c r="A82" s="170" t="s">
        <v>1569</v>
      </c>
      <c r="B82" s="170">
        <v>86688</v>
      </c>
      <c r="C82" s="170" t="s">
        <v>1570</v>
      </c>
      <c r="D82" s="170" t="s">
        <v>1571</v>
      </c>
    </row>
    <row r="83" spans="1:4" x14ac:dyDescent="0.2">
      <c r="A83" s="170" t="s">
        <v>1572</v>
      </c>
      <c r="B83" s="170">
        <v>100048</v>
      </c>
      <c r="C83" s="170" t="s">
        <v>1573</v>
      </c>
      <c r="D83" s="170" t="s">
        <v>1574</v>
      </c>
    </row>
    <row r="84" spans="1:4" x14ac:dyDescent="0.2">
      <c r="A84" s="170" t="s">
        <v>1575</v>
      </c>
      <c r="B84" s="170">
        <v>90783</v>
      </c>
      <c r="C84" s="170" t="s">
        <v>1576</v>
      </c>
      <c r="D84" s="170" t="s">
        <v>1577</v>
      </c>
    </row>
    <row r="85" spans="1:4" x14ac:dyDescent="0.2">
      <c r="A85" s="170" t="s">
        <v>1578</v>
      </c>
      <c r="B85" s="170">
        <v>93139</v>
      </c>
      <c r="C85" s="170" t="s">
        <v>1579</v>
      </c>
      <c r="D85" s="170" t="s">
        <v>1580</v>
      </c>
    </row>
    <row r="86" spans="1:4" x14ac:dyDescent="0.2">
      <c r="A86" s="170" t="s">
        <v>1581</v>
      </c>
      <c r="B86" s="170">
        <v>89239</v>
      </c>
      <c r="C86" s="170" t="s">
        <v>1582</v>
      </c>
      <c r="D86" s="170" t="s">
        <v>1583</v>
      </c>
    </row>
    <row r="87" spans="1:4" x14ac:dyDescent="0.2">
      <c r="A87" s="170" t="s">
        <v>1584</v>
      </c>
      <c r="B87" s="170">
        <v>83353</v>
      </c>
      <c r="C87" s="170" t="s">
        <v>1585</v>
      </c>
      <c r="D87" s="170" t="s">
        <v>1586</v>
      </c>
    </row>
    <row r="88" spans="1:4" x14ac:dyDescent="0.2">
      <c r="A88" s="170" t="s">
        <v>1587</v>
      </c>
      <c r="B88" s="170">
        <v>90901</v>
      </c>
      <c r="C88" s="170" t="s">
        <v>1588</v>
      </c>
      <c r="D88" s="170" t="s">
        <v>1589</v>
      </c>
    </row>
    <row r="89" spans="1:4" x14ac:dyDescent="0.2">
      <c r="A89" s="170" t="s">
        <v>1590</v>
      </c>
      <c r="B89" s="170">
        <v>88524</v>
      </c>
      <c r="C89" s="170" t="s">
        <v>1591</v>
      </c>
      <c r="D89" s="170" t="s">
        <v>1592</v>
      </c>
    </row>
    <row r="90" spans="1:4" x14ac:dyDescent="0.2">
      <c r="A90" s="170" t="s">
        <v>1593</v>
      </c>
      <c r="B90" s="170">
        <v>113647</v>
      </c>
      <c r="C90" s="170" t="s">
        <v>1541</v>
      </c>
      <c r="D90" s="170" t="s">
        <v>1594</v>
      </c>
    </row>
    <row r="91" spans="1:4" x14ac:dyDescent="0.2">
      <c r="A91" s="170" t="s">
        <v>1595</v>
      </c>
      <c r="B91" s="170">
        <v>93098</v>
      </c>
      <c r="C91" s="170" t="s">
        <v>1596</v>
      </c>
      <c r="D91" s="170" t="s">
        <v>1597</v>
      </c>
    </row>
    <row r="92" spans="1:4" x14ac:dyDescent="0.2">
      <c r="A92" s="170" t="s">
        <v>1598</v>
      </c>
      <c r="B92" s="170">
        <v>74712</v>
      </c>
      <c r="C92" s="170" t="s">
        <v>1599</v>
      </c>
      <c r="D92" s="170" t="s">
        <v>1600</v>
      </c>
    </row>
    <row r="93" spans="1:4" x14ac:dyDescent="0.2">
      <c r="A93" s="170" t="s">
        <v>1601</v>
      </c>
      <c r="B93" s="170">
        <v>76600</v>
      </c>
      <c r="C93" s="170" t="s">
        <v>1602</v>
      </c>
      <c r="D93" s="170" t="s">
        <v>1603</v>
      </c>
    </row>
    <row r="94" spans="1:4" x14ac:dyDescent="0.2">
      <c r="A94" s="170" t="s">
        <v>1604</v>
      </c>
      <c r="B94" s="170">
        <v>84827</v>
      </c>
      <c r="C94" s="170" t="s">
        <v>1378</v>
      </c>
      <c r="D94" s="170" t="s">
        <v>1605</v>
      </c>
    </row>
    <row r="95" spans="1:4" x14ac:dyDescent="0.2">
      <c r="A95" s="170" t="s">
        <v>1606</v>
      </c>
      <c r="B95" s="170">
        <v>88879</v>
      </c>
      <c r="C95" s="170" t="s">
        <v>1514</v>
      </c>
      <c r="D95" s="170" t="s">
        <v>1607</v>
      </c>
    </row>
    <row r="96" spans="1:4" x14ac:dyDescent="0.2">
      <c r="A96" s="170" t="s">
        <v>1608</v>
      </c>
      <c r="B96" s="170">
        <v>87734</v>
      </c>
      <c r="C96" s="170" t="s">
        <v>1609</v>
      </c>
      <c r="D96" s="170" t="s">
        <v>1477</v>
      </c>
    </row>
    <row r="97" spans="1:4" x14ac:dyDescent="0.2">
      <c r="A97" s="170" t="s">
        <v>1610</v>
      </c>
      <c r="B97" s="170">
        <v>92969</v>
      </c>
      <c r="C97" s="170" t="s">
        <v>1611</v>
      </c>
      <c r="D97" s="170" t="s">
        <v>1612</v>
      </c>
    </row>
    <row r="98" spans="1:4" x14ac:dyDescent="0.2">
      <c r="A98" s="170" t="s">
        <v>1613</v>
      </c>
      <c r="B98" s="170">
        <v>87067</v>
      </c>
      <c r="C98" s="170" t="s">
        <v>1380</v>
      </c>
      <c r="D98" s="170" t="s">
        <v>1614</v>
      </c>
    </row>
    <row r="99" spans="1:4" x14ac:dyDescent="0.2">
      <c r="A99" s="170" t="s">
        <v>1615</v>
      </c>
      <c r="B99" s="170">
        <v>83250</v>
      </c>
      <c r="C99" s="170" t="s">
        <v>1564</v>
      </c>
      <c r="D99" s="170" t="s">
        <v>1616</v>
      </c>
    </row>
    <row r="100" spans="1:4" x14ac:dyDescent="0.2">
      <c r="A100" s="170" t="s">
        <v>1617</v>
      </c>
      <c r="B100" s="170">
        <v>93037</v>
      </c>
      <c r="C100" s="170" t="s">
        <v>1618</v>
      </c>
      <c r="D100" s="170" t="s">
        <v>1370</v>
      </c>
    </row>
    <row r="101" spans="1:4" x14ac:dyDescent="0.2">
      <c r="A101" s="170" t="s">
        <v>1619</v>
      </c>
      <c r="B101" s="170">
        <v>88609</v>
      </c>
      <c r="C101" s="170" t="s">
        <v>1620</v>
      </c>
      <c r="D101" s="170" t="s">
        <v>1621</v>
      </c>
    </row>
    <row r="102" spans="1:4" x14ac:dyDescent="0.2">
      <c r="A102" s="170" t="s">
        <v>1622</v>
      </c>
      <c r="B102" s="170">
        <v>117826</v>
      </c>
      <c r="C102" s="170" t="s">
        <v>1623</v>
      </c>
      <c r="D102" s="170" t="s">
        <v>1624</v>
      </c>
    </row>
    <row r="103" spans="1:4" x14ac:dyDescent="0.2">
      <c r="A103" s="170" t="s">
        <v>1625</v>
      </c>
      <c r="B103" s="170">
        <v>93658</v>
      </c>
      <c r="C103" s="170" t="s">
        <v>1626</v>
      </c>
      <c r="D103" s="170" t="s">
        <v>1627</v>
      </c>
    </row>
    <row r="104" spans="1:4" x14ac:dyDescent="0.2">
      <c r="A104" s="170" t="s">
        <v>1628</v>
      </c>
      <c r="B104" s="170">
        <v>81214</v>
      </c>
      <c r="C104" s="170" t="s">
        <v>1629</v>
      </c>
      <c r="D104" s="170" t="s">
        <v>1630</v>
      </c>
    </row>
    <row r="105" spans="1:4" x14ac:dyDescent="0.2">
      <c r="A105" s="170" t="s">
        <v>1631</v>
      </c>
      <c r="B105" s="170">
        <v>84904</v>
      </c>
      <c r="C105" s="170" t="s">
        <v>1632</v>
      </c>
      <c r="D105" s="170" t="s">
        <v>1633</v>
      </c>
    </row>
    <row r="106" spans="1:4" x14ac:dyDescent="0.2">
      <c r="A106" s="170" t="s">
        <v>1634</v>
      </c>
      <c r="B106" s="170">
        <v>94897</v>
      </c>
      <c r="C106" s="170" t="s">
        <v>1635</v>
      </c>
      <c r="D106" s="170" t="s">
        <v>1636</v>
      </c>
    </row>
    <row r="107" spans="1:4" x14ac:dyDescent="0.2">
      <c r="A107" s="170" t="s">
        <v>1637</v>
      </c>
      <c r="B107" s="170">
        <v>96258</v>
      </c>
      <c r="C107" s="170" t="s">
        <v>1638</v>
      </c>
      <c r="D107" s="170" t="s">
        <v>1639</v>
      </c>
    </row>
    <row r="108" spans="1:4" x14ac:dyDescent="0.2">
      <c r="A108" s="170" t="s">
        <v>1640</v>
      </c>
      <c r="B108" s="170">
        <v>90231</v>
      </c>
      <c r="C108" s="170" t="s">
        <v>1641</v>
      </c>
      <c r="D108" s="170" t="s">
        <v>1538</v>
      </c>
    </row>
    <row r="109" spans="1:4" x14ac:dyDescent="0.2">
      <c r="A109" s="170" t="s">
        <v>1642</v>
      </c>
      <c r="B109" s="170">
        <v>91503</v>
      </c>
      <c r="C109" s="170" t="s">
        <v>1643</v>
      </c>
      <c r="D109" s="170" t="s">
        <v>1644</v>
      </c>
    </row>
    <row r="110" spans="1:4" x14ac:dyDescent="0.2">
      <c r="A110" s="170" t="s">
        <v>1645</v>
      </c>
      <c r="B110" s="170">
        <v>92486</v>
      </c>
      <c r="C110" s="170" t="s">
        <v>1646</v>
      </c>
      <c r="D110" s="170" t="s">
        <v>1647</v>
      </c>
    </row>
    <row r="111" spans="1:4" x14ac:dyDescent="0.2">
      <c r="A111" s="170" t="s">
        <v>1648</v>
      </c>
      <c r="B111" s="170">
        <v>94516</v>
      </c>
      <c r="C111" s="170" t="s">
        <v>1649</v>
      </c>
      <c r="D111" s="170" t="s">
        <v>1650</v>
      </c>
    </row>
    <row r="112" spans="1:4" x14ac:dyDescent="0.2">
      <c r="A112" s="170" t="s">
        <v>1651</v>
      </c>
      <c r="B112" s="170">
        <v>94422</v>
      </c>
      <c r="C112" s="170" t="s">
        <v>1652</v>
      </c>
      <c r="D112" s="170" t="s">
        <v>1653</v>
      </c>
    </row>
    <row r="113" spans="1:4" x14ac:dyDescent="0.2">
      <c r="A113" s="170" t="s">
        <v>1654</v>
      </c>
      <c r="B113" s="170">
        <v>98171</v>
      </c>
      <c r="C113" s="170" t="s">
        <v>1655</v>
      </c>
      <c r="D113" s="170" t="s">
        <v>1656</v>
      </c>
    </row>
    <row r="114" spans="1:4" x14ac:dyDescent="0.2">
      <c r="A114" s="170" t="s">
        <v>1657</v>
      </c>
      <c r="B114" s="170">
        <v>120226</v>
      </c>
      <c r="C114" s="170" t="s">
        <v>1658</v>
      </c>
      <c r="D114" s="170" t="s">
        <v>1659</v>
      </c>
    </row>
    <row r="115" spans="1:4" x14ac:dyDescent="0.2">
      <c r="A115" s="170" t="s">
        <v>1660</v>
      </c>
      <c r="B115" s="170">
        <v>91435</v>
      </c>
      <c r="C115" s="170" t="s">
        <v>1661</v>
      </c>
      <c r="D115" s="170" t="s">
        <v>1662</v>
      </c>
    </row>
    <row r="116" spans="1:4" x14ac:dyDescent="0.2">
      <c r="A116" s="170" t="s">
        <v>1663</v>
      </c>
      <c r="B116" s="170">
        <v>81614</v>
      </c>
      <c r="C116" s="170" t="s">
        <v>1664</v>
      </c>
      <c r="D116" s="170" t="s">
        <v>1665</v>
      </c>
    </row>
    <row r="117" spans="1:4" x14ac:dyDescent="0.2">
      <c r="A117" s="170" t="s">
        <v>1666</v>
      </c>
      <c r="B117" s="170">
        <v>88069</v>
      </c>
      <c r="C117" s="170" t="s">
        <v>1667</v>
      </c>
      <c r="D117" s="170" t="s">
        <v>1518</v>
      </c>
    </row>
    <row r="118" spans="1:4" x14ac:dyDescent="0.2">
      <c r="A118" s="170" t="s">
        <v>1668</v>
      </c>
      <c r="B118" s="170">
        <v>81351</v>
      </c>
      <c r="C118" s="170" t="s">
        <v>1669</v>
      </c>
      <c r="D118" s="170" t="s">
        <v>1670</v>
      </c>
    </row>
    <row r="119" spans="1:4" x14ac:dyDescent="0.2">
      <c r="A119" s="170" t="s">
        <v>1671</v>
      </c>
      <c r="B119" s="170">
        <v>96923</v>
      </c>
      <c r="C119" s="170" t="s">
        <v>1508</v>
      </c>
      <c r="D119" s="170" t="s">
        <v>1672</v>
      </c>
    </row>
    <row r="120" spans="1:4" x14ac:dyDescent="0.2">
      <c r="A120" s="170" t="s">
        <v>1673</v>
      </c>
      <c r="B120" s="170">
        <v>93429</v>
      </c>
      <c r="C120" s="170" t="s">
        <v>1674</v>
      </c>
      <c r="D120" s="170" t="s">
        <v>1675</v>
      </c>
    </row>
    <row r="121" spans="1:4" x14ac:dyDescent="0.2">
      <c r="A121" s="170" t="s">
        <v>1676</v>
      </c>
      <c r="B121" s="170">
        <v>98018</v>
      </c>
      <c r="C121" s="170" t="s">
        <v>1677</v>
      </c>
      <c r="D121" s="170" t="s">
        <v>1678</v>
      </c>
    </row>
    <row r="122" spans="1:4" x14ac:dyDescent="0.2">
      <c r="A122" s="170" t="s">
        <v>1679</v>
      </c>
      <c r="B122" s="170">
        <v>98677</v>
      </c>
      <c r="C122" s="170" t="s">
        <v>1680</v>
      </c>
      <c r="D122" s="170" t="s">
        <v>1681</v>
      </c>
    </row>
    <row r="123" spans="1:4" x14ac:dyDescent="0.2">
      <c r="A123" s="170" t="s">
        <v>1682</v>
      </c>
      <c r="B123" s="170">
        <v>98171</v>
      </c>
      <c r="C123" s="170" t="s">
        <v>1683</v>
      </c>
      <c r="D123" s="170" t="s">
        <v>1684</v>
      </c>
    </row>
    <row r="124" spans="1:4" x14ac:dyDescent="0.2">
      <c r="A124" s="170" t="s">
        <v>1685</v>
      </c>
      <c r="B124" s="170">
        <v>98506</v>
      </c>
      <c r="C124" s="170" t="s">
        <v>1451</v>
      </c>
      <c r="D124" s="170" t="s">
        <v>1686</v>
      </c>
    </row>
    <row r="125" spans="1:4" x14ac:dyDescent="0.2">
      <c r="A125" s="170" t="s">
        <v>1687</v>
      </c>
      <c r="B125" s="170">
        <v>103638</v>
      </c>
      <c r="C125" s="170" t="s">
        <v>1688</v>
      </c>
      <c r="D125" s="170" t="s">
        <v>1689</v>
      </c>
    </row>
    <row r="126" spans="1:4" x14ac:dyDescent="0.2">
      <c r="A126" s="170" t="s">
        <v>1690</v>
      </c>
      <c r="B126" s="170">
        <v>123307</v>
      </c>
      <c r="C126" s="170" t="s">
        <v>1691</v>
      </c>
      <c r="D126" s="170" t="s">
        <v>1692</v>
      </c>
    </row>
    <row r="127" spans="1:4" x14ac:dyDescent="0.2">
      <c r="A127" s="170" t="s">
        <v>1693</v>
      </c>
      <c r="B127" s="170">
        <v>102524</v>
      </c>
      <c r="C127" s="170" t="s">
        <v>1694</v>
      </c>
      <c r="D127" s="170" t="s">
        <v>1695</v>
      </c>
    </row>
    <row r="128" spans="1:4" x14ac:dyDescent="0.2">
      <c r="A128" s="170" t="s">
        <v>1696</v>
      </c>
      <c r="B128" s="170">
        <v>85606</v>
      </c>
      <c r="C128" s="170" t="s">
        <v>1697</v>
      </c>
      <c r="D128" s="170" t="s">
        <v>1698</v>
      </c>
    </row>
    <row r="129" spans="1:4" x14ac:dyDescent="0.2">
      <c r="A129" s="170" t="s">
        <v>1699</v>
      </c>
      <c r="B129" s="170">
        <v>86305</v>
      </c>
      <c r="C129" s="170" t="s">
        <v>1700</v>
      </c>
      <c r="D129" s="170" t="s">
        <v>1701</v>
      </c>
    </row>
    <row r="130" spans="1:4" x14ac:dyDescent="0.2">
      <c r="A130" s="170" t="s">
        <v>1702</v>
      </c>
      <c r="B130" s="170">
        <v>101651</v>
      </c>
      <c r="C130" s="170" t="s">
        <v>1703</v>
      </c>
      <c r="D130" s="170" t="s">
        <v>1704</v>
      </c>
    </row>
    <row r="131" spans="1:4" x14ac:dyDescent="0.2">
      <c r="A131" s="170" t="s">
        <v>1705</v>
      </c>
      <c r="B131" s="170">
        <v>106136</v>
      </c>
      <c r="C131" s="170" t="s">
        <v>1706</v>
      </c>
      <c r="D131" s="170" t="s">
        <v>1707</v>
      </c>
    </row>
    <row r="132" spans="1:4" x14ac:dyDescent="0.2">
      <c r="A132" s="170" t="s">
        <v>1708</v>
      </c>
      <c r="B132" s="170">
        <v>105636</v>
      </c>
      <c r="C132" s="170" t="s">
        <v>1709</v>
      </c>
      <c r="D132" s="170" t="s">
        <v>1710</v>
      </c>
    </row>
    <row r="133" spans="1:4" x14ac:dyDescent="0.2">
      <c r="A133" s="170" t="s">
        <v>1711</v>
      </c>
      <c r="B133" s="170">
        <v>105708</v>
      </c>
      <c r="C133" s="170" t="s">
        <v>1712</v>
      </c>
      <c r="D133" s="170" t="s">
        <v>1713</v>
      </c>
    </row>
    <row r="134" spans="1:4" x14ac:dyDescent="0.2">
      <c r="A134" s="170" t="s">
        <v>1714</v>
      </c>
      <c r="B134" s="170">
        <v>108704</v>
      </c>
      <c r="C134" s="170" t="s">
        <v>1715</v>
      </c>
      <c r="D134" s="170" t="s">
        <v>1716</v>
      </c>
    </row>
    <row r="135" spans="1:4" x14ac:dyDescent="0.2">
      <c r="A135" s="170" t="s">
        <v>1717</v>
      </c>
      <c r="B135" s="170">
        <v>99059</v>
      </c>
      <c r="C135" s="170" t="s">
        <v>1718</v>
      </c>
      <c r="D135" s="170" t="s">
        <v>1719</v>
      </c>
    </row>
    <row r="136" spans="1:4" x14ac:dyDescent="0.2">
      <c r="A136" s="170" t="s">
        <v>1720</v>
      </c>
      <c r="B136" s="170">
        <v>110243</v>
      </c>
      <c r="C136" s="170" t="s">
        <v>1721</v>
      </c>
      <c r="D136" s="170" t="s">
        <v>1722</v>
      </c>
    </row>
    <row r="137" spans="1:4" x14ac:dyDescent="0.2">
      <c r="A137" s="170" t="s">
        <v>1723</v>
      </c>
      <c r="B137" s="170">
        <v>109088</v>
      </c>
      <c r="C137" s="170" t="s">
        <v>1724</v>
      </c>
      <c r="D137" s="170" t="s">
        <v>1725</v>
      </c>
    </row>
    <row r="138" spans="1:4" x14ac:dyDescent="0.2">
      <c r="A138" s="170" t="s">
        <v>1726</v>
      </c>
      <c r="B138" s="170">
        <v>131313</v>
      </c>
      <c r="C138" s="170" t="s">
        <v>1727</v>
      </c>
      <c r="D138" s="170" t="s">
        <v>1728</v>
      </c>
    </row>
    <row r="139" spans="1:4" x14ac:dyDescent="0.2">
      <c r="A139" s="170" t="s">
        <v>1729</v>
      </c>
      <c r="B139" s="170">
        <v>113603</v>
      </c>
      <c r="C139" s="170" t="s">
        <v>1730</v>
      </c>
      <c r="D139" s="170" t="s">
        <v>1731</v>
      </c>
    </row>
    <row r="140" spans="1:4" x14ac:dyDescent="0.2">
      <c r="A140" s="170" t="s">
        <v>1732</v>
      </c>
      <c r="B140" s="170">
        <v>104050</v>
      </c>
      <c r="C140" s="170" t="s">
        <v>1733</v>
      </c>
      <c r="D140" s="170" t="s">
        <v>1734</v>
      </c>
    </row>
    <row r="141" spans="1:4" x14ac:dyDescent="0.2">
      <c r="A141" s="170" t="s">
        <v>1735</v>
      </c>
      <c r="B141" s="170">
        <v>95738</v>
      </c>
      <c r="C141" s="170" t="s">
        <v>1736</v>
      </c>
      <c r="D141" s="170" t="s">
        <v>1737</v>
      </c>
    </row>
    <row r="142" spans="1:4" x14ac:dyDescent="0.2">
      <c r="A142" s="170" t="s">
        <v>1738</v>
      </c>
      <c r="B142" s="170">
        <v>96069</v>
      </c>
      <c r="C142" s="170" t="s">
        <v>1739</v>
      </c>
      <c r="D142" s="170" t="s">
        <v>1740</v>
      </c>
    </row>
    <row r="143" spans="1:4" x14ac:dyDescent="0.2">
      <c r="A143" s="170" t="s">
        <v>1741</v>
      </c>
      <c r="B143" s="170">
        <v>113114</v>
      </c>
      <c r="C143" s="170" t="s">
        <v>1742</v>
      </c>
      <c r="D143" s="170" t="s">
        <v>1743</v>
      </c>
    </row>
    <row r="144" spans="1:4" x14ac:dyDescent="0.2">
      <c r="A144" s="170" t="s">
        <v>1744</v>
      </c>
      <c r="B144" s="170">
        <v>106608</v>
      </c>
      <c r="C144" s="170" t="s">
        <v>1745</v>
      </c>
      <c r="D144" s="170" t="s">
        <v>1746</v>
      </c>
    </row>
    <row r="145" spans="1:4" x14ac:dyDescent="0.2">
      <c r="A145" s="170" t="s">
        <v>1747</v>
      </c>
      <c r="B145" s="170">
        <v>112175</v>
      </c>
      <c r="C145" s="170" t="s">
        <v>1748</v>
      </c>
      <c r="D145" s="170" t="s">
        <v>1749</v>
      </c>
    </row>
    <row r="146" spans="1:4" x14ac:dyDescent="0.2">
      <c r="A146" s="170" t="s">
        <v>1750</v>
      </c>
      <c r="B146" s="170">
        <v>114518</v>
      </c>
      <c r="C146" s="170" t="s">
        <v>1751</v>
      </c>
      <c r="D146" s="170" t="s">
        <v>1752</v>
      </c>
    </row>
    <row r="147" spans="1:4" x14ac:dyDescent="0.2">
      <c r="A147" s="170" t="s">
        <v>1753</v>
      </c>
      <c r="B147" s="170">
        <v>105695</v>
      </c>
      <c r="C147" s="170" t="s">
        <v>1754</v>
      </c>
      <c r="D147" s="170" t="s">
        <v>1755</v>
      </c>
    </row>
    <row r="148" spans="1:4" x14ac:dyDescent="0.2">
      <c r="A148" s="170" t="s">
        <v>1756</v>
      </c>
      <c r="B148" s="170">
        <v>112250</v>
      </c>
      <c r="C148" s="170" t="s">
        <v>1757</v>
      </c>
      <c r="D148" s="170" t="s">
        <v>1758</v>
      </c>
    </row>
    <row r="149" spans="1:4" x14ac:dyDescent="0.2">
      <c r="A149" s="170" t="s">
        <v>1759</v>
      </c>
      <c r="B149" s="170">
        <v>115253</v>
      </c>
      <c r="C149" s="170" t="s">
        <v>1760</v>
      </c>
      <c r="D149" s="170" t="s">
        <v>1761</v>
      </c>
    </row>
    <row r="150" spans="1:4" x14ac:dyDescent="0.2">
      <c r="A150" s="170" t="s">
        <v>1762</v>
      </c>
      <c r="B150" s="170">
        <v>127770</v>
      </c>
      <c r="C150" s="170" t="s">
        <v>1763</v>
      </c>
      <c r="D150" s="170" t="s">
        <v>1764</v>
      </c>
    </row>
    <row r="151" spans="1:4" x14ac:dyDescent="0.2">
      <c r="A151" s="170" t="s">
        <v>1765</v>
      </c>
      <c r="B151" s="170">
        <v>110680</v>
      </c>
      <c r="C151" s="170" t="s">
        <v>1766</v>
      </c>
      <c r="D151" s="170" t="s">
        <v>1767</v>
      </c>
    </row>
    <row r="152" spans="1:4" x14ac:dyDescent="0.2">
      <c r="A152" s="170" t="s">
        <v>1768</v>
      </c>
      <c r="B152" s="170">
        <v>96274</v>
      </c>
      <c r="C152" s="170" t="s">
        <v>1769</v>
      </c>
      <c r="D152" s="170" t="s">
        <v>1770</v>
      </c>
    </row>
    <row r="153" spans="1:4" x14ac:dyDescent="0.2">
      <c r="A153" s="170" t="s">
        <v>1771</v>
      </c>
      <c r="B153" s="170">
        <v>94704</v>
      </c>
      <c r="C153" s="170" t="s">
        <v>1469</v>
      </c>
      <c r="D153" s="170" t="s">
        <v>1772</v>
      </c>
    </row>
    <row r="154" spans="1:4" x14ac:dyDescent="0.2">
      <c r="A154" s="170" t="s">
        <v>1773</v>
      </c>
      <c r="B154" s="170">
        <v>91477</v>
      </c>
      <c r="C154" s="170" t="s">
        <v>1774</v>
      </c>
      <c r="D154" s="170" t="s">
        <v>1775</v>
      </c>
    </row>
    <row r="155" spans="1:4" x14ac:dyDescent="0.2">
      <c r="A155" s="170" t="s">
        <v>1776</v>
      </c>
      <c r="B155" s="170">
        <v>105290</v>
      </c>
      <c r="C155" s="170" t="s">
        <v>1777</v>
      </c>
      <c r="D155" s="170" t="s">
        <v>1778</v>
      </c>
    </row>
    <row r="156" spans="1:4" x14ac:dyDescent="0.2">
      <c r="A156" s="170" t="s">
        <v>1779</v>
      </c>
      <c r="B156" s="170">
        <v>105927</v>
      </c>
      <c r="C156" s="170" t="s">
        <v>1780</v>
      </c>
      <c r="D156" s="170" t="s">
        <v>1626</v>
      </c>
    </row>
    <row r="157" spans="1:4" x14ac:dyDescent="0.2">
      <c r="A157" s="170" t="s">
        <v>1781</v>
      </c>
      <c r="B157" s="170">
        <v>111750</v>
      </c>
      <c r="C157" s="170" t="s">
        <v>1500</v>
      </c>
      <c r="D157" s="170" t="s">
        <v>1782</v>
      </c>
    </row>
    <row r="158" spans="1:4" x14ac:dyDescent="0.2">
      <c r="A158" s="170" t="s">
        <v>1783</v>
      </c>
      <c r="B158" s="170">
        <v>106599</v>
      </c>
      <c r="C158" s="170" t="s">
        <v>1777</v>
      </c>
      <c r="D158" s="170" t="s">
        <v>1784</v>
      </c>
    </row>
    <row r="159" spans="1:4" x14ac:dyDescent="0.2">
      <c r="A159" s="170" t="s">
        <v>1785</v>
      </c>
      <c r="B159" s="170">
        <v>106692</v>
      </c>
      <c r="C159" s="170" t="s">
        <v>1786</v>
      </c>
      <c r="D159" s="170" t="s">
        <v>1787</v>
      </c>
    </row>
    <row r="160" spans="1:4" x14ac:dyDescent="0.2">
      <c r="A160" s="170" t="s">
        <v>1788</v>
      </c>
      <c r="B160" s="170">
        <v>111259</v>
      </c>
      <c r="C160" s="170" t="s">
        <v>1789</v>
      </c>
      <c r="D160" s="170" t="s">
        <v>1790</v>
      </c>
    </row>
    <row r="161" spans="1:4" x14ac:dyDescent="0.2">
      <c r="A161" s="170" t="s">
        <v>1791</v>
      </c>
      <c r="B161" s="170">
        <v>102970</v>
      </c>
      <c r="C161" s="170" t="s">
        <v>1792</v>
      </c>
      <c r="D161" s="170" t="s">
        <v>1793</v>
      </c>
    </row>
    <row r="162" spans="1:4" x14ac:dyDescent="0.2">
      <c r="A162" s="170" t="s">
        <v>1794</v>
      </c>
      <c r="B162" s="170">
        <v>125111</v>
      </c>
      <c r="C162" s="170" t="s">
        <v>1795</v>
      </c>
      <c r="D162" s="170" t="s">
        <v>1796</v>
      </c>
    </row>
    <row r="163" spans="1:4" x14ac:dyDescent="0.2">
      <c r="A163" s="170" t="s">
        <v>1797</v>
      </c>
      <c r="B163" s="170">
        <v>103329</v>
      </c>
      <c r="C163" s="170" t="s">
        <v>1798</v>
      </c>
      <c r="D163" s="170" t="s">
        <v>1799</v>
      </c>
    </row>
    <row r="164" spans="1:4" x14ac:dyDescent="0.2">
      <c r="A164" s="170" t="s">
        <v>1800</v>
      </c>
      <c r="B164" s="170">
        <v>88860</v>
      </c>
      <c r="C164" s="170" t="s">
        <v>1755</v>
      </c>
      <c r="D164" s="170" t="s">
        <v>1801</v>
      </c>
    </row>
    <row r="165" spans="1:4" x14ac:dyDescent="0.2">
      <c r="A165" s="170" t="s">
        <v>1802</v>
      </c>
      <c r="B165" s="170">
        <v>96628</v>
      </c>
      <c r="C165" s="170" t="s">
        <v>1803</v>
      </c>
      <c r="D165" s="170" t="s">
        <v>1804</v>
      </c>
    </row>
    <row r="166" spans="1:4" x14ac:dyDescent="0.2">
      <c r="A166" s="170" t="s">
        <v>1805</v>
      </c>
      <c r="B166" s="170">
        <v>103007</v>
      </c>
      <c r="C166" s="170" t="s">
        <v>1806</v>
      </c>
      <c r="D166" s="170" t="s">
        <v>1807</v>
      </c>
    </row>
    <row r="167" spans="1:4" x14ac:dyDescent="0.2">
      <c r="A167" s="170" t="s">
        <v>1808</v>
      </c>
      <c r="B167" s="170">
        <v>98557</v>
      </c>
      <c r="C167" s="170" t="s">
        <v>1552</v>
      </c>
      <c r="D167" s="170" t="s">
        <v>1809</v>
      </c>
    </row>
    <row r="168" spans="1:4" x14ac:dyDescent="0.2">
      <c r="A168" s="170" t="s">
        <v>1810</v>
      </c>
      <c r="B168" s="170">
        <v>99197</v>
      </c>
      <c r="C168" s="170" t="s">
        <v>1614</v>
      </c>
      <c r="D168" s="170" t="s">
        <v>1811</v>
      </c>
    </row>
    <row r="169" spans="1:4" x14ac:dyDescent="0.2">
      <c r="A169" s="170" t="s">
        <v>1812</v>
      </c>
      <c r="B169" s="170">
        <v>104400</v>
      </c>
      <c r="C169" s="170" t="s">
        <v>1813</v>
      </c>
      <c r="D169" s="170" t="s">
        <v>1814</v>
      </c>
    </row>
    <row r="170" spans="1:4" x14ac:dyDescent="0.2">
      <c r="A170" s="170" t="s">
        <v>1815</v>
      </c>
      <c r="B170" s="170">
        <v>97199</v>
      </c>
      <c r="C170" s="170" t="s">
        <v>1816</v>
      </c>
      <c r="D170" s="170" t="s">
        <v>1817</v>
      </c>
    </row>
    <row r="171" spans="1:4" x14ac:dyDescent="0.2">
      <c r="A171" s="170" t="s">
        <v>1818</v>
      </c>
      <c r="B171" s="170">
        <v>99140</v>
      </c>
      <c r="C171" s="170" t="s">
        <v>1819</v>
      </c>
      <c r="D171" s="170" t="s">
        <v>1820</v>
      </c>
    </row>
    <row r="172" spans="1:4" x14ac:dyDescent="0.2">
      <c r="A172" s="170" t="s">
        <v>1821</v>
      </c>
      <c r="B172" s="170">
        <v>102061</v>
      </c>
      <c r="C172" s="170" t="s">
        <v>1822</v>
      </c>
      <c r="D172" s="170" t="s">
        <v>1823</v>
      </c>
    </row>
    <row r="173" spans="1:4" x14ac:dyDescent="0.2">
      <c r="A173" s="170" t="s">
        <v>1824</v>
      </c>
      <c r="B173" s="170">
        <v>101011</v>
      </c>
      <c r="C173" s="170" t="s">
        <v>1825</v>
      </c>
      <c r="D173" s="170" t="s">
        <v>1826</v>
      </c>
    </row>
    <row r="174" spans="1:4" x14ac:dyDescent="0.2">
      <c r="A174" s="170" t="s">
        <v>1827</v>
      </c>
      <c r="B174" s="170">
        <v>116659</v>
      </c>
      <c r="C174" s="170" t="s">
        <v>1828</v>
      </c>
      <c r="D174" s="170" t="s">
        <v>1829</v>
      </c>
    </row>
    <row r="175" spans="1:4" x14ac:dyDescent="0.2">
      <c r="A175" s="170" t="s">
        <v>1830</v>
      </c>
      <c r="B175" s="170">
        <v>105871</v>
      </c>
      <c r="C175" s="170" t="s">
        <v>1831</v>
      </c>
      <c r="D175" s="170" t="s">
        <v>1832</v>
      </c>
    </row>
    <row r="176" spans="1:4" x14ac:dyDescent="0.2">
      <c r="A176" s="170" t="s">
        <v>1833</v>
      </c>
      <c r="B176" s="170">
        <v>93026</v>
      </c>
      <c r="C176" s="170" t="s">
        <v>1453</v>
      </c>
      <c r="D176" s="170" t="s">
        <v>1834</v>
      </c>
    </row>
    <row r="177" spans="1:4" x14ac:dyDescent="0.2">
      <c r="A177" s="170" t="s">
        <v>1835</v>
      </c>
      <c r="B177" s="170">
        <v>91695</v>
      </c>
      <c r="C177" s="170" t="s">
        <v>1836</v>
      </c>
      <c r="D177" s="170" t="s">
        <v>1837</v>
      </c>
    </row>
    <row r="178" spans="1:4" x14ac:dyDescent="0.2">
      <c r="A178" s="170" t="s">
        <v>1838</v>
      </c>
      <c r="B178" s="170">
        <v>90073</v>
      </c>
      <c r="C178" s="170" t="s">
        <v>1839</v>
      </c>
      <c r="D178" s="170" t="s">
        <v>1840</v>
      </c>
    </row>
    <row r="179" spans="1:4" x14ac:dyDescent="0.2">
      <c r="A179" s="170" t="s">
        <v>1841</v>
      </c>
      <c r="B179" s="170">
        <v>101494</v>
      </c>
      <c r="C179" s="170" t="s">
        <v>1842</v>
      </c>
      <c r="D179" s="170" t="s">
        <v>1843</v>
      </c>
    </row>
    <row r="180" spans="1:4" x14ac:dyDescent="0.2">
      <c r="A180" s="170" t="s">
        <v>1844</v>
      </c>
      <c r="B180" s="170">
        <v>99738</v>
      </c>
      <c r="C180" s="170" t="s">
        <v>1845</v>
      </c>
      <c r="D180" s="170" t="s">
        <v>1846</v>
      </c>
    </row>
    <row r="181" spans="1:4" x14ac:dyDescent="0.2">
      <c r="A181" s="170" t="s">
        <v>1847</v>
      </c>
      <c r="B181" s="170">
        <v>100183</v>
      </c>
      <c r="C181" s="170" t="s">
        <v>1848</v>
      </c>
      <c r="D181" s="170" t="s">
        <v>1849</v>
      </c>
    </row>
    <row r="182" spans="1:4" x14ac:dyDescent="0.2">
      <c r="A182" s="170" t="s">
        <v>1850</v>
      </c>
      <c r="B182" s="170">
        <v>100913</v>
      </c>
      <c r="C182" s="170" t="s">
        <v>1851</v>
      </c>
      <c r="D182" s="170" t="s">
        <v>1852</v>
      </c>
    </row>
    <row r="183" spans="1:4" x14ac:dyDescent="0.2">
      <c r="A183" s="170" t="s">
        <v>1853</v>
      </c>
      <c r="B183" s="170">
        <v>98569</v>
      </c>
      <c r="C183" s="170" t="s">
        <v>1437</v>
      </c>
      <c r="D183" s="170" t="s">
        <v>1854</v>
      </c>
    </row>
    <row r="184" spans="1:4" x14ac:dyDescent="0.2">
      <c r="A184" s="170" t="s">
        <v>1855</v>
      </c>
      <c r="B184" s="170">
        <v>95225</v>
      </c>
      <c r="C184" s="170" t="s">
        <v>1856</v>
      </c>
      <c r="D184" s="170" t="s">
        <v>1857</v>
      </c>
    </row>
    <row r="185" spans="1:4" x14ac:dyDescent="0.2">
      <c r="A185" s="170" t="s">
        <v>1858</v>
      </c>
      <c r="B185" s="170">
        <v>93152</v>
      </c>
      <c r="C185" s="170" t="s">
        <v>1859</v>
      </c>
      <c r="D185" s="170" t="s">
        <v>1466</v>
      </c>
    </row>
    <row r="186" spans="1:4" x14ac:dyDescent="0.2">
      <c r="A186" s="170" t="s">
        <v>1860</v>
      </c>
      <c r="B186" s="170">
        <v>118320</v>
      </c>
      <c r="C186" s="170" t="s">
        <v>1861</v>
      </c>
      <c r="D186" s="170" t="s">
        <v>1862</v>
      </c>
    </row>
    <row r="187" spans="1:4" x14ac:dyDescent="0.2">
      <c r="A187" s="170" t="s">
        <v>1863</v>
      </c>
      <c r="B187" s="170">
        <v>89980</v>
      </c>
      <c r="C187" s="170" t="s">
        <v>1864</v>
      </c>
      <c r="D187" s="170" t="s">
        <v>1662</v>
      </c>
    </row>
    <row r="188" spans="1:4" x14ac:dyDescent="0.2">
      <c r="A188" s="170" t="s">
        <v>1865</v>
      </c>
      <c r="B188" s="170">
        <v>79889</v>
      </c>
      <c r="C188" s="170" t="s">
        <v>1866</v>
      </c>
      <c r="D188" s="170" t="s">
        <v>1867</v>
      </c>
    </row>
    <row r="189" spans="1:4" x14ac:dyDescent="0.2">
      <c r="A189" s="170" t="s">
        <v>1868</v>
      </c>
      <c r="B189" s="170">
        <v>85489</v>
      </c>
      <c r="C189" s="170" t="s">
        <v>1869</v>
      </c>
      <c r="D189" s="170" t="s">
        <v>1870</v>
      </c>
    </row>
    <row r="190" spans="1:4" x14ac:dyDescent="0.2">
      <c r="A190" s="170" t="s">
        <v>1871</v>
      </c>
      <c r="B190" s="170">
        <v>85467</v>
      </c>
      <c r="C190" s="170" t="s">
        <v>1836</v>
      </c>
      <c r="D190" s="170" t="s">
        <v>1872</v>
      </c>
    </row>
    <row r="191" spans="1:4" x14ac:dyDescent="0.2">
      <c r="A191" s="170" t="s">
        <v>3280</v>
      </c>
      <c r="B191" s="170">
        <v>95210</v>
      </c>
      <c r="C191" s="170" t="s">
        <v>3281</v>
      </c>
      <c r="D191" s="170" t="s">
        <v>3282</v>
      </c>
    </row>
  </sheetData>
  <mergeCells count="1">
    <mergeCell ref="H1:I1"/>
  </mergeCells>
  <hyperlinks>
    <hyperlink ref="H1:I1" location="Index!A1" display="Regresar al Índice" xr:uid="{C9BAD2C1-546B-42A3-A9CE-99A8F7B1E243}"/>
  </hyperlinks>
  <pageMargins left="0.7" right="0.7" top="0.75" bottom="0.75" header="0.3" footer="0.3"/>
  <pageSetup paperSize="9" orientation="portrait" horizontalDpi="300" verticalDpi="30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B0D28-1F80-4C0F-8D0D-C47682B445F1}">
  <sheetPr codeName="Hoja197"/>
  <dimension ref="A1:I191"/>
  <sheetViews>
    <sheetView workbookViewId="0"/>
  </sheetViews>
  <sheetFormatPr baseColWidth="10" defaultRowHeight="12.75" x14ac:dyDescent="0.2"/>
  <cols>
    <col min="1" max="16384" width="11.42578125" style="170"/>
  </cols>
  <sheetData>
    <row r="1" spans="1:9" x14ac:dyDescent="0.2">
      <c r="A1" s="31" t="s">
        <v>3491</v>
      </c>
      <c r="H1" s="280" t="s">
        <v>1346</v>
      </c>
      <c r="I1" s="280"/>
    </row>
    <row r="2" spans="1:9" x14ac:dyDescent="0.2">
      <c r="A2" s="170" t="s">
        <v>3283</v>
      </c>
    </row>
    <row r="6" spans="1:9" x14ac:dyDescent="0.2">
      <c r="A6" s="170" t="s">
        <v>134</v>
      </c>
      <c r="B6" s="170" t="s">
        <v>1269</v>
      </c>
      <c r="C6" s="170" t="s">
        <v>133</v>
      </c>
      <c r="D6" s="170" t="s">
        <v>390</v>
      </c>
    </row>
    <row r="7" spans="1:9" x14ac:dyDescent="0.2">
      <c r="A7" s="170" t="s">
        <v>1364</v>
      </c>
      <c r="B7" s="170">
        <v>14737</v>
      </c>
    </row>
    <row r="8" spans="1:9" x14ac:dyDescent="0.2">
      <c r="A8" s="170" t="s">
        <v>1365</v>
      </c>
      <c r="B8" s="170">
        <v>11890</v>
      </c>
      <c r="D8" s="170" t="s">
        <v>1873</v>
      </c>
    </row>
    <row r="9" spans="1:9" x14ac:dyDescent="0.2">
      <c r="A9" s="170" t="s">
        <v>1367</v>
      </c>
      <c r="B9" s="170">
        <v>13467</v>
      </c>
      <c r="D9" s="170" t="s">
        <v>1874</v>
      </c>
    </row>
    <row r="10" spans="1:9" x14ac:dyDescent="0.2">
      <c r="A10" s="170" t="s">
        <v>1369</v>
      </c>
      <c r="B10" s="170">
        <v>14749</v>
      </c>
      <c r="D10" s="170" t="s">
        <v>1875</v>
      </c>
    </row>
    <row r="11" spans="1:9" x14ac:dyDescent="0.2">
      <c r="A11" s="170" t="s">
        <v>1371</v>
      </c>
      <c r="B11" s="170">
        <v>15224</v>
      </c>
      <c r="D11" s="170" t="s">
        <v>1876</v>
      </c>
    </row>
    <row r="12" spans="1:9" x14ac:dyDescent="0.2">
      <c r="A12" s="170" t="s">
        <v>1373</v>
      </c>
      <c r="B12" s="170">
        <v>13930</v>
      </c>
      <c r="D12" s="170" t="s">
        <v>1877</v>
      </c>
    </row>
    <row r="13" spans="1:9" x14ac:dyDescent="0.2">
      <c r="A13" s="170" t="s">
        <v>1375</v>
      </c>
      <c r="B13" s="170">
        <v>14924</v>
      </c>
      <c r="D13" s="170" t="s">
        <v>1878</v>
      </c>
    </row>
    <row r="14" spans="1:9" x14ac:dyDescent="0.2">
      <c r="A14" s="170" t="s">
        <v>1377</v>
      </c>
      <c r="B14" s="170">
        <v>14381</v>
      </c>
      <c r="D14" s="170" t="s">
        <v>1448</v>
      </c>
    </row>
    <row r="15" spans="1:9" x14ac:dyDescent="0.2">
      <c r="A15" s="170" t="s">
        <v>1379</v>
      </c>
      <c r="B15" s="170">
        <v>13977</v>
      </c>
      <c r="D15" s="170" t="s">
        <v>1879</v>
      </c>
    </row>
    <row r="16" spans="1:9" x14ac:dyDescent="0.2">
      <c r="A16" s="170" t="s">
        <v>1381</v>
      </c>
      <c r="B16" s="170">
        <v>14793</v>
      </c>
      <c r="D16" s="170" t="s">
        <v>1880</v>
      </c>
    </row>
    <row r="17" spans="1:4" x14ac:dyDescent="0.2">
      <c r="A17" s="170" t="s">
        <v>1383</v>
      </c>
      <c r="B17" s="170">
        <v>13975</v>
      </c>
      <c r="D17" s="170" t="s">
        <v>1881</v>
      </c>
    </row>
    <row r="18" spans="1:4" x14ac:dyDescent="0.2">
      <c r="A18" s="170" t="s">
        <v>1385</v>
      </c>
      <c r="B18" s="170">
        <v>16928</v>
      </c>
      <c r="D18" s="170" t="s">
        <v>1882</v>
      </c>
    </row>
    <row r="19" spans="1:4" x14ac:dyDescent="0.2">
      <c r="A19" s="170" t="s">
        <v>1387</v>
      </c>
      <c r="B19" s="170">
        <v>14927</v>
      </c>
      <c r="C19" s="170" t="s">
        <v>1883</v>
      </c>
      <c r="D19" s="170" t="s">
        <v>1884</v>
      </c>
    </row>
    <row r="20" spans="1:4" x14ac:dyDescent="0.2">
      <c r="A20" s="170" t="s">
        <v>1390</v>
      </c>
      <c r="B20" s="170">
        <v>12226</v>
      </c>
      <c r="C20" s="170" t="s">
        <v>1716</v>
      </c>
      <c r="D20" s="170" t="s">
        <v>1885</v>
      </c>
    </row>
    <row r="21" spans="1:4" x14ac:dyDescent="0.2">
      <c r="A21" s="170" t="s">
        <v>1393</v>
      </c>
      <c r="B21" s="170">
        <v>13439</v>
      </c>
      <c r="C21" s="170" t="s">
        <v>1886</v>
      </c>
      <c r="D21" s="170" t="s">
        <v>1887</v>
      </c>
    </row>
    <row r="22" spans="1:4" x14ac:dyDescent="0.2">
      <c r="A22" s="170" t="s">
        <v>1396</v>
      </c>
      <c r="B22" s="170">
        <v>13163</v>
      </c>
      <c r="C22" s="170" t="s">
        <v>1888</v>
      </c>
      <c r="D22" s="170" t="s">
        <v>1889</v>
      </c>
    </row>
    <row r="23" spans="1:4" x14ac:dyDescent="0.2">
      <c r="A23" s="170" t="s">
        <v>1399</v>
      </c>
      <c r="B23" s="170">
        <v>14426</v>
      </c>
      <c r="C23" s="170" t="s">
        <v>1890</v>
      </c>
      <c r="D23" s="170" t="s">
        <v>1891</v>
      </c>
    </row>
    <row r="24" spans="1:4" x14ac:dyDescent="0.2">
      <c r="A24" s="170" t="s">
        <v>1402</v>
      </c>
      <c r="B24" s="170">
        <v>14619</v>
      </c>
      <c r="C24" s="170" t="s">
        <v>1892</v>
      </c>
      <c r="D24" s="170" t="s">
        <v>1893</v>
      </c>
    </row>
    <row r="25" spans="1:4" x14ac:dyDescent="0.2">
      <c r="A25" s="170" t="s">
        <v>1405</v>
      </c>
      <c r="B25" s="170">
        <v>15180</v>
      </c>
      <c r="C25" s="170" t="s">
        <v>1894</v>
      </c>
      <c r="D25" s="170" t="s">
        <v>1895</v>
      </c>
    </row>
    <row r="26" spans="1:4" x14ac:dyDescent="0.2">
      <c r="A26" s="170" t="s">
        <v>1408</v>
      </c>
      <c r="B26" s="170">
        <v>14500</v>
      </c>
      <c r="C26" s="170" t="s">
        <v>1439</v>
      </c>
      <c r="D26" s="170" t="s">
        <v>1896</v>
      </c>
    </row>
    <row r="27" spans="1:4" x14ac:dyDescent="0.2">
      <c r="A27" s="170" t="s">
        <v>1411</v>
      </c>
      <c r="B27" s="170">
        <v>13945</v>
      </c>
      <c r="C27" s="170" t="s">
        <v>1403</v>
      </c>
      <c r="D27" s="170" t="s">
        <v>1897</v>
      </c>
    </row>
    <row r="28" spans="1:4" x14ac:dyDescent="0.2">
      <c r="A28" s="170" t="s">
        <v>1414</v>
      </c>
      <c r="B28" s="170">
        <v>14843</v>
      </c>
      <c r="C28" s="170" t="s">
        <v>1686</v>
      </c>
      <c r="D28" s="170" t="s">
        <v>1898</v>
      </c>
    </row>
    <row r="29" spans="1:4" x14ac:dyDescent="0.2">
      <c r="A29" s="170" t="s">
        <v>1417</v>
      </c>
      <c r="B29" s="170">
        <v>14033</v>
      </c>
      <c r="C29" s="170" t="s">
        <v>1899</v>
      </c>
      <c r="D29" s="170" t="s">
        <v>1900</v>
      </c>
    </row>
    <row r="30" spans="1:4" x14ac:dyDescent="0.2">
      <c r="A30" s="170" t="s">
        <v>1420</v>
      </c>
      <c r="B30" s="170">
        <v>16581</v>
      </c>
      <c r="C30" s="170" t="s">
        <v>1889</v>
      </c>
      <c r="D30" s="170" t="s">
        <v>1901</v>
      </c>
    </row>
    <row r="31" spans="1:4" x14ac:dyDescent="0.2">
      <c r="A31" s="170" t="s">
        <v>1423</v>
      </c>
      <c r="B31" s="170">
        <v>14981</v>
      </c>
      <c r="C31" s="170" t="s">
        <v>1902</v>
      </c>
      <c r="D31" s="170" t="s">
        <v>1903</v>
      </c>
    </row>
    <row r="32" spans="1:4" x14ac:dyDescent="0.2">
      <c r="A32" s="170" t="s">
        <v>1426</v>
      </c>
      <c r="B32" s="170">
        <v>13000</v>
      </c>
      <c r="C32" s="170" t="s">
        <v>1479</v>
      </c>
      <c r="D32" s="170" t="s">
        <v>1904</v>
      </c>
    </row>
    <row r="33" spans="1:4" x14ac:dyDescent="0.2">
      <c r="A33" s="170" t="s">
        <v>1429</v>
      </c>
      <c r="B33" s="170">
        <v>13186</v>
      </c>
      <c r="C33" s="170" t="s">
        <v>1905</v>
      </c>
      <c r="D33" s="170" t="s">
        <v>1639</v>
      </c>
    </row>
    <row r="34" spans="1:4" x14ac:dyDescent="0.2">
      <c r="A34" s="170" t="s">
        <v>1432</v>
      </c>
      <c r="B34" s="170">
        <v>15655</v>
      </c>
      <c r="C34" s="170" t="s">
        <v>1906</v>
      </c>
      <c r="D34" s="170" t="s">
        <v>1907</v>
      </c>
    </row>
    <row r="35" spans="1:4" x14ac:dyDescent="0.2">
      <c r="A35" s="170" t="s">
        <v>1435</v>
      </c>
      <c r="B35" s="170">
        <v>15214</v>
      </c>
      <c r="C35" s="170" t="s">
        <v>1908</v>
      </c>
      <c r="D35" s="170" t="s">
        <v>1909</v>
      </c>
    </row>
    <row r="36" spans="1:4" x14ac:dyDescent="0.2">
      <c r="A36" s="170" t="s">
        <v>1438</v>
      </c>
      <c r="B36" s="170">
        <v>15480</v>
      </c>
      <c r="C36" s="170" t="s">
        <v>1910</v>
      </c>
      <c r="D36" s="170" t="s">
        <v>1911</v>
      </c>
    </row>
    <row r="37" spans="1:4" x14ac:dyDescent="0.2">
      <c r="A37" s="170" t="s">
        <v>1441</v>
      </c>
      <c r="B37" s="170">
        <v>16436</v>
      </c>
      <c r="C37" s="170" t="s">
        <v>1912</v>
      </c>
      <c r="D37" s="170" t="s">
        <v>1913</v>
      </c>
    </row>
    <row r="38" spans="1:4" x14ac:dyDescent="0.2">
      <c r="A38" s="170" t="s">
        <v>1443</v>
      </c>
      <c r="B38" s="170">
        <v>15510</v>
      </c>
      <c r="C38" s="170" t="s">
        <v>1914</v>
      </c>
      <c r="D38" s="170" t="s">
        <v>1915</v>
      </c>
    </row>
    <row r="39" spans="1:4" x14ac:dyDescent="0.2">
      <c r="A39" s="170" t="s">
        <v>1446</v>
      </c>
      <c r="B39" s="170">
        <v>14919</v>
      </c>
      <c r="C39" s="170" t="s">
        <v>1916</v>
      </c>
      <c r="D39" s="170" t="s">
        <v>1917</v>
      </c>
    </row>
    <row r="40" spans="1:4" x14ac:dyDescent="0.2">
      <c r="A40" s="170" t="s">
        <v>1449</v>
      </c>
      <c r="B40" s="170">
        <v>15608</v>
      </c>
      <c r="C40" s="170" t="s">
        <v>1918</v>
      </c>
      <c r="D40" s="170" t="s">
        <v>1489</v>
      </c>
    </row>
    <row r="41" spans="1:4" x14ac:dyDescent="0.2">
      <c r="A41" s="170" t="s">
        <v>1452</v>
      </c>
      <c r="B41" s="170">
        <v>15612</v>
      </c>
      <c r="C41" s="170" t="s">
        <v>1919</v>
      </c>
      <c r="D41" s="170" t="s">
        <v>1920</v>
      </c>
    </row>
    <row r="42" spans="1:4" x14ac:dyDescent="0.2">
      <c r="A42" s="170" t="s">
        <v>1455</v>
      </c>
      <c r="B42" s="170">
        <v>18510</v>
      </c>
      <c r="C42" s="170" t="s">
        <v>1921</v>
      </c>
      <c r="D42" s="170" t="s">
        <v>1922</v>
      </c>
    </row>
    <row r="43" spans="1:4" x14ac:dyDescent="0.2">
      <c r="A43" s="170" t="s">
        <v>1458</v>
      </c>
      <c r="B43" s="170">
        <v>15705</v>
      </c>
      <c r="C43" s="170" t="s">
        <v>1923</v>
      </c>
      <c r="D43" s="170" t="s">
        <v>1924</v>
      </c>
    </row>
    <row r="44" spans="1:4" x14ac:dyDescent="0.2">
      <c r="A44" s="170" t="s">
        <v>1461</v>
      </c>
      <c r="B44" s="170">
        <v>14388</v>
      </c>
      <c r="C44" s="170" t="s">
        <v>1925</v>
      </c>
      <c r="D44" s="170" t="s">
        <v>1926</v>
      </c>
    </row>
    <row r="45" spans="1:4" x14ac:dyDescent="0.2">
      <c r="A45" s="170" t="s">
        <v>1464</v>
      </c>
      <c r="B45" s="170">
        <v>14288</v>
      </c>
      <c r="C45" s="170" t="s">
        <v>1927</v>
      </c>
      <c r="D45" s="170" t="s">
        <v>1928</v>
      </c>
    </row>
    <row r="46" spans="1:4" x14ac:dyDescent="0.2">
      <c r="A46" s="170" t="s">
        <v>1467</v>
      </c>
      <c r="B46" s="170">
        <v>13753</v>
      </c>
      <c r="C46" s="170" t="s">
        <v>1929</v>
      </c>
      <c r="D46" s="170" t="s">
        <v>1930</v>
      </c>
    </row>
    <row r="47" spans="1:4" x14ac:dyDescent="0.2">
      <c r="A47" s="170" t="s">
        <v>1470</v>
      </c>
      <c r="B47" s="170">
        <v>15950</v>
      </c>
      <c r="C47" s="170" t="s">
        <v>1931</v>
      </c>
      <c r="D47" s="170" t="s">
        <v>1932</v>
      </c>
    </row>
    <row r="48" spans="1:4" x14ac:dyDescent="0.2">
      <c r="A48" s="170" t="s">
        <v>1473</v>
      </c>
      <c r="B48" s="170">
        <v>15991</v>
      </c>
      <c r="C48" s="170" t="s">
        <v>1933</v>
      </c>
      <c r="D48" s="170" t="s">
        <v>1934</v>
      </c>
    </row>
    <row r="49" spans="1:4" x14ac:dyDescent="0.2">
      <c r="A49" s="170" t="s">
        <v>1476</v>
      </c>
      <c r="B49" s="170">
        <v>16078</v>
      </c>
      <c r="C49" s="170" t="s">
        <v>1466</v>
      </c>
      <c r="D49" s="170" t="s">
        <v>1935</v>
      </c>
    </row>
    <row r="50" spans="1:4" x14ac:dyDescent="0.2">
      <c r="A50" s="170" t="s">
        <v>1478</v>
      </c>
      <c r="B50" s="170">
        <v>16340</v>
      </c>
      <c r="C50" s="170" t="s">
        <v>1751</v>
      </c>
      <c r="D50" s="170" t="s">
        <v>1936</v>
      </c>
    </row>
    <row r="51" spans="1:4" x14ac:dyDescent="0.2">
      <c r="A51" s="170" t="s">
        <v>1481</v>
      </c>
      <c r="B51" s="170">
        <v>15629</v>
      </c>
      <c r="C51" s="170" t="s">
        <v>1937</v>
      </c>
      <c r="D51" s="170" t="s">
        <v>1938</v>
      </c>
    </row>
    <row r="52" spans="1:4" x14ac:dyDescent="0.2">
      <c r="A52" s="170" t="s">
        <v>1484</v>
      </c>
      <c r="B52" s="170">
        <v>15979</v>
      </c>
      <c r="C52" s="170" t="s">
        <v>1939</v>
      </c>
      <c r="D52" s="170" t="s">
        <v>1940</v>
      </c>
    </row>
    <row r="53" spans="1:4" x14ac:dyDescent="0.2">
      <c r="A53" s="170" t="s">
        <v>1485</v>
      </c>
      <c r="B53" s="170">
        <v>16191</v>
      </c>
      <c r="C53" s="170" t="s">
        <v>1941</v>
      </c>
      <c r="D53" s="170" t="s">
        <v>1942</v>
      </c>
    </row>
    <row r="54" spans="1:4" x14ac:dyDescent="0.2">
      <c r="A54" s="170" t="s">
        <v>1488</v>
      </c>
      <c r="B54" s="170">
        <v>19096</v>
      </c>
      <c r="C54" s="170" t="s">
        <v>1943</v>
      </c>
      <c r="D54" s="170" t="s">
        <v>1944</v>
      </c>
    </row>
    <row r="55" spans="1:4" x14ac:dyDescent="0.2">
      <c r="A55" s="170" t="s">
        <v>1491</v>
      </c>
      <c r="B55" s="170">
        <v>16328</v>
      </c>
      <c r="C55" s="170" t="s">
        <v>1656</v>
      </c>
      <c r="D55" s="170" t="s">
        <v>1945</v>
      </c>
    </row>
    <row r="56" spans="1:4" x14ac:dyDescent="0.2">
      <c r="A56" s="170" t="s">
        <v>1493</v>
      </c>
      <c r="B56" s="170">
        <v>14746</v>
      </c>
      <c r="C56" s="170" t="s">
        <v>1447</v>
      </c>
      <c r="D56" s="170" t="s">
        <v>1946</v>
      </c>
    </row>
    <row r="57" spans="1:4" x14ac:dyDescent="0.2">
      <c r="A57" s="170" t="s">
        <v>1496</v>
      </c>
      <c r="B57" s="170">
        <v>14837</v>
      </c>
      <c r="C57" s="170" t="s">
        <v>1895</v>
      </c>
      <c r="D57" s="170" t="s">
        <v>1947</v>
      </c>
    </row>
    <row r="58" spans="1:4" x14ac:dyDescent="0.2">
      <c r="A58" s="170" t="s">
        <v>1499</v>
      </c>
      <c r="B58" s="170">
        <v>14600</v>
      </c>
      <c r="C58" s="170" t="s">
        <v>1948</v>
      </c>
      <c r="D58" s="170" t="s">
        <v>1949</v>
      </c>
    </row>
    <row r="59" spans="1:4" x14ac:dyDescent="0.2">
      <c r="A59" s="170" t="s">
        <v>1501</v>
      </c>
      <c r="B59" s="170">
        <v>16104</v>
      </c>
      <c r="C59" s="170" t="s">
        <v>1950</v>
      </c>
      <c r="D59" s="170" t="s">
        <v>1951</v>
      </c>
    </row>
    <row r="60" spans="1:4" x14ac:dyDescent="0.2">
      <c r="A60" s="170" t="s">
        <v>1504</v>
      </c>
      <c r="B60" s="170">
        <v>15887</v>
      </c>
      <c r="C60" s="170" t="s">
        <v>1952</v>
      </c>
      <c r="D60" s="170" t="s">
        <v>1953</v>
      </c>
    </row>
    <row r="61" spans="1:4" x14ac:dyDescent="0.2">
      <c r="A61" s="170" t="s">
        <v>1507</v>
      </c>
      <c r="B61" s="170">
        <v>16326</v>
      </c>
      <c r="C61" s="170" t="s">
        <v>1954</v>
      </c>
      <c r="D61" s="170" t="s">
        <v>1955</v>
      </c>
    </row>
    <row r="62" spans="1:4" x14ac:dyDescent="0.2">
      <c r="A62" s="170" t="s">
        <v>1510</v>
      </c>
      <c r="B62" s="170">
        <v>15983</v>
      </c>
      <c r="C62" s="170" t="s">
        <v>1466</v>
      </c>
      <c r="D62" s="170" t="s">
        <v>1956</v>
      </c>
    </row>
    <row r="63" spans="1:4" x14ac:dyDescent="0.2">
      <c r="A63" s="170" t="s">
        <v>1513</v>
      </c>
      <c r="B63" s="170">
        <v>13950</v>
      </c>
      <c r="C63" s="170" t="s">
        <v>1665</v>
      </c>
      <c r="D63" s="170" t="s">
        <v>1532</v>
      </c>
    </row>
    <row r="64" spans="1:4" x14ac:dyDescent="0.2">
      <c r="A64" s="170" t="s">
        <v>1516</v>
      </c>
      <c r="B64" s="170">
        <v>14910</v>
      </c>
      <c r="C64" s="170" t="s">
        <v>1957</v>
      </c>
      <c r="D64" s="170" t="s">
        <v>1958</v>
      </c>
    </row>
    <row r="65" spans="1:4" x14ac:dyDescent="0.2">
      <c r="A65" s="170" t="s">
        <v>1519</v>
      </c>
      <c r="B65" s="170">
        <v>15296</v>
      </c>
      <c r="C65" s="170" t="s">
        <v>1881</v>
      </c>
      <c r="D65" s="170" t="s">
        <v>1959</v>
      </c>
    </row>
    <row r="66" spans="1:4" x14ac:dyDescent="0.2">
      <c r="A66" s="170" t="s">
        <v>1522</v>
      </c>
      <c r="B66" s="170">
        <v>16348</v>
      </c>
      <c r="C66" s="170" t="s">
        <v>1960</v>
      </c>
      <c r="D66" s="170" t="s">
        <v>1958</v>
      </c>
    </row>
    <row r="67" spans="1:4" x14ac:dyDescent="0.2">
      <c r="A67" s="170" t="s">
        <v>1525</v>
      </c>
      <c r="B67" s="170">
        <v>14755</v>
      </c>
      <c r="C67" s="170" t="s">
        <v>1961</v>
      </c>
      <c r="D67" s="170" t="s">
        <v>1962</v>
      </c>
    </row>
    <row r="68" spans="1:4" x14ac:dyDescent="0.2">
      <c r="A68" s="170" t="s">
        <v>1528</v>
      </c>
      <c r="B68" s="170">
        <v>11892</v>
      </c>
      <c r="C68" s="170" t="s">
        <v>1963</v>
      </c>
      <c r="D68" s="170" t="s">
        <v>1964</v>
      </c>
    </row>
    <row r="69" spans="1:4" x14ac:dyDescent="0.2">
      <c r="A69" s="170" t="s">
        <v>1531</v>
      </c>
      <c r="B69" s="170">
        <v>12302</v>
      </c>
      <c r="C69" s="170" t="s">
        <v>1965</v>
      </c>
      <c r="D69" s="170" t="s">
        <v>1966</v>
      </c>
    </row>
    <row r="70" spans="1:4" x14ac:dyDescent="0.2">
      <c r="A70" s="170" t="s">
        <v>1534</v>
      </c>
      <c r="B70" s="170">
        <v>13981</v>
      </c>
      <c r="C70" s="170" t="s">
        <v>1967</v>
      </c>
      <c r="D70" s="170" t="s">
        <v>1968</v>
      </c>
    </row>
    <row r="71" spans="1:4" x14ac:dyDescent="0.2">
      <c r="A71" s="170" t="s">
        <v>1537</v>
      </c>
      <c r="B71" s="170">
        <v>14778</v>
      </c>
      <c r="C71" s="170" t="s">
        <v>1384</v>
      </c>
      <c r="D71" s="170" t="s">
        <v>1969</v>
      </c>
    </row>
    <row r="72" spans="1:4" x14ac:dyDescent="0.2">
      <c r="A72" s="170" t="s">
        <v>1539</v>
      </c>
      <c r="B72" s="170">
        <v>13575</v>
      </c>
      <c r="C72" s="170" t="s">
        <v>1970</v>
      </c>
      <c r="D72" s="170" t="s">
        <v>1971</v>
      </c>
    </row>
    <row r="73" spans="1:4" x14ac:dyDescent="0.2">
      <c r="A73" s="170" t="s">
        <v>1542</v>
      </c>
      <c r="B73" s="170">
        <v>14802</v>
      </c>
      <c r="C73" s="170" t="s">
        <v>1972</v>
      </c>
      <c r="D73" s="170" t="s">
        <v>1973</v>
      </c>
    </row>
    <row r="74" spans="1:4" x14ac:dyDescent="0.2">
      <c r="A74" s="170" t="s">
        <v>1545</v>
      </c>
      <c r="B74" s="170">
        <v>14363</v>
      </c>
      <c r="C74" s="170" t="s">
        <v>1974</v>
      </c>
      <c r="D74" s="170" t="s">
        <v>1975</v>
      </c>
    </row>
    <row r="75" spans="1:4" x14ac:dyDescent="0.2">
      <c r="A75" s="170" t="s">
        <v>1548</v>
      </c>
      <c r="B75" s="170">
        <v>12886</v>
      </c>
      <c r="C75" s="170" t="s">
        <v>1670</v>
      </c>
      <c r="D75" s="170" t="s">
        <v>1976</v>
      </c>
    </row>
    <row r="76" spans="1:4" x14ac:dyDescent="0.2">
      <c r="A76" s="170" t="s">
        <v>1551</v>
      </c>
      <c r="B76" s="170">
        <v>13600</v>
      </c>
      <c r="C76" s="170" t="s">
        <v>1977</v>
      </c>
      <c r="D76" s="170" t="s">
        <v>1978</v>
      </c>
    </row>
    <row r="77" spans="1:4" x14ac:dyDescent="0.2">
      <c r="A77" s="170" t="s">
        <v>1554</v>
      </c>
      <c r="B77" s="170">
        <v>13530</v>
      </c>
      <c r="C77" s="170" t="s">
        <v>1979</v>
      </c>
      <c r="D77" s="170" t="s">
        <v>1684</v>
      </c>
    </row>
    <row r="78" spans="1:4" x14ac:dyDescent="0.2">
      <c r="A78" s="170" t="s">
        <v>1557</v>
      </c>
      <c r="B78" s="170">
        <v>15405</v>
      </c>
      <c r="C78" s="170" t="s">
        <v>1980</v>
      </c>
      <c r="D78" s="170" t="s">
        <v>1981</v>
      </c>
    </row>
    <row r="79" spans="1:4" x14ac:dyDescent="0.2">
      <c r="A79" s="170" t="s">
        <v>1560</v>
      </c>
      <c r="B79" s="170">
        <v>13059</v>
      </c>
      <c r="C79" s="170" t="s">
        <v>1982</v>
      </c>
      <c r="D79" s="170" t="s">
        <v>1983</v>
      </c>
    </row>
    <row r="80" spans="1:4" x14ac:dyDescent="0.2">
      <c r="A80" s="170" t="s">
        <v>1563</v>
      </c>
      <c r="B80" s="170">
        <v>11635</v>
      </c>
      <c r="C80" s="170" t="s">
        <v>1984</v>
      </c>
      <c r="D80" s="170" t="s">
        <v>1985</v>
      </c>
    </row>
    <row r="81" spans="1:4" x14ac:dyDescent="0.2">
      <c r="A81" s="170" t="s">
        <v>1566</v>
      </c>
      <c r="B81" s="170">
        <v>10739</v>
      </c>
      <c r="C81" s="170" t="s">
        <v>1986</v>
      </c>
      <c r="D81" s="170" t="s">
        <v>1755</v>
      </c>
    </row>
    <row r="82" spans="1:4" x14ac:dyDescent="0.2">
      <c r="A82" s="170" t="s">
        <v>1569</v>
      </c>
      <c r="B82" s="170">
        <v>11336</v>
      </c>
      <c r="C82" s="170" t="s">
        <v>1987</v>
      </c>
      <c r="D82" s="170" t="s">
        <v>1988</v>
      </c>
    </row>
    <row r="83" spans="1:4" x14ac:dyDescent="0.2">
      <c r="A83" s="170" t="s">
        <v>1572</v>
      </c>
      <c r="B83" s="170">
        <v>12901</v>
      </c>
      <c r="C83" s="170" t="s">
        <v>1989</v>
      </c>
      <c r="D83" s="170" t="s">
        <v>1990</v>
      </c>
    </row>
    <row r="84" spans="1:4" x14ac:dyDescent="0.2">
      <c r="A84" s="170" t="s">
        <v>1575</v>
      </c>
      <c r="B84" s="170">
        <v>11613</v>
      </c>
      <c r="C84" s="170" t="s">
        <v>1991</v>
      </c>
      <c r="D84" s="170" t="s">
        <v>1468</v>
      </c>
    </row>
    <row r="85" spans="1:4" x14ac:dyDescent="0.2">
      <c r="A85" s="170" t="s">
        <v>1578</v>
      </c>
      <c r="B85" s="170">
        <v>11930</v>
      </c>
      <c r="C85" s="170" t="s">
        <v>1964</v>
      </c>
      <c r="D85" s="170" t="s">
        <v>1992</v>
      </c>
    </row>
    <row r="86" spans="1:4" x14ac:dyDescent="0.2">
      <c r="A86" s="170" t="s">
        <v>1581</v>
      </c>
      <c r="B86" s="170">
        <v>11319</v>
      </c>
      <c r="C86" s="170" t="s">
        <v>1993</v>
      </c>
      <c r="D86" s="170" t="s">
        <v>1994</v>
      </c>
    </row>
    <row r="87" spans="1:4" x14ac:dyDescent="0.2">
      <c r="A87" s="170" t="s">
        <v>1584</v>
      </c>
      <c r="B87" s="170">
        <v>10470</v>
      </c>
      <c r="C87" s="170" t="s">
        <v>1995</v>
      </c>
      <c r="D87" s="170" t="s">
        <v>1996</v>
      </c>
    </row>
    <row r="88" spans="1:4" x14ac:dyDescent="0.2">
      <c r="A88" s="170" t="s">
        <v>1587</v>
      </c>
      <c r="B88" s="170">
        <v>11427</v>
      </c>
      <c r="C88" s="170" t="s">
        <v>1997</v>
      </c>
      <c r="D88" s="170" t="s">
        <v>1998</v>
      </c>
    </row>
    <row r="89" spans="1:4" x14ac:dyDescent="0.2">
      <c r="A89" s="170" t="s">
        <v>1590</v>
      </c>
      <c r="B89" s="170">
        <v>11070</v>
      </c>
      <c r="C89" s="170" t="s">
        <v>1999</v>
      </c>
      <c r="D89" s="170" t="s">
        <v>2000</v>
      </c>
    </row>
    <row r="90" spans="1:4" x14ac:dyDescent="0.2">
      <c r="A90" s="170" t="s">
        <v>1593</v>
      </c>
      <c r="B90" s="170">
        <v>13483</v>
      </c>
      <c r="C90" s="170" t="s">
        <v>2001</v>
      </c>
      <c r="D90" s="170" t="s">
        <v>2002</v>
      </c>
    </row>
    <row r="91" spans="1:4" x14ac:dyDescent="0.2">
      <c r="A91" s="170" t="s">
        <v>1595</v>
      </c>
      <c r="B91" s="170">
        <v>11818</v>
      </c>
      <c r="C91" s="170" t="s">
        <v>2003</v>
      </c>
      <c r="D91" s="170" t="s">
        <v>2004</v>
      </c>
    </row>
    <row r="92" spans="1:4" x14ac:dyDescent="0.2">
      <c r="A92" s="170" t="s">
        <v>1598</v>
      </c>
      <c r="B92" s="170">
        <v>9460</v>
      </c>
      <c r="C92" s="170" t="s">
        <v>2005</v>
      </c>
      <c r="D92" s="170" t="s">
        <v>2006</v>
      </c>
    </row>
    <row r="93" spans="1:4" x14ac:dyDescent="0.2">
      <c r="A93" s="170" t="s">
        <v>1601</v>
      </c>
      <c r="B93" s="170">
        <v>9764</v>
      </c>
      <c r="C93" s="170" t="s">
        <v>2007</v>
      </c>
      <c r="D93" s="170" t="s">
        <v>2008</v>
      </c>
    </row>
    <row r="94" spans="1:4" x14ac:dyDescent="0.2">
      <c r="A94" s="170" t="s">
        <v>1604</v>
      </c>
      <c r="B94" s="170">
        <v>10924</v>
      </c>
      <c r="C94" s="170" t="s">
        <v>2009</v>
      </c>
      <c r="D94" s="170" t="s">
        <v>2010</v>
      </c>
    </row>
    <row r="95" spans="1:4" x14ac:dyDescent="0.2">
      <c r="A95" s="170" t="s">
        <v>1606</v>
      </c>
      <c r="B95" s="170">
        <v>11418</v>
      </c>
      <c r="C95" s="170" t="s">
        <v>2011</v>
      </c>
      <c r="D95" s="170" t="s">
        <v>2012</v>
      </c>
    </row>
    <row r="96" spans="1:4" x14ac:dyDescent="0.2">
      <c r="A96" s="170" t="s">
        <v>1608</v>
      </c>
      <c r="B96" s="170">
        <v>11362</v>
      </c>
      <c r="C96" s="170" t="s">
        <v>1984</v>
      </c>
      <c r="D96" s="170" t="s">
        <v>2013</v>
      </c>
    </row>
    <row r="97" spans="1:4" x14ac:dyDescent="0.2">
      <c r="A97" s="170" t="s">
        <v>1610</v>
      </c>
      <c r="B97" s="170">
        <v>11921</v>
      </c>
      <c r="C97" s="170" t="s">
        <v>2014</v>
      </c>
      <c r="D97" s="170" t="s">
        <v>2015</v>
      </c>
    </row>
    <row r="98" spans="1:4" x14ac:dyDescent="0.2">
      <c r="A98" s="170" t="s">
        <v>1613</v>
      </c>
      <c r="B98" s="170">
        <v>10835</v>
      </c>
      <c r="C98" s="170" t="s">
        <v>2016</v>
      </c>
      <c r="D98" s="170" t="s">
        <v>2017</v>
      </c>
    </row>
    <row r="99" spans="1:4" x14ac:dyDescent="0.2">
      <c r="A99" s="170" t="s">
        <v>1615</v>
      </c>
      <c r="B99" s="170">
        <v>10325</v>
      </c>
      <c r="C99" s="170" t="s">
        <v>2018</v>
      </c>
      <c r="D99" s="170" t="s">
        <v>2019</v>
      </c>
    </row>
    <row r="100" spans="1:4" x14ac:dyDescent="0.2">
      <c r="A100" s="170" t="s">
        <v>1617</v>
      </c>
      <c r="B100" s="170">
        <v>11459</v>
      </c>
      <c r="C100" s="170" t="s">
        <v>2020</v>
      </c>
      <c r="D100" s="170" t="s">
        <v>2021</v>
      </c>
    </row>
    <row r="101" spans="1:4" x14ac:dyDescent="0.2">
      <c r="A101" s="170" t="s">
        <v>1619</v>
      </c>
      <c r="B101" s="170">
        <v>11075</v>
      </c>
      <c r="C101" s="170" t="s">
        <v>2022</v>
      </c>
      <c r="D101" s="170" t="s">
        <v>2023</v>
      </c>
    </row>
    <row r="102" spans="1:4" x14ac:dyDescent="0.2">
      <c r="A102" s="170" t="s">
        <v>1622</v>
      </c>
      <c r="B102" s="170">
        <v>14249</v>
      </c>
      <c r="C102" s="170" t="s">
        <v>2024</v>
      </c>
      <c r="D102" s="170" t="s">
        <v>2025</v>
      </c>
    </row>
    <row r="103" spans="1:4" x14ac:dyDescent="0.2">
      <c r="A103" s="170" t="s">
        <v>1625</v>
      </c>
      <c r="B103" s="170">
        <v>11692</v>
      </c>
      <c r="C103" s="170" t="s">
        <v>2026</v>
      </c>
      <c r="D103" s="170" t="s">
        <v>2027</v>
      </c>
    </row>
    <row r="104" spans="1:4" x14ac:dyDescent="0.2">
      <c r="A104" s="170" t="s">
        <v>1628</v>
      </c>
      <c r="B104" s="170">
        <v>10132</v>
      </c>
      <c r="C104" s="170" t="s">
        <v>2028</v>
      </c>
      <c r="D104" s="170" t="s">
        <v>2029</v>
      </c>
    </row>
    <row r="105" spans="1:4" x14ac:dyDescent="0.2">
      <c r="A105" s="170" t="s">
        <v>1631</v>
      </c>
      <c r="B105" s="170">
        <v>10643</v>
      </c>
      <c r="C105" s="170" t="s">
        <v>2030</v>
      </c>
      <c r="D105" s="170" t="s">
        <v>2031</v>
      </c>
    </row>
    <row r="106" spans="1:4" x14ac:dyDescent="0.2">
      <c r="A106" s="170" t="s">
        <v>1634</v>
      </c>
      <c r="B106" s="170">
        <v>11828</v>
      </c>
      <c r="C106" s="170" t="s">
        <v>2032</v>
      </c>
      <c r="D106" s="170" t="s">
        <v>2033</v>
      </c>
    </row>
    <row r="107" spans="1:4" x14ac:dyDescent="0.2">
      <c r="A107" s="170" t="s">
        <v>1637</v>
      </c>
      <c r="B107" s="170">
        <v>12028</v>
      </c>
      <c r="C107" s="170" t="s">
        <v>2034</v>
      </c>
      <c r="D107" s="170" t="s">
        <v>2035</v>
      </c>
    </row>
    <row r="108" spans="1:4" x14ac:dyDescent="0.2">
      <c r="A108" s="170" t="s">
        <v>1640</v>
      </c>
      <c r="B108" s="170">
        <v>11164</v>
      </c>
      <c r="C108" s="170" t="s">
        <v>2036</v>
      </c>
      <c r="D108" s="170" t="s">
        <v>2037</v>
      </c>
    </row>
    <row r="109" spans="1:4" x14ac:dyDescent="0.2">
      <c r="A109" s="170" t="s">
        <v>1642</v>
      </c>
      <c r="B109" s="170">
        <v>11041</v>
      </c>
      <c r="C109" s="170" t="s">
        <v>2038</v>
      </c>
      <c r="D109" s="170" t="s">
        <v>2039</v>
      </c>
    </row>
    <row r="110" spans="1:4" x14ac:dyDescent="0.2">
      <c r="A110" s="170" t="s">
        <v>1645</v>
      </c>
      <c r="B110" s="170">
        <v>11394</v>
      </c>
      <c r="C110" s="170" t="s">
        <v>2040</v>
      </c>
      <c r="D110" s="170" t="s">
        <v>2041</v>
      </c>
    </row>
    <row r="111" spans="1:4" x14ac:dyDescent="0.2">
      <c r="A111" s="170" t="s">
        <v>1648</v>
      </c>
      <c r="B111" s="170">
        <v>11638</v>
      </c>
      <c r="C111" s="170" t="s">
        <v>2042</v>
      </c>
      <c r="D111" s="170" t="s">
        <v>2043</v>
      </c>
    </row>
    <row r="112" spans="1:4" x14ac:dyDescent="0.2">
      <c r="A112" s="170" t="s">
        <v>1651</v>
      </c>
      <c r="B112" s="170">
        <v>11260</v>
      </c>
      <c r="C112" s="170" t="s">
        <v>2036</v>
      </c>
      <c r="D112" s="170" t="s">
        <v>2044</v>
      </c>
    </row>
    <row r="113" spans="1:4" x14ac:dyDescent="0.2">
      <c r="A113" s="170" t="s">
        <v>1654</v>
      </c>
      <c r="B113" s="170">
        <v>12316</v>
      </c>
      <c r="C113" s="170" t="s">
        <v>2045</v>
      </c>
      <c r="D113" s="170" t="s">
        <v>2046</v>
      </c>
    </row>
    <row r="114" spans="1:4" x14ac:dyDescent="0.2">
      <c r="A114" s="170" t="s">
        <v>1657</v>
      </c>
      <c r="B114" s="170">
        <v>14751</v>
      </c>
      <c r="C114" s="170" t="s">
        <v>2047</v>
      </c>
      <c r="D114" s="170" t="s">
        <v>2048</v>
      </c>
    </row>
    <row r="115" spans="1:4" x14ac:dyDescent="0.2">
      <c r="A115" s="170" t="s">
        <v>1660</v>
      </c>
      <c r="B115" s="170">
        <v>11825</v>
      </c>
      <c r="C115" s="170" t="s">
        <v>2049</v>
      </c>
      <c r="D115" s="170" t="s">
        <v>2050</v>
      </c>
    </row>
    <row r="116" spans="1:4" x14ac:dyDescent="0.2">
      <c r="A116" s="170" t="s">
        <v>1663</v>
      </c>
      <c r="B116" s="170">
        <v>9847</v>
      </c>
      <c r="C116" s="170" t="s">
        <v>1879</v>
      </c>
      <c r="D116" s="170" t="s">
        <v>2051</v>
      </c>
    </row>
    <row r="117" spans="1:4" x14ac:dyDescent="0.2">
      <c r="A117" s="170" t="s">
        <v>1666</v>
      </c>
      <c r="B117" s="170">
        <v>11149</v>
      </c>
      <c r="C117" s="170" t="s">
        <v>2052</v>
      </c>
      <c r="D117" s="170" t="s">
        <v>2053</v>
      </c>
    </row>
    <row r="118" spans="1:4" x14ac:dyDescent="0.2">
      <c r="A118" s="170" t="s">
        <v>1668</v>
      </c>
      <c r="B118" s="170">
        <v>10186</v>
      </c>
      <c r="C118" s="170" t="s">
        <v>1527</v>
      </c>
      <c r="D118" s="170" t="s">
        <v>2054</v>
      </c>
    </row>
    <row r="119" spans="1:4" x14ac:dyDescent="0.2">
      <c r="A119" s="170" t="s">
        <v>1671</v>
      </c>
      <c r="B119" s="170">
        <v>12269</v>
      </c>
      <c r="C119" s="170" t="s">
        <v>1820</v>
      </c>
      <c r="D119" s="170" t="s">
        <v>2055</v>
      </c>
    </row>
    <row r="120" spans="1:4" x14ac:dyDescent="0.2">
      <c r="A120" s="170" t="s">
        <v>1673</v>
      </c>
      <c r="B120" s="170">
        <v>11618</v>
      </c>
      <c r="C120" s="170" t="s">
        <v>2056</v>
      </c>
      <c r="D120" s="170" t="s">
        <v>2057</v>
      </c>
    </row>
    <row r="121" spans="1:4" x14ac:dyDescent="0.2">
      <c r="A121" s="170" t="s">
        <v>1676</v>
      </c>
      <c r="B121" s="170">
        <v>11748</v>
      </c>
      <c r="C121" s="170" t="s">
        <v>2058</v>
      </c>
      <c r="D121" s="170" t="s">
        <v>1474</v>
      </c>
    </row>
    <row r="122" spans="1:4" x14ac:dyDescent="0.2">
      <c r="A122" s="170" t="s">
        <v>1679</v>
      </c>
      <c r="B122" s="170">
        <v>11786</v>
      </c>
      <c r="C122" s="170" t="s">
        <v>2059</v>
      </c>
      <c r="D122" s="170" t="s">
        <v>2060</v>
      </c>
    </row>
    <row r="123" spans="1:4" x14ac:dyDescent="0.2">
      <c r="A123" s="170" t="s">
        <v>1682</v>
      </c>
      <c r="B123" s="170">
        <v>11976</v>
      </c>
      <c r="C123" s="170" t="s">
        <v>2061</v>
      </c>
      <c r="D123" s="170" t="s">
        <v>2062</v>
      </c>
    </row>
    <row r="124" spans="1:4" x14ac:dyDescent="0.2">
      <c r="A124" s="170" t="s">
        <v>1685</v>
      </c>
      <c r="B124" s="170">
        <v>12360</v>
      </c>
      <c r="C124" s="170" t="s">
        <v>2063</v>
      </c>
      <c r="D124" s="170" t="s">
        <v>2008</v>
      </c>
    </row>
    <row r="125" spans="1:4" x14ac:dyDescent="0.2">
      <c r="A125" s="170" t="s">
        <v>1687</v>
      </c>
      <c r="B125" s="170">
        <v>12738</v>
      </c>
      <c r="C125" s="170" t="s">
        <v>2064</v>
      </c>
      <c r="D125" s="170" t="s">
        <v>2065</v>
      </c>
    </row>
    <row r="126" spans="1:4" x14ac:dyDescent="0.2">
      <c r="A126" s="170" t="s">
        <v>1690</v>
      </c>
      <c r="B126" s="170">
        <v>14900</v>
      </c>
      <c r="C126" s="170" t="s">
        <v>2066</v>
      </c>
      <c r="D126" s="170" t="s">
        <v>2067</v>
      </c>
    </row>
    <row r="127" spans="1:4" x14ac:dyDescent="0.2">
      <c r="A127" s="170" t="s">
        <v>1693</v>
      </c>
      <c r="B127" s="170">
        <v>12497</v>
      </c>
      <c r="C127" s="170" t="s">
        <v>2024</v>
      </c>
      <c r="D127" s="170" t="s">
        <v>2068</v>
      </c>
    </row>
    <row r="128" spans="1:4" x14ac:dyDescent="0.2">
      <c r="A128" s="170" t="s">
        <v>1696</v>
      </c>
      <c r="B128" s="170">
        <v>10512</v>
      </c>
      <c r="C128" s="170" t="s">
        <v>2069</v>
      </c>
      <c r="D128" s="170" t="s">
        <v>2070</v>
      </c>
    </row>
    <row r="129" spans="1:4" x14ac:dyDescent="0.2">
      <c r="A129" s="170" t="s">
        <v>1699</v>
      </c>
      <c r="B129" s="170">
        <v>10734</v>
      </c>
      <c r="C129" s="170" t="s">
        <v>2071</v>
      </c>
      <c r="D129" s="170" t="s">
        <v>2072</v>
      </c>
    </row>
    <row r="130" spans="1:4" x14ac:dyDescent="0.2">
      <c r="A130" s="170" t="s">
        <v>1702</v>
      </c>
      <c r="B130" s="170">
        <v>13042</v>
      </c>
      <c r="C130" s="170" t="s">
        <v>2073</v>
      </c>
      <c r="D130" s="170" t="s">
        <v>1796</v>
      </c>
    </row>
    <row r="131" spans="1:4" x14ac:dyDescent="0.2">
      <c r="A131" s="170" t="s">
        <v>1705</v>
      </c>
      <c r="B131" s="170">
        <v>13052</v>
      </c>
      <c r="C131" s="170" t="s">
        <v>2074</v>
      </c>
      <c r="D131" s="170" t="s">
        <v>2075</v>
      </c>
    </row>
    <row r="132" spans="1:4" x14ac:dyDescent="0.2">
      <c r="A132" s="170" t="s">
        <v>1708</v>
      </c>
      <c r="B132" s="170">
        <v>13323</v>
      </c>
      <c r="C132" s="170" t="s">
        <v>2076</v>
      </c>
      <c r="D132" s="170" t="s">
        <v>2077</v>
      </c>
    </row>
    <row r="133" spans="1:4" x14ac:dyDescent="0.2">
      <c r="A133" s="170" t="s">
        <v>1711</v>
      </c>
      <c r="B133" s="170">
        <v>12955</v>
      </c>
      <c r="C133" s="170" t="s">
        <v>2078</v>
      </c>
      <c r="D133" s="170" t="s">
        <v>2079</v>
      </c>
    </row>
    <row r="134" spans="1:4" x14ac:dyDescent="0.2">
      <c r="A134" s="170" t="s">
        <v>1714</v>
      </c>
      <c r="B134" s="170">
        <v>13762</v>
      </c>
      <c r="C134" s="170" t="s">
        <v>2080</v>
      </c>
      <c r="D134" s="170" t="s">
        <v>2081</v>
      </c>
    </row>
    <row r="135" spans="1:4" x14ac:dyDescent="0.2">
      <c r="A135" s="170" t="s">
        <v>1717</v>
      </c>
      <c r="B135" s="170">
        <v>13120</v>
      </c>
      <c r="C135" s="170" t="s">
        <v>2082</v>
      </c>
      <c r="D135" s="170" t="s">
        <v>2083</v>
      </c>
    </row>
    <row r="136" spans="1:4" x14ac:dyDescent="0.2">
      <c r="A136" s="170" t="s">
        <v>1720</v>
      </c>
      <c r="B136" s="170">
        <v>14494</v>
      </c>
      <c r="C136" s="170" t="s">
        <v>2084</v>
      </c>
      <c r="D136" s="170" t="s">
        <v>2085</v>
      </c>
    </row>
    <row r="137" spans="1:4" x14ac:dyDescent="0.2">
      <c r="A137" s="170" t="s">
        <v>1723</v>
      </c>
      <c r="B137" s="170">
        <v>13636</v>
      </c>
      <c r="C137" s="170" t="s">
        <v>2086</v>
      </c>
      <c r="D137" s="170" t="s">
        <v>2087</v>
      </c>
    </row>
    <row r="138" spans="1:4" x14ac:dyDescent="0.2">
      <c r="A138" s="170" t="s">
        <v>1726</v>
      </c>
      <c r="B138" s="170">
        <v>16769</v>
      </c>
      <c r="C138" s="170" t="s">
        <v>2088</v>
      </c>
      <c r="D138" s="170" t="s">
        <v>2089</v>
      </c>
    </row>
    <row r="139" spans="1:4" x14ac:dyDescent="0.2">
      <c r="A139" s="170" t="s">
        <v>1729</v>
      </c>
      <c r="B139" s="170">
        <v>14581</v>
      </c>
      <c r="C139" s="170" t="s">
        <v>1559</v>
      </c>
      <c r="D139" s="170" t="s">
        <v>2090</v>
      </c>
    </row>
    <row r="140" spans="1:4" x14ac:dyDescent="0.2">
      <c r="A140" s="170" t="s">
        <v>1732</v>
      </c>
      <c r="B140" s="170">
        <v>12953</v>
      </c>
      <c r="C140" s="170" t="s">
        <v>2091</v>
      </c>
      <c r="D140" s="170" t="s">
        <v>2092</v>
      </c>
    </row>
    <row r="141" spans="1:4" x14ac:dyDescent="0.2">
      <c r="A141" s="170" t="s">
        <v>1735</v>
      </c>
      <c r="B141" s="170">
        <v>12513</v>
      </c>
      <c r="C141" s="170" t="s">
        <v>2093</v>
      </c>
      <c r="D141" s="170" t="s">
        <v>2094</v>
      </c>
    </row>
    <row r="142" spans="1:4" x14ac:dyDescent="0.2">
      <c r="A142" s="170" t="s">
        <v>1738</v>
      </c>
      <c r="B142" s="170">
        <v>12572</v>
      </c>
      <c r="C142" s="170" t="s">
        <v>1675</v>
      </c>
      <c r="D142" s="170" t="s">
        <v>2095</v>
      </c>
    </row>
    <row r="143" spans="1:4" x14ac:dyDescent="0.2">
      <c r="A143" s="170" t="s">
        <v>1741</v>
      </c>
      <c r="B143" s="170">
        <v>14770</v>
      </c>
      <c r="C143" s="170" t="s">
        <v>2096</v>
      </c>
      <c r="D143" s="170" t="s">
        <v>2097</v>
      </c>
    </row>
    <row r="144" spans="1:4" x14ac:dyDescent="0.2">
      <c r="A144" s="170" t="s">
        <v>1744</v>
      </c>
      <c r="B144" s="170">
        <v>14278</v>
      </c>
      <c r="C144" s="170" t="s">
        <v>2098</v>
      </c>
      <c r="D144" s="170" t="s">
        <v>2099</v>
      </c>
    </row>
    <row r="145" spans="1:4" x14ac:dyDescent="0.2">
      <c r="A145" s="170" t="s">
        <v>1747</v>
      </c>
      <c r="B145" s="170">
        <v>14635</v>
      </c>
      <c r="C145" s="170" t="s">
        <v>2100</v>
      </c>
      <c r="D145" s="170" t="s">
        <v>2101</v>
      </c>
    </row>
    <row r="146" spans="1:4" x14ac:dyDescent="0.2">
      <c r="A146" s="170" t="s">
        <v>1750</v>
      </c>
      <c r="B146" s="170">
        <v>15081</v>
      </c>
      <c r="C146" s="170" t="s">
        <v>2102</v>
      </c>
      <c r="D146" s="170" t="s">
        <v>2103</v>
      </c>
    </row>
    <row r="147" spans="1:4" x14ac:dyDescent="0.2">
      <c r="A147" s="170" t="s">
        <v>1753</v>
      </c>
      <c r="B147" s="170">
        <v>13774</v>
      </c>
      <c r="C147" s="170" t="s">
        <v>2104</v>
      </c>
      <c r="D147" s="170" t="s">
        <v>2105</v>
      </c>
    </row>
    <row r="148" spans="1:4" x14ac:dyDescent="0.2">
      <c r="A148" s="170" t="s">
        <v>1756</v>
      </c>
      <c r="B148" s="170">
        <v>14661</v>
      </c>
      <c r="C148" s="170" t="s">
        <v>2106</v>
      </c>
      <c r="D148" s="170" t="s">
        <v>1898</v>
      </c>
    </row>
    <row r="149" spans="1:4" x14ac:dyDescent="0.2">
      <c r="A149" s="170" t="s">
        <v>1759</v>
      </c>
      <c r="B149" s="170">
        <v>15033</v>
      </c>
      <c r="C149" s="170" t="s">
        <v>2107</v>
      </c>
      <c r="D149" s="170" t="s">
        <v>2108</v>
      </c>
    </row>
    <row r="150" spans="1:4" x14ac:dyDescent="0.2">
      <c r="A150" s="170" t="s">
        <v>1762</v>
      </c>
      <c r="B150" s="170">
        <v>16517</v>
      </c>
      <c r="C150" s="170" t="s">
        <v>1506</v>
      </c>
      <c r="D150" s="170" t="s">
        <v>2109</v>
      </c>
    </row>
    <row r="151" spans="1:4" x14ac:dyDescent="0.2">
      <c r="A151" s="170" t="s">
        <v>1765</v>
      </c>
      <c r="B151" s="170">
        <v>15067</v>
      </c>
      <c r="C151" s="170" t="s">
        <v>2110</v>
      </c>
      <c r="D151" s="170" t="s">
        <v>2111</v>
      </c>
    </row>
    <row r="152" spans="1:4" x14ac:dyDescent="0.2">
      <c r="A152" s="170" t="s">
        <v>1768</v>
      </c>
      <c r="B152" s="170">
        <v>12872</v>
      </c>
      <c r="C152" s="170" t="s">
        <v>2112</v>
      </c>
      <c r="D152" s="170" t="s">
        <v>2113</v>
      </c>
    </row>
    <row r="153" spans="1:4" x14ac:dyDescent="0.2">
      <c r="A153" s="170" t="s">
        <v>1771</v>
      </c>
      <c r="B153" s="170">
        <v>12428</v>
      </c>
      <c r="C153" s="170" t="s">
        <v>2114</v>
      </c>
      <c r="D153" s="170" t="s">
        <v>2115</v>
      </c>
    </row>
    <row r="154" spans="1:4" x14ac:dyDescent="0.2">
      <c r="A154" s="170" t="s">
        <v>1773</v>
      </c>
      <c r="B154" s="170">
        <v>12273</v>
      </c>
      <c r="C154" s="170" t="s">
        <v>2116</v>
      </c>
      <c r="D154" s="170" t="s">
        <v>2117</v>
      </c>
    </row>
    <row r="155" spans="1:4" x14ac:dyDescent="0.2">
      <c r="A155" s="170" t="s">
        <v>1776</v>
      </c>
      <c r="B155" s="170">
        <v>14128</v>
      </c>
      <c r="C155" s="170" t="s">
        <v>1938</v>
      </c>
      <c r="D155" s="170" t="s">
        <v>2118</v>
      </c>
    </row>
    <row r="156" spans="1:4" x14ac:dyDescent="0.2">
      <c r="A156" s="170" t="s">
        <v>1779</v>
      </c>
      <c r="B156" s="170">
        <v>14953</v>
      </c>
      <c r="C156" s="170" t="s">
        <v>2119</v>
      </c>
      <c r="D156" s="170" t="s">
        <v>1880</v>
      </c>
    </row>
    <row r="157" spans="1:4" x14ac:dyDescent="0.2">
      <c r="A157" s="170" t="s">
        <v>1781</v>
      </c>
      <c r="B157" s="170">
        <v>15516</v>
      </c>
      <c r="C157" s="170" t="s">
        <v>2120</v>
      </c>
      <c r="D157" s="170" t="s">
        <v>2121</v>
      </c>
    </row>
    <row r="158" spans="1:4" x14ac:dyDescent="0.2">
      <c r="A158" s="170" t="s">
        <v>1783</v>
      </c>
      <c r="B158" s="170">
        <v>14554</v>
      </c>
      <c r="C158" s="170" t="s">
        <v>2122</v>
      </c>
      <c r="D158" s="170" t="s">
        <v>2123</v>
      </c>
    </row>
    <row r="159" spans="1:4" x14ac:dyDescent="0.2">
      <c r="A159" s="170" t="s">
        <v>1785</v>
      </c>
      <c r="B159" s="170">
        <v>14655</v>
      </c>
      <c r="C159" s="170" t="s">
        <v>2058</v>
      </c>
      <c r="D159" s="170" t="s">
        <v>1508</v>
      </c>
    </row>
    <row r="160" spans="1:4" x14ac:dyDescent="0.2">
      <c r="A160" s="170" t="s">
        <v>1788</v>
      </c>
      <c r="B160" s="170">
        <v>15379</v>
      </c>
      <c r="C160" s="170" t="s">
        <v>2124</v>
      </c>
      <c r="D160" s="170" t="s">
        <v>2125</v>
      </c>
    </row>
    <row r="161" spans="1:4" x14ac:dyDescent="0.2">
      <c r="A161" s="170" t="s">
        <v>1791</v>
      </c>
      <c r="B161" s="170">
        <v>14446</v>
      </c>
      <c r="C161" s="170" t="s">
        <v>2126</v>
      </c>
      <c r="D161" s="170" t="s">
        <v>2127</v>
      </c>
    </row>
    <row r="162" spans="1:4" x14ac:dyDescent="0.2">
      <c r="A162" s="170" t="s">
        <v>1794</v>
      </c>
      <c r="B162" s="170">
        <v>17586</v>
      </c>
      <c r="C162" s="170" t="s">
        <v>2128</v>
      </c>
      <c r="D162" s="170" t="s">
        <v>2129</v>
      </c>
    </row>
    <row r="163" spans="1:4" x14ac:dyDescent="0.2">
      <c r="A163" s="170" t="s">
        <v>1797</v>
      </c>
      <c r="B163" s="170">
        <v>14762</v>
      </c>
      <c r="C163" s="170" t="s">
        <v>2130</v>
      </c>
      <c r="D163" s="170" t="s">
        <v>2131</v>
      </c>
    </row>
    <row r="164" spans="1:4" x14ac:dyDescent="0.2">
      <c r="A164" s="170" t="s">
        <v>1800</v>
      </c>
      <c r="B164" s="170">
        <v>12686</v>
      </c>
      <c r="C164" s="170" t="s">
        <v>2132</v>
      </c>
      <c r="D164" s="170" t="s">
        <v>2133</v>
      </c>
    </row>
    <row r="165" spans="1:4" x14ac:dyDescent="0.2">
      <c r="A165" s="170" t="s">
        <v>1802</v>
      </c>
      <c r="B165" s="170">
        <v>13590</v>
      </c>
      <c r="C165" s="170" t="s">
        <v>2134</v>
      </c>
      <c r="D165" s="170" t="s">
        <v>2135</v>
      </c>
    </row>
    <row r="166" spans="1:4" x14ac:dyDescent="0.2">
      <c r="A166" s="170" t="s">
        <v>1805</v>
      </c>
      <c r="B166" s="170">
        <v>14782</v>
      </c>
      <c r="C166" s="170" t="s">
        <v>2136</v>
      </c>
      <c r="D166" s="170" t="s">
        <v>2137</v>
      </c>
    </row>
    <row r="167" spans="1:4" x14ac:dyDescent="0.2">
      <c r="A167" s="170" t="s">
        <v>1808</v>
      </c>
      <c r="B167" s="170">
        <v>14202</v>
      </c>
      <c r="C167" s="170" t="s">
        <v>2138</v>
      </c>
      <c r="D167" s="170" t="s">
        <v>2139</v>
      </c>
    </row>
    <row r="168" spans="1:4" x14ac:dyDescent="0.2">
      <c r="A168" s="170" t="s">
        <v>1810</v>
      </c>
      <c r="B168" s="170">
        <v>14656</v>
      </c>
      <c r="C168" s="170" t="s">
        <v>2140</v>
      </c>
      <c r="D168" s="170" t="s">
        <v>2041</v>
      </c>
    </row>
    <row r="169" spans="1:4" x14ac:dyDescent="0.2">
      <c r="A169" s="170" t="s">
        <v>1812</v>
      </c>
      <c r="B169" s="170">
        <v>15350</v>
      </c>
      <c r="C169" s="170" t="s">
        <v>2026</v>
      </c>
      <c r="D169" s="170" t="s">
        <v>2141</v>
      </c>
    </row>
    <row r="170" spans="1:4" x14ac:dyDescent="0.2">
      <c r="A170" s="170" t="s">
        <v>1815</v>
      </c>
      <c r="B170" s="170">
        <v>13999</v>
      </c>
      <c r="C170" s="170" t="s">
        <v>1917</v>
      </c>
      <c r="D170" s="170" t="s">
        <v>2142</v>
      </c>
    </row>
    <row r="171" spans="1:4" x14ac:dyDescent="0.2">
      <c r="A171" s="170" t="s">
        <v>1818</v>
      </c>
      <c r="B171" s="170">
        <v>14066</v>
      </c>
      <c r="C171" s="170" t="s">
        <v>2143</v>
      </c>
      <c r="D171" s="170" t="s">
        <v>2144</v>
      </c>
    </row>
    <row r="172" spans="1:4" x14ac:dyDescent="0.2">
      <c r="A172" s="170" t="s">
        <v>1821</v>
      </c>
      <c r="B172" s="170">
        <v>14339</v>
      </c>
      <c r="C172" s="170" t="s">
        <v>1828</v>
      </c>
      <c r="D172" s="170" t="s">
        <v>2145</v>
      </c>
    </row>
    <row r="173" spans="1:4" x14ac:dyDescent="0.2">
      <c r="A173" s="170" t="s">
        <v>1824</v>
      </c>
      <c r="B173" s="170">
        <v>14044</v>
      </c>
      <c r="C173" s="170" t="s">
        <v>2146</v>
      </c>
      <c r="D173" s="170" t="s">
        <v>2147</v>
      </c>
    </row>
    <row r="174" spans="1:4" x14ac:dyDescent="0.2">
      <c r="A174" s="170" t="s">
        <v>1827</v>
      </c>
      <c r="B174" s="170">
        <v>15795</v>
      </c>
      <c r="C174" s="170" t="s">
        <v>2148</v>
      </c>
      <c r="D174" s="170" t="s">
        <v>2149</v>
      </c>
    </row>
    <row r="175" spans="1:4" x14ac:dyDescent="0.2">
      <c r="A175" s="170" t="s">
        <v>1830</v>
      </c>
      <c r="B175" s="170">
        <v>15159</v>
      </c>
      <c r="C175" s="170" t="s">
        <v>2150</v>
      </c>
      <c r="D175" s="170" t="s">
        <v>2151</v>
      </c>
    </row>
    <row r="176" spans="1:4" x14ac:dyDescent="0.2">
      <c r="A176" s="170" t="s">
        <v>1833</v>
      </c>
      <c r="B176" s="170">
        <v>12827</v>
      </c>
      <c r="C176" s="170" t="s">
        <v>2152</v>
      </c>
      <c r="D176" s="170" t="s">
        <v>2153</v>
      </c>
    </row>
    <row r="177" spans="1:4" x14ac:dyDescent="0.2">
      <c r="A177" s="170" t="s">
        <v>1835</v>
      </c>
      <c r="B177" s="170">
        <v>12846</v>
      </c>
      <c r="C177" s="170" t="s">
        <v>2154</v>
      </c>
      <c r="D177" s="170" t="s">
        <v>2155</v>
      </c>
    </row>
    <row r="178" spans="1:4" x14ac:dyDescent="0.2">
      <c r="A178" s="170" t="s">
        <v>1838</v>
      </c>
      <c r="B178" s="170">
        <v>12592</v>
      </c>
      <c r="C178" s="170" t="s">
        <v>2156</v>
      </c>
      <c r="D178" s="170" t="s">
        <v>2157</v>
      </c>
    </row>
    <row r="179" spans="1:4" x14ac:dyDescent="0.2">
      <c r="A179" s="170" t="s">
        <v>1841</v>
      </c>
      <c r="B179" s="170">
        <v>13695</v>
      </c>
      <c r="C179" s="170" t="s">
        <v>2158</v>
      </c>
      <c r="D179" s="170" t="s">
        <v>2159</v>
      </c>
    </row>
    <row r="180" spans="1:4" x14ac:dyDescent="0.2">
      <c r="A180" s="170" t="s">
        <v>1844</v>
      </c>
      <c r="B180" s="170">
        <v>12667</v>
      </c>
      <c r="C180" s="170" t="s">
        <v>2160</v>
      </c>
      <c r="D180" s="170" t="s">
        <v>2161</v>
      </c>
    </row>
    <row r="181" spans="1:4" x14ac:dyDescent="0.2">
      <c r="A181" s="170" t="s">
        <v>1847</v>
      </c>
      <c r="B181" s="170">
        <v>12540</v>
      </c>
      <c r="C181" s="170" t="s">
        <v>2162</v>
      </c>
      <c r="D181" s="170" t="s">
        <v>2163</v>
      </c>
    </row>
    <row r="182" spans="1:4" x14ac:dyDescent="0.2">
      <c r="A182" s="170" t="s">
        <v>1850</v>
      </c>
      <c r="B182" s="170">
        <v>13577</v>
      </c>
      <c r="C182" s="170" t="s">
        <v>2164</v>
      </c>
      <c r="D182" s="170" t="s">
        <v>1912</v>
      </c>
    </row>
    <row r="183" spans="1:4" x14ac:dyDescent="0.2">
      <c r="A183" s="170" t="s">
        <v>1853</v>
      </c>
      <c r="B183" s="170">
        <v>13372</v>
      </c>
      <c r="C183" s="170" t="s">
        <v>2165</v>
      </c>
      <c r="D183" s="170" t="s">
        <v>2166</v>
      </c>
    </row>
    <row r="184" spans="1:4" x14ac:dyDescent="0.2">
      <c r="A184" s="170" t="s">
        <v>1855</v>
      </c>
      <c r="B184" s="170">
        <v>12939</v>
      </c>
      <c r="C184" s="170" t="s">
        <v>2167</v>
      </c>
      <c r="D184" s="170" t="s">
        <v>2168</v>
      </c>
    </row>
    <row r="185" spans="1:4" x14ac:dyDescent="0.2">
      <c r="A185" s="170" t="s">
        <v>1858</v>
      </c>
      <c r="B185" s="170">
        <v>12837</v>
      </c>
      <c r="C185" s="170" t="s">
        <v>2169</v>
      </c>
      <c r="D185" s="170" t="s">
        <v>2170</v>
      </c>
    </row>
    <row r="186" spans="1:4" x14ac:dyDescent="0.2">
      <c r="A186" s="170" t="s">
        <v>1860</v>
      </c>
      <c r="B186" s="170">
        <v>16454</v>
      </c>
      <c r="C186" s="170" t="s">
        <v>2171</v>
      </c>
      <c r="D186" s="170" t="s">
        <v>2172</v>
      </c>
    </row>
    <row r="187" spans="1:4" x14ac:dyDescent="0.2">
      <c r="A187" s="170" t="s">
        <v>1863</v>
      </c>
      <c r="B187" s="170">
        <v>12136</v>
      </c>
      <c r="C187" s="170" t="s">
        <v>2173</v>
      </c>
      <c r="D187" s="170" t="s">
        <v>2174</v>
      </c>
    </row>
    <row r="188" spans="1:4" x14ac:dyDescent="0.2">
      <c r="A188" s="170" t="s">
        <v>1865</v>
      </c>
      <c r="B188" s="170">
        <v>10971</v>
      </c>
      <c r="C188" s="170" t="s">
        <v>2175</v>
      </c>
      <c r="D188" s="170" t="s">
        <v>2176</v>
      </c>
    </row>
    <row r="189" spans="1:4" x14ac:dyDescent="0.2">
      <c r="A189" s="170" t="s">
        <v>1868</v>
      </c>
      <c r="B189" s="170">
        <v>11900</v>
      </c>
      <c r="C189" s="170" t="s">
        <v>2177</v>
      </c>
      <c r="D189" s="170" t="s">
        <v>2178</v>
      </c>
    </row>
    <row r="190" spans="1:4" x14ac:dyDescent="0.2">
      <c r="A190" s="170" t="s">
        <v>1871</v>
      </c>
      <c r="B190" s="170">
        <v>11900</v>
      </c>
      <c r="C190" s="170" t="s">
        <v>1409</v>
      </c>
      <c r="D190" s="170" t="s">
        <v>2179</v>
      </c>
    </row>
    <row r="191" spans="1:4" x14ac:dyDescent="0.2">
      <c r="A191" s="170" t="s">
        <v>3280</v>
      </c>
      <c r="B191" s="170">
        <v>13133</v>
      </c>
      <c r="C191" s="170" t="s">
        <v>3284</v>
      </c>
      <c r="D191" s="170" t="s">
        <v>2372</v>
      </c>
    </row>
  </sheetData>
  <mergeCells count="1">
    <mergeCell ref="H1:I1"/>
  </mergeCells>
  <hyperlinks>
    <hyperlink ref="H1:I1" location="Index!A1" display="Regresar al Índice" xr:uid="{44DCAE74-2CE1-4EE2-9900-E49D6BC31538}"/>
  </hyperlinks>
  <pageMargins left="0.7" right="0.7" top="0.75" bottom="0.75" header="0.3" footer="0.3"/>
  <pageSetup paperSize="9" orientation="portrait" horizontalDpi="300" verticalDpi="30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F6CA6-358F-419C-B3BD-EFB5F38767B8}">
  <sheetPr codeName="Hoja198"/>
  <dimension ref="A1:I191"/>
  <sheetViews>
    <sheetView workbookViewId="0"/>
  </sheetViews>
  <sheetFormatPr baseColWidth="10" defaultRowHeight="12.75" x14ac:dyDescent="0.2"/>
  <cols>
    <col min="1" max="16384" width="11.42578125" style="170"/>
  </cols>
  <sheetData>
    <row r="1" spans="1:9" x14ac:dyDescent="0.2">
      <c r="A1" s="31" t="s">
        <v>3492</v>
      </c>
      <c r="H1" s="280" t="s">
        <v>1346</v>
      </c>
      <c r="I1" s="280"/>
    </row>
    <row r="2" spans="1:9" x14ac:dyDescent="0.2">
      <c r="A2" s="170" t="s">
        <v>3283</v>
      </c>
    </row>
    <row r="6" spans="1:9" x14ac:dyDescent="0.2">
      <c r="A6" s="170" t="s">
        <v>134</v>
      </c>
      <c r="B6" s="170" t="s">
        <v>1270</v>
      </c>
      <c r="C6" s="170" t="s">
        <v>133</v>
      </c>
      <c r="D6" s="170" t="s">
        <v>390</v>
      </c>
    </row>
    <row r="7" spans="1:9" x14ac:dyDescent="0.2">
      <c r="A7" s="170" t="s">
        <v>1364</v>
      </c>
      <c r="B7" s="170">
        <v>428233</v>
      </c>
    </row>
    <row r="8" spans="1:9" x14ac:dyDescent="0.2">
      <c r="A8" s="170" t="s">
        <v>1365</v>
      </c>
      <c r="B8" s="170">
        <v>345148</v>
      </c>
      <c r="D8" s="170" t="s">
        <v>1964</v>
      </c>
    </row>
    <row r="9" spans="1:9" x14ac:dyDescent="0.2">
      <c r="A9" s="170" t="s">
        <v>1367</v>
      </c>
      <c r="B9" s="170">
        <v>382404</v>
      </c>
      <c r="D9" s="170" t="s">
        <v>1655</v>
      </c>
    </row>
    <row r="10" spans="1:9" x14ac:dyDescent="0.2">
      <c r="A10" s="170" t="s">
        <v>1369</v>
      </c>
      <c r="B10" s="170">
        <v>418498</v>
      </c>
      <c r="D10" s="170" t="s">
        <v>2180</v>
      </c>
    </row>
    <row r="11" spans="1:9" x14ac:dyDescent="0.2">
      <c r="A11" s="170" t="s">
        <v>1371</v>
      </c>
      <c r="B11" s="170">
        <v>432200</v>
      </c>
      <c r="D11" s="170" t="s">
        <v>2181</v>
      </c>
    </row>
    <row r="12" spans="1:9" x14ac:dyDescent="0.2">
      <c r="A12" s="170" t="s">
        <v>1373</v>
      </c>
      <c r="B12" s="170">
        <v>423461</v>
      </c>
      <c r="D12" s="170" t="s">
        <v>2130</v>
      </c>
    </row>
    <row r="13" spans="1:9" x14ac:dyDescent="0.2">
      <c r="A13" s="170" t="s">
        <v>1375</v>
      </c>
      <c r="B13" s="170">
        <v>467748</v>
      </c>
      <c r="D13" s="170" t="s">
        <v>2182</v>
      </c>
    </row>
    <row r="14" spans="1:9" x14ac:dyDescent="0.2">
      <c r="A14" s="170" t="s">
        <v>1377</v>
      </c>
      <c r="B14" s="170">
        <v>441988</v>
      </c>
      <c r="D14" s="170" t="s">
        <v>2183</v>
      </c>
    </row>
    <row r="15" spans="1:9" x14ac:dyDescent="0.2">
      <c r="A15" s="170" t="s">
        <v>1379</v>
      </c>
      <c r="B15" s="170">
        <v>425207</v>
      </c>
      <c r="D15" s="170" t="s">
        <v>2184</v>
      </c>
    </row>
    <row r="16" spans="1:9" x14ac:dyDescent="0.2">
      <c r="A16" s="170" t="s">
        <v>1381</v>
      </c>
      <c r="B16" s="170">
        <v>424233</v>
      </c>
      <c r="D16" s="170" t="s">
        <v>1403</v>
      </c>
    </row>
    <row r="17" spans="1:4" x14ac:dyDescent="0.2">
      <c r="A17" s="170" t="s">
        <v>1383</v>
      </c>
      <c r="B17" s="170">
        <v>406171</v>
      </c>
      <c r="D17" s="170" t="s">
        <v>2185</v>
      </c>
    </row>
    <row r="18" spans="1:4" x14ac:dyDescent="0.2">
      <c r="A18" s="170" t="s">
        <v>1385</v>
      </c>
      <c r="B18" s="170">
        <v>502592</v>
      </c>
      <c r="D18" s="170" t="s">
        <v>2186</v>
      </c>
    </row>
    <row r="19" spans="1:4" x14ac:dyDescent="0.2">
      <c r="A19" s="170" t="s">
        <v>1387</v>
      </c>
      <c r="B19" s="170">
        <v>448818</v>
      </c>
      <c r="C19" s="170" t="s">
        <v>2187</v>
      </c>
      <c r="D19" s="170" t="s">
        <v>2188</v>
      </c>
    </row>
    <row r="20" spans="1:4" x14ac:dyDescent="0.2">
      <c r="A20" s="170" t="s">
        <v>1390</v>
      </c>
      <c r="B20" s="170">
        <v>367554</v>
      </c>
      <c r="C20" s="170" t="s">
        <v>1727</v>
      </c>
      <c r="D20" s="170" t="s">
        <v>2189</v>
      </c>
    </row>
    <row r="21" spans="1:4" x14ac:dyDescent="0.2">
      <c r="A21" s="170" t="s">
        <v>1393</v>
      </c>
      <c r="B21" s="170">
        <v>408591</v>
      </c>
      <c r="C21" s="170" t="s">
        <v>1571</v>
      </c>
      <c r="D21" s="170" t="s">
        <v>2190</v>
      </c>
    </row>
    <row r="22" spans="1:4" x14ac:dyDescent="0.2">
      <c r="A22" s="170" t="s">
        <v>1396</v>
      </c>
      <c r="B22" s="170">
        <v>400656</v>
      </c>
      <c r="C22" s="170" t="s">
        <v>2185</v>
      </c>
      <c r="D22" s="170" t="s">
        <v>2191</v>
      </c>
    </row>
    <row r="23" spans="1:4" x14ac:dyDescent="0.2">
      <c r="A23" s="170" t="s">
        <v>1399</v>
      </c>
      <c r="B23" s="170">
        <v>434935</v>
      </c>
      <c r="C23" s="170" t="s">
        <v>2192</v>
      </c>
      <c r="D23" s="170" t="s">
        <v>1544</v>
      </c>
    </row>
    <row r="24" spans="1:4" x14ac:dyDescent="0.2">
      <c r="A24" s="170" t="s">
        <v>1402</v>
      </c>
      <c r="B24" s="170">
        <v>431361</v>
      </c>
      <c r="C24" s="170" t="s">
        <v>2193</v>
      </c>
      <c r="D24" s="170" t="s">
        <v>2194</v>
      </c>
    </row>
    <row r="25" spans="1:4" x14ac:dyDescent="0.2">
      <c r="A25" s="170" t="s">
        <v>1405</v>
      </c>
      <c r="B25" s="170">
        <v>473259</v>
      </c>
      <c r="C25" s="170" t="s">
        <v>2195</v>
      </c>
      <c r="D25" s="170" t="s">
        <v>2196</v>
      </c>
    </row>
    <row r="26" spans="1:4" x14ac:dyDescent="0.2">
      <c r="A26" s="170" t="s">
        <v>1408</v>
      </c>
      <c r="B26" s="170">
        <v>457019</v>
      </c>
      <c r="C26" s="170" t="s">
        <v>2197</v>
      </c>
      <c r="D26" s="170" t="s">
        <v>2198</v>
      </c>
    </row>
    <row r="27" spans="1:4" x14ac:dyDescent="0.2">
      <c r="A27" s="170" t="s">
        <v>1411</v>
      </c>
      <c r="B27" s="170">
        <v>434665</v>
      </c>
      <c r="C27" s="170" t="s">
        <v>2199</v>
      </c>
      <c r="D27" s="170" t="s">
        <v>2200</v>
      </c>
    </row>
    <row r="28" spans="1:4" x14ac:dyDescent="0.2">
      <c r="A28" s="170" t="s">
        <v>1414</v>
      </c>
      <c r="B28" s="170">
        <v>452449</v>
      </c>
      <c r="C28" s="170" t="s">
        <v>2201</v>
      </c>
      <c r="D28" s="170" t="s">
        <v>2202</v>
      </c>
    </row>
    <row r="29" spans="1:4" x14ac:dyDescent="0.2">
      <c r="A29" s="170" t="s">
        <v>1417</v>
      </c>
      <c r="B29" s="170">
        <v>423051</v>
      </c>
      <c r="C29" s="170" t="s">
        <v>2203</v>
      </c>
      <c r="D29" s="170" t="s">
        <v>2204</v>
      </c>
    </row>
    <row r="30" spans="1:4" x14ac:dyDescent="0.2">
      <c r="A30" s="170" t="s">
        <v>1420</v>
      </c>
      <c r="B30" s="170">
        <v>487675</v>
      </c>
      <c r="C30" s="170" t="s">
        <v>1975</v>
      </c>
      <c r="D30" s="170" t="s">
        <v>2205</v>
      </c>
    </row>
    <row r="31" spans="1:4" x14ac:dyDescent="0.2">
      <c r="A31" s="170" t="s">
        <v>1423</v>
      </c>
      <c r="B31" s="170">
        <v>451589</v>
      </c>
      <c r="C31" s="170" t="s">
        <v>1947</v>
      </c>
      <c r="D31" s="170" t="s">
        <v>2206</v>
      </c>
    </row>
    <row r="32" spans="1:4" x14ac:dyDescent="0.2">
      <c r="A32" s="170" t="s">
        <v>1426</v>
      </c>
      <c r="B32" s="170">
        <v>387975</v>
      </c>
      <c r="C32" s="170" t="s">
        <v>1988</v>
      </c>
      <c r="D32" s="170" t="s">
        <v>2207</v>
      </c>
    </row>
    <row r="33" spans="1:4" x14ac:dyDescent="0.2">
      <c r="A33" s="170" t="s">
        <v>1429</v>
      </c>
      <c r="B33" s="170">
        <v>398440</v>
      </c>
      <c r="C33" s="170" t="s">
        <v>2208</v>
      </c>
      <c r="D33" s="170" t="s">
        <v>2209</v>
      </c>
    </row>
    <row r="34" spans="1:4" x14ac:dyDescent="0.2">
      <c r="A34" s="170" t="s">
        <v>1432</v>
      </c>
      <c r="B34" s="170">
        <v>474575</v>
      </c>
      <c r="C34" s="170" t="s">
        <v>2210</v>
      </c>
      <c r="D34" s="170" t="s">
        <v>2211</v>
      </c>
    </row>
    <row r="35" spans="1:4" x14ac:dyDescent="0.2">
      <c r="A35" s="170" t="s">
        <v>1435</v>
      </c>
      <c r="B35" s="170">
        <v>460087</v>
      </c>
      <c r="C35" s="170" t="s">
        <v>1465</v>
      </c>
      <c r="D35" s="170" t="s">
        <v>2212</v>
      </c>
    </row>
    <row r="36" spans="1:4" x14ac:dyDescent="0.2">
      <c r="A36" s="170" t="s">
        <v>1438</v>
      </c>
      <c r="B36" s="170">
        <v>472972</v>
      </c>
      <c r="C36" s="170" t="s">
        <v>2213</v>
      </c>
      <c r="D36" s="170" t="s">
        <v>2214</v>
      </c>
    </row>
    <row r="37" spans="1:4" x14ac:dyDescent="0.2">
      <c r="A37" s="170" t="s">
        <v>1441</v>
      </c>
      <c r="B37" s="170">
        <v>506827</v>
      </c>
      <c r="C37" s="170" t="s">
        <v>2215</v>
      </c>
      <c r="D37" s="170" t="s">
        <v>2216</v>
      </c>
    </row>
    <row r="38" spans="1:4" x14ac:dyDescent="0.2">
      <c r="A38" s="170" t="s">
        <v>1443</v>
      </c>
      <c r="B38" s="170">
        <v>477907</v>
      </c>
      <c r="C38" s="170" t="s">
        <v>2217</v>
      </c>
      <c r="D38" s="170" t="s">
        <v>2218</v>
      </c>
    </row>
    <row r="39" spans="1:4" x14ac:dyDescent="0.2">
      <c r="A39" s="170" t="s">
        <v>1446</v>
      </c>
      <c r="B39" s="170">
        <v>459891</v>
      </c>
      <c r="C39" s="170" t="s">
        <v>2219</v>
      </c>
      <c r="D39" s="170" t="s">
        <v>2220</v>
      </c>
    </row>
    <row r="40" spans="1:4" x14ac:dyDescent="0.2">
      <c r="A40" s="170" t="s">
        <v>1449</v>
      </c>
      <c r="B40" s="170">
        <v>481286</v>
      </c>
      <c r="C40" s="170" t="s">
        <v>1376</v>
      </c>
      <c r="D40" s="170" t="s">
        <v>2221</v>
      </c>
    </row>
    <row r="41" spans="1:4" x14ac:dyDescent="0.2">
      <c r="A41" s="170" t="s">
        <v>1452</v>
      </c>
      <c r="B41" s="170">
        <v>482157</v>
      </c>
      <c r="C41" s="170" t="s">
        <v>2222</v>
      </c>
      <c r="D41" s="170" t="s">
        <v>2223</v>
      </c>
    </row>
    <row r="42" spans="1:4" x14ac:dyDescent="0.2">
      <c r="A42" s="170" t="s">
        <v>1455</v>
      </c>
      <c r="B42" s="170">
        <v>576055</v>
      </c>
      <c r="C42" s="170" t="s">
        <v>2224</v>
      </c>
      <c r="D42" s="170" t="s">
        <v>2225</v>
      </c>
    </row>
    <row r="43" spans="1:4" x14ac:dyDescent="0.2">
      <c r="A43" s="170" t="s">
        <v>1458</v>
      </c>
      <c r="B43" s="170">
        <v>489713</v>
      </c>
      <c r="C43" s="170" t="s">
        <v>2226</v>
      </c>
      <c r="D43" s="170" t="s">
        <v>2227</v>
      </c>
    </row>
    <row r="44" spans="1:4" x14ac:dyDescent="0.2">
      <c r="A44" s="170" t="s">
        <v>1461</v>
      </c>
      <c r="B44" s="170">
        <v>454285</v>
      </c>
      <c r="C44" s="170" t="s">
        <v>2228</v>
      </c>
      <c r="D44" s="170" t="s">
        <v>2229</v>
      </c>
    </row>
    <row r="45" spans="1:4" x14ac:dyDescent="0.2">
      <c r="A45" s="170" t="s">
        <v>1464</v>
      </c>
      <c r="B45" s="170">
        <v>451635</v>
      </c>
      <c r="C45" s="170" t="s">
        <v>2230</v>
      </c>
      <c r="D45" s="170" t="s">
        <v>1437</v>
      </c>
    </row>
    <row r="46" spans="1:4" x14ac:dyDescent="0.2">
      <c r="A46" s="170" t="s">
        <v>1467</v>
      </c>
      <c r="B46" s="170">
        <v>434317</v>
      </c>
      <c r="C46" s="170" t="s">
        <v>2231</v>
      </c>
      <c r="D46" s="170" t="s">
        <v>1897</v>
      </c>
    </row>
    <row r="47" spans="1:4" x14ac:dyDescent="0.2">
      <c r="A47" s="170" t="s">
        <v>1470</v>
      </c>
      <c r="B47" s="170">
        <v>503921</v>
      </c>
      <c r="C47" s="170" t="s">
        <v>2232</v>
      </c>
      <c r="D47" s="170" t="s">
        <v>2233</v>
      </c>
    </row>
    <row r="48" spans="1:4" x14ac:dyDescent="0.2">
      <c r="A48" s="170" t="s">
        <v>1473</v>
      </c>
      <c r="B48" s="170">
        <v>504019</v>
      </c>
      <c r="C48" s="170" t="s">
        <v>2234</v>
      </c>
      <c r="D48" s="170" t="s">
        <v>2235</v>
      </c>
    </row>
    <row r="49" spans="1:4" x14ac:dyDescent="0.2">
      <c r="A49" s="170" t="s">
        <v>1476</v>
      </c>
      <c r="B49" s="170">
        <v>507476</v>
      </c>
      <c r="C49" s="170" t="s">
        <v>1450</v>
      </c>
      <c r="D49" s="170" t="s">
        <v>1508</v>
      </c>
    </row>
    <row r="50" spans="1:4" x14ac:dyDescent="0.2">
      <c r="A50" s="170" t="s">
        <v>1478</v>
      </c>
      <c r="B50" s="170">
        <v>515537</v>
      </c>
      <c r="C50" s="170" t="s">
        <v>2236</v>
      </c>
      <c r="D50" s="170" t="s">
        <v>2237</v>
      </c>
    </row>
    <row r="51" spans="1:4" x14ac:dyDescent="0.2">
      <c r="A51" s="170" t="s">
        <v>1481</v>
      </c>
      <c r="B51" s="170">
        <v>503439</v>
      </c>
      <c r="C51" s="170" t="s">
        <v>2238</v>
      </c>
      <c r="D51" s="170" t="s">
        <v>2239</v>
      </c>
    </row>
    <row r="52" spans="1:4" x14ac:dyDescent="0.2">
      <c r="A52" s="170" t="s">
        <v>1484</v>
      </c>
      <c r="B52" s="170">
        <v>526589</v>
      </c>
      <c r="C52" s="170" t="s">
        <v>2240</v>
      </c>
      <c r="D52" s="170" t="s">
        <v>2241</v>
      </c>
    </row>
    <row r="53" spans="1:4" x14ac:dyDescent="0.2">
      <c r="A53" s="170" t="s">
        <v>1485</v>
      </c>
      <c r="B53" s="170">
        <v>546118</v>
      </c>
      <c r="C53" s="170" t="s">
        <v>2242</v>
      </c>
      <c r="D53" s="170" t="s">
        <v>1941</v>
      </c>
    </row>
    <row r="54" spans="1:4" x14ac:dyDescent="0.2">
      <c r="A54" s="170" t="s">
        <v>1488</v>
      </c>
      <c r="B54" s="170">
        <v>653083</v>
      </c>
      <c r="C54" s="170" t="s">
        <v>1503</v>
      </c>
      <c r="D54" s="170" t="s">
        <v>2243</v>
      </c>
    </row>
    <row r="55" spans="1:4" x14ac:dyDescent="0.2">
      <c r="A55" s="170" t="s">
        <v>1491</v>
      </c>
      <c r="B55" s="170">
        <v>577904</v>
      </c>
      <c r="C55" s="170" t="s">
        <v>2244</v>
      </c>
      <c r="D55" s="170" t="s">
        <v>2245</v>
      </c>
    </row>
    <row r="56" spans="1:4" x14ac:dyDescent="0.2">
      <c r="A56" s="170" t="s">
        <v>1493</v>
      </c>
      <c r="B56" s="170">
        <v>521280</v>
      </c>
      <c r="C56" s="170" t="s">
        <v>2246</v>
      </c>
      <c r="D56" s="170" t="s">
        <v>2247</v>
      </c>
    </row>
    <row r="57" spans="1:4" x14ac:dyDescent="0.2">
      <c r="A57" s="170" t="s">
        <v>1496</v>
      </c>
      <c r="B57" s="170">
        <v>524399</v>
      </c>
      <c r="C57" s="170" t="s">
        <v>2248</v>
      </c>
      <c r="D57" s="170" t="s">
        <v>1626</v>
      </c>
    </row>
    <row r="58" spans="1:4" x14ac:dyDescent="0.2">
      <c r="A58" s="170" t="s">
        <v>1499</v>
      </c>
      <c r="B58" s="170">
        <v>526082</v>
      </c>
      <c r="C58" s="170" t="s">
        <v>1882</v>
      </c>
      <c r="D58" s="170" t="s">
        <v>2060</v>
      </c>
    </row>
    <row r="59" spans="1:4" x14ac:dyDescent="0.2">
      <c r="A59" s="170" t="s">
        <v>1501</v>
      </c>
      <c r="B59" s="170">
        <v>579240</v>
      </c>
      <c r="C59" s="170" t="s">
        <v>2249</v>
      </c>
      <c r="D59" s="170" t="s">
        <v>2250</v>
      </c>
    </row>
    <row r="60" spans="1:4" x14ac:dyDescent="0.2">
      <c r="A60" s="170" t="s">
        <v>1504</v>
      </c>
      <c r="B60" s="170">
        <v>566559</v>
      </c>
      <c r="C60" s="170" t="s">
        <v>2251</v>
      </c>
      <c r="D60" s="170" t="s">
        <v>2252</v>
      </c>
    </row>
    <row r="61" spans="1:4" x14ac:dyDescent="0.2">
      <c r="A61" s="170" t="s">
        <v>1507</v>
      </c>
      <c r="B61" s="170">
        <v>582114</v>
      </c>
      <c r="C61" s="170" t="s">
        <v>2253</v>
      </c>
      <c r="D61" s="170" t="s">
        <v>1502</v>
      </c>
    </row>
    <row r="62" spans="1:4" x14ac:dyDescent="0.2">
      <c r="A62" s="170" t="s">
        <v>1510</v>
      </c>
      <c r="B62" s="170">
        <v>584633</v>
      </c>
      <c r="C62" s="170" t="s">
        <v>2254</v>
      </c>
      <c r="D62" s="170" t="s">
        <v>2255</v>
      </c>
    </row>
    <row r="63" spans="1:4" x14ac:dyDescent="0.2">
      <c r="A63" s="170" t="s">
        <v>1513</v>
      </c>
      <c r="B63" s="170">
        <v>519864</v>
      </c>
      <c r="C63" s="170" t="s">
        <v>2256</v>
      </c>
      <c r="D63" s="170" t="s">
        <v>2257</v>
      </c>
    </row>
    <row r="64" spans="1:4" x14ac:dyDescent="0.2">
      <c r="A64" s="170" t="s">
        <v>1516</v>
      </c>
      <c r="B64" s="170">
        <v>560538</v>
      </c>
      <c r="C64" s="170" t="s">
        <v>2258</v>
      </c>
      <c r="D64" s="170" t="s">
        <v>2259</v>
      </c>
    </row>
    <row r="65" spans="1:4" x14ac:dyDescent="0.2">
      <c r="A65" s="170" t="s">
        <v>1519</v>
      </c>
      <c r="B65" s="170">
        <v>584528</v>
      </c>
      <c r="C65" s="170" t="s">
        <v>2260</v>
      </c>
      <c r="D65" s="170" t="s">
        <v>1790</v>
      </c>
    </row>
    <row r="66" spans="1:4" x14ac:dyDescent="0.2">
      <c r="A66" s="170" t="s">
        <v>1522</v>
      </c>
      <c r="B66" s="170">
        <v>632984</v>
      </c>
      <c r="C66" s="170" t="s">
        <v>2261</v>
      </c>
      <c r="D66" s="170" t="s">
        <v>2262</v>
      </c>
    </row>
    <row r="67" spans="1:4" x14ac:dyDescent="0.2">
      <c r="A67" s="170" t="s">
        <v>1525</v>
      </c>
      <c r="B67" s="170">
        <v>580065</v>
      </c>
      <c r="C67" s="170" t="s">
        <v>2263</v>
      </c>
      <c r="D67" s="170" t="s">
        <v>2264</v>
      </c>
    </row>
    <row r="68" spans="1:4" x14ac:dyDescent="0.2">
      <c r="A68" s="170" t="s">
        <v>1528</v>
      </c>
      <c r="B68" s="170">
        <v>474527</v>
      </c>
      <c r="C68" s="170" t="s">
        <v>1550</v>
      </c>
      <c r="D68" s="170" t="s">
        <v>2265</v>
      </c>
    </row>
    <row r="69" spans="1:4" x14ac:dyDescent="0.2">
      <c r="A69" s="170" t="s">
        <v>1531</v>
      </c>
      <c r="B69" s="170">
        <v>490907</v>
      </c>
      <c r="C69" s="170" t="s">
        <v>1552</v>
      </c>
      <c r="D69" s="170" t="s">
        <v>1966</v>
      </c>
    </row>
    <row r="70" spans="1:4" x14ac:dyDescent="0.2">
      <c r="A70" s="170" t="s">
        <v>1534</v>
      </c>
      <c r="B70" s="170">
        <v>551374</v>
      </c>
      <c r="C70" s="170" t="s">
        <v>2187</v>
      </c>
      <c r="D70" s="170" t="s">
        <v>2266</v>
      </c>
    </row>
    <row r="71" spans="1:4" x14ac:dyDescent="0.2">
      <c r="A71" s="170" t="s">
        <v>1537</v>
      </c>
      <c r="B71" s="170">
        <v>569511</v>
      </c>
      <c r="C71" s="170" t="s">
        <v>2267</v>
      </c>
      <c r="D71" s="170" t="s">
        <v>2268</v>
      </c>
    </row>
    <row r="72" spans="1:4" x14ac:dyDescent="0.2">
      <c r="A72" s="170" t="s">
        <v>1539</v>
      </c>
      <c r="B72" s="170">
        <v>535825</v>
      </c>
      <c r="C72" s="170" t="s">
        <v>1445</v>
      </c>
      <c r="D72" s="170" t="s">
        <v>2269</v>
      </c>
    </row>
    <row r="73" spans="1:4" x14ac:dyDescent="0.2">
      <c r="A73" s="170" t="s">
        <v>1542</v>
      </c>
      <c r="B73" s="170">
        <v>584554</v>
      </c>
      <c r="C73" s="170" t="s">
        <v>1899</v>
      </c>
      <c r="D73" s="170" t="s">
        <v>2270</v>
      </c>
    </row>
    <row r="74" spans="1:4" x14ac:dyDescent="0.2">
      <c r="A74" s="170" t="s">
        <v>1545</v>
      </c>
      <c r="B74" s="170">
        <v>566517</v>
      </c>
      <c r="C74" s="170" t="s">
        <v>2271</v>
      </c>
      <c r="D74" s="170" t="s">
        <v>2272</v>
      </c>
    </row>
    <row r="75" spans="1:4" x14ac:dyDescent="0.2">
      <c r="A75" s="170" t="s">
        <v>1548</v>
      </c>
      <c r="B75" s="170">
        <v>506359</v>
      </c>
      <c r="C75" s="170" t="s">
        <v>2273</v>
      </c>
      <c r="D75" s="170" t="s">
        <v>1555</v>
      </c>
    </row>
    <row r="76" spans="1:4" x14ac:dyDescent="0.2">
      <c r="A76" s="170" t="s">
        <v>1551</v>
      </c>
      <c r="B76" s="170">
        <v>534807</v>
      </c>
      <c r="C76" s="170" t="s">
        <v>2274</v>
      </c>
      <c r="D76" s="170" t="s">
        <v>2275</v>
      </c>
    </row>
    <row r="77" spans="1:4" x14ac:dyDescent="0.2">
      <c r="A77" s="170" t="s">
        <v>1554</v>
      </c>
      <c r="B77" s="170">
        <v>532271</v>
      </c>
      <c r="C77" s="170" t="s">
        <v>2276</v>
      </c>
      <c r="D77" s="170" t="s">
        <v>1710</v>
      </c>
    </row>
    <row r="78" spans="1:4" x14ac:dyDescent="0.2">
      <c r="A78" s="170" t="s">
        <v>1557</v>
      </c>
      <c r="B78" s="170">
        <v>619937</v>
      </c>
      <c r="C78" s="170" t="s">
        <v>2147</v>
      </c>
      <c r="D78" s="170" t="s">
        <v>2277</v>
      </c>
    </row>
    <row r="79" spans="1:4" x14ac:dyDescent="0.2">
      <c r="A79" s="170" t="s">
        <v>1560</v>
      </c>
      <c r="B79" s="170">
        <v>530657</v>
      </c>
      <c r="C79" s="170" t="s">
        <v>2278</v>
      </c>
      <c r="D79" s="170" t="s">
        <v>2279</v>
      </c>
    </row>
    <row r="80" spans="1:4" x14ac:dyDescent="0.2">
      <c r="A80" s="170" t="s">
        <v>1563</v>
      </c>
      <c r="B80" s="170">
        <v>480181</v>
      </c>
      <c r="C80" s="170" t="s">
        <v>2280</v>
      </c>
      <c r="D80" s="170" t="s">
        <v>2281</v>
      </c>
    </row>
    <row r="81" spans="1:4" x14ac:dyDescent="0.2">
      <c r="A81" s="170" t="s">
        <v>1566</v>
      </c>
      <c r="B81" s="170">
        <v>447779</v>
      </c>
      <c r="C81" s="170" t="s">
        <v>1977</v>
      </c>
      <c r="D81" s="170" t="s">
        <v>2282</v>
      </c>
    </row>
    <row r="82" spans="1:4" x14ac:dyDescent="0.2">
      <c r="A82" s="170" t="s">
        <v>1569</v>
      </c>
      <c r="B82" s="170">
        <v>480567</v>
      </c>
      <c r="C82" s="170" t="s">
        <v>2283</v>
      </c>
      <c r="D82" s="170" t="s">
        <v>2284</v>
      </c>
    </row>
    <row r="83" spans="1:4" x14ac:dyDescent="0.2">
      <c r="A83" s="170" t="s">
        <v>1572</v>
      </c>
      <c r="B83" s="170">
        <v>553779</v>
      </c>
      <c r="C83" s="170" t="s">
        <v>2079</v>
      </c>
      <c r="D83" s="170" t="s">
        <v>2285</v>
      </c>
    </row>
    <row r="84" spans="1:4" x14ac:dyDescent="0.2">
      <c r="A84" s="170" t="s">
        <v>1575</v>
      </c>
      <c r="B84" s="170">
        <v>501339</v>
      </c>
      <c r="C84" s="170" t="s">
        <v>2286</v>
      </c>
      <c r="D84" s="170" t="s">
        <v>2287</v>
      </c>
    </row>
    <row r="85" spans="1:4" x14ac:dyDescent="0.2">
      <c r="A85" s="170" t="s">
        <v>1578</v>
      </c>
      <c r="B85" s="170">
        <v>527249</v>
      </c>
      <c r="C85" s="170" t="s">
        <v>2247</v>
      </c>
      <c r="D85" s="170" t="s">
        <v>2288</v>
      </c>
    </row>
    <row r="86" spans="1:4" x14ac:dyDescent="0.2">
      <c r="A86" s="170" t="s">
        <v>1581</v>
      </c>
      <c r="B86" s="170">
        <v>511483</v>
      </c>
      <c r="C86" s="170" t="s">
        <v>2289</v>
      </c>
      <c r="D86" s="170" t="s">
        <v>2290</v>
      </c>
    </row>
    <row r="87" spans="1:4" x14ac:dyDescent="0.2">
      <c r="A87" s="170" t="s">
        <v>1584</v>
      </c>
      <c r="B87" s="170">
        <v>483310</v>
      </c>
      <c r="C87" s="170" t="s">
        <v>2291</v>
      </c>
      <c r="D87" s="170" t="s">
        <v>2183</v>
      </c>
    </row>
    <row r="88" spans="1:4" x14ac:dyDescent="0.2">
      <c r="A88" s="170" t="s">
        <v>1587</v>
      </c>
      <c r="B88" s="170">
        <v>522778</v>
      </c>
      <c r="C88" s="170" t="s">
        <v>2292</v>
      </c>
      <c r="D88" s="170" t="s">
        <v>2293</v>
      </c>
    </row>
    <row r="89" spans="1:4" x14ac:dyDescent="0.2">
      <c r="A89" s="170" t="s">
        <v>1590</v>
      </c>
      <c r="B89" s="170">
        <v>513670</v>
      </c>
      <c r="C89" s="170" t="s">
        <v>2122</v>
      </c>
      <c r="D89" s="170" t="s">
        <v>2036</v>
      </c>
    </row>
    <row r="90" spans="1:4" x14ac:dyDescent="0.2">
      <c r="A90" s="170" t="s">
        <v>1593</v>
      </c>
      <c r="B90" s="170">
        <v>616254</v>
      </c>
      <c r="C90" s="170" t="s">
        <v>2294</v>
      </c>
      <c r="D90" s="170" t="s">
        <v>2295</v>
      </c>
    </row>
    <row r="91" spans="1:4" x14ac:dyDescent="0.2">
      <c r="A91" s="170" t="s">
        <v>1595</v>
      </c>
      <c r="B91" s="170">
        <v>549204</v>
      </c>
      <c r="C91" s="170" t="s">
        <v>1521</v>
      </c>
      <c r="D91" s="170" t="s">
        <v>2296</v>
      </c>
    </row>
    <row r="92" spans="1:4" x14ac:dyDescent="0.2">
      <c r="A92" s="170" t="s">
        <v>1598</v>
      </c>
      <c r="B92" s="170">
        <v>445169</v>
      </c>
      <c r="C92" s="170" t="s">
        <v>2297</v>
      </c>
      <c r="D92" s="170" t="s">
        <v>2298</v>
      </c>
    </row>
    <row r="93" spans="1:4" x14ac:dyDescent="0.2">
      <c r="A93" s="170" t="s">
        <v>1601</v>
      </c>
      <c r="B93" s="170">
        <v>459364</v>
      </c>
      <c r="C93" s="170" t="s">
        <v>1959</v>
      </c>
      <c r="D93" s="170" t="s">
        <v>2299</v>
      </c>
    </row>
    <row r="94" spans="1:4" x14ac:dyDescent="0.2">
      <c r="A94" s="170" t="s">
        <v>1604</v>
      </c>
      <c r="B94" s="170">
        <v>518006</v>
      </c>
      <c r="C94" s="170" t="s">
        <v>2300</v>
      </c>
      <c r="D94" s="170" t="s">
        <v>2301</v>
      </c>
    </row>
    <row r="95" spans="1:4" x14ac:dyDescent="0.2">
      <c r="A95" s="170" t="s">
        <v>1606</v>
      </c>
      <c r="B95" s="170">
        <v>539782</v>
      </c>
      <c r="C95" s="170" t="s">
        <v>2302</v>
      </c>
      <c r="D95" s="170" t="s">
        <v>1456</v>
      </c>
    </row>
    <row r="96" spans="1:4" x14ac:dyDescent="0.2">
      <c r="A96" s="170" t="s">
        <v>1608</v>
      </c>
      <c r="B96" s="170">
        <v>537996</v>
      </c>
      <c r="C96" s="170" t="s">
        <v>2303</v>
      </c>
      <c r="D96" s="170" t="s">
        <v>2304</v>
      </c>
    </row>
    <row r="97" spans="1:4" x14ac:dyDescent="0.2">
      <c r="A97" s="170" t="s">
        <v>1610</v>
      </c>
      <c r="B97" s="170">
        <v>568186</v>
      </c>
      <c r="C97" s="170" t="s">
        <v>2305</v>
      </c>
      <c r="D97" s="170" t="s">
        <v>2306</v>
      </c>
    </row>
    <row r="98" spans="1:4" x14ac:dyDescent="0.2">
      <c r="A98" s="170" t="s">
        <v>1613</v>
      </c>
      <c r="B98" s="170">
        <v>517089</v>
      </c>
      <c r="C98" s="170" t="s">
        <v>2307</v>
      </c>
      <c r="D98" s="170" t="s">
        <v>2308</v>
      </c>
    </row>
    <row r="99" spans="1:4" x14ac:dyDescent="0.2">
      <c r="A99" s="170" t="s">
        <v>1615</v>
      </c>
      <c r="B99" s="170">
        <v>492268</v>
      </c>
      <c r="C99" s="170" t="s">
        <v>2309</v>
      </c>
      <c r="D99" s="170" t="s">
        <v>2310</v>
      </c>
    </row>
    <row r="100" spans="1:4" x14ac:dyDescent="0.2">
      <c r="A100" s="170" t="s">
        <v>1617</v>
      </c>
      <c r="B100" s="170">
        <v>552422</v>
      </c>
      <c r="C100" s="170" t="s">
        <v>2311</v>
      </c>
      <c r="D100" s="170" t="s">
        <v>2312</v>
      </c>
    </row>
    <row r="101" spans="1:4" x14ac:dyDescent="0.2">
      <c r="A101" s="170" t="s">
        <v>1619</v>
      </c>
      <c r="B101" s="170">
        <v>535304</v>
      </c>
      <c r="C101" s="170" t="s">
        <v>2313</v>
      </c>
      <c r="D101" s="170" t="s">
        <v>2271</v>
      </c>
    </row>
    <row r="102" spans="1:4" x14ac:dyDescent="0.2">
      <c r="A102" s="170" t="s">
        <v>1622</v>
      </c>
      <c r="B102" s="170">
        <v>695569</v>
      </c>
      <c r="C102" s="170" t="s">
        <v>2314</v>
      </c>
      <c r="D102" s="170" t="s">
        <v>2315</v>
      </c>
    </row>
    <row r="103" spans="1:4" x14ac:dyDescent="0.2">
      <c r="A103" s="170" t="s">
        <v>1625</v>
      </c>
      <c r="B103" s="170">
        <v>574370</v>
      </c>
      <c r="C103" s="170" t="s">
        <v>2316</v>
      </c>
      <c r="D103" s="170" t="s">
        <v>2317</v>
      </c>
    </row>
    <row r="104" spans="1:4" x14ac:dyDescent="0.2">
      <c r="A104" s="170" t="s">
        <v>1628</v>
      </c>
      <c r="B104" s="170">
        <v>496648</v>
      </c>
      <c r="C104" s="170" t="s">
        <v>2318</v>
      </c>
      <c r="D104" s="170" t="s">
        <v>2319</v>
      </c>
    </row>
    <row r="105" spans="1:4" x14ac:dyDescent="0.2">
      <c r="A105" s="170" t="s">
        <v>1631</v>
      </c>
      <c r="B105" s="170">
        <v>521991</v>
      </c>
      <c r="C105" s="170" t="s">
        <v>2320</v>
      </c>
      <c r="D105" s="170" t="s">
        <v>2321</v>
      </c>
    </row>
    <row r="106" spans="1:4" x14ac:dyDescent="0.2">
      <c r="A106" s="170" t="s">
        <v>1634</v>
      </c>
      <c r="B106" s="170">
        <v>579793</v>
      </c>
      <c r="C106" s="170" t="s">
        <v>2322</v>
      </c>
      <c r="D106" s="170" t="s">
        <v>2323</v>
      </c>
    </row>
    <row r="107" spans="1:4" x14ac:dyDescent="0.2">
      <c r="A107" s="170" t="s">
        <v>1637</v>
      </c>
      <c r="B107" s="170">
        <v>589151</v>
      </c>
      <c r="C107" s="170" t="s">
        <v>2324</v>
      </c>
      <c r="D107" s="170" t="s">
        <v>2062</v>
      </c>
    </row>
    <row r="108" spans="1:4" x14ac:dyDescent="0.2">
      <c r="A108" s="170" t="s">
        <v>1640</v>
      </c>
      <c r="B108" s="170">
        <v>550208</v>
      </c>
      <c r="C108" s="170" t="s">
        <v>2325</v>
      </c>
      <c r="D108" s="170" t="s">
        <v>2326</v>
      </c>
    </row>
    <row r="109" spans="1:4" x14ac:dyDescent="0.2">
      <c r="A109" s="170" t="s">
        <v>1642</v>
      </c>
      <c r="B109" s="170">
        <v>542142</v>
      </c>
      <c r="C109" s="170" t="s">
        <v>2327</v>
      </c>
      <c r="D109" s="170" t="s">
        <v>2328</v>
      </c>
    </row>
    <row r="110" spans="1:4" x14ac:dyDescent="0.2">
      <c r="A110" s="170" t="s">
        <v>1645</v>
      </c>
      <c r="B110" s="170">
        <v>566005</v>
      </c>
      <c r="C110" s="170" t="s">
        <v>2329</v>
      </c>
      <c r="D110" s="170" t="s">
        <v>2330</v>
      </c>
    </row>
    <row r="111" spans="1:4" x14ac:dyDescent="0.2">
      <c r="A111" s="170" t="s">
        <v>1648</v>
      </c>
      <c r="B111" s="170">
        <v>577568</v>
      </c>
      <c r="C111" s="170" t="s">
        <v>2331</v>
      </c>
      <c r="D111" s="170" t="s">
        <v>1658</v>
      </c>
    </row>
    <row r="112" spans="1:4" x14ac:dyDescent="0.2">
      <c r="A112" s="170" t="s">
        <v>1651</v>
      </c>
      <c r="B112" s="170">
        <v>548576</v>
      </c>
      <c r="C112" s="170" t="s">
        <v>1928</v>
      </c>
      <c r="D112" s="170" t="s">
        <v>2332</v>
      </c>
    </row>
    <row r="113" spans="1:4" x14ac:dyDescent="0.2">
      <c r="A113" s="170" t="s">
        <v>1654</v>
      </c>
      <c r="B113" s="170">
        <v>605225</v>
      </c>
      <c r="C113" s="170" t="s">
        <v>2333</v>
      </c>
      <c r="D113" s="170" t="s">
        <v>2334</v>
      </c>
    </row>
    <row r="114" spans="1:4" x14ac:dyDescent="0.2">
      <c r="A114" s="170" t="s">
        <v>1657</v>
      </c>
      <c r="B114" s="170">
        <v>721634</v>
      </c>
      <c r="C114" s="170" t="s">
        <v>1436</v>
      </c>
      <c r="D114" s="170" t="s">
        <v>2335</v>
      </c>
    </row>
    <row r="115" spans="1:4" x14ac:dyDescent="0.2">
      <c r="A115" s="170" t="s">
        <v>1660</v>
      </c>
      <c r="B115" s="170">
        <v>583264</v>
      </c>
      <c r="C115" s="170" t="s">
        <v>2336</v>
      </c>
      <c r="D115" s="170" t="s">
        <v>1366</v>
      </c>
    </row>
    <row r="116" spans="1:4" x14ac:dyDescent="0.2">
      <c r="A116" s="170" t="s">
        <v>1663</v>
      </c>
      <c r="B116" s="170">
        <v>480015</v>
      </c>
      <c r="C116" s="170" t="s">
        <v>2023</v>
      </c>
      <c r="D116" s="170" t="s">
        <v>2337</v>
      </c>
    </row>
    <row r="117" spans="1:4" x14ac:dyDescent="0.2">
      <c r="A117" s="170" t="s">
        <v>1666</v>
      </c>
      <c r="B117" s="170">
        <v>548624</v>
      </c>
      <c r="C117" s="170" t="s">
        <v>2321</v>
      </c>
      <c r="D117" s="170" t="s">
        <v>2338</v>
      </c>
    </row>
    <row r="118" spans="1:4" x14ac:dyDescent="0.2">
      <c r="A118" s="170" t="s">
        <v>1668</v>
      </c>
      <c r="B118" s="170">
        <v>500434</v>
      </c>
      <c r="C118" s="170" t="s">
        <v>2339</v>
      </c>
      <c r="D118" s="170" t="s">
        <v>2111</v>
      </c>
    </row>
    <row r="119" spans="1:4" x14ac:dyDescent="0.2">
      <c r="A119" s="170" t="s">
        <v>1671</v>
      </c>
      <c r="B119" s="170">
        <v>601990</v>
      </c>
      <c r="C119" s="170" t="s">
        <v>2340</v>
      </c>
      <c r="D119" s="170" t="s">
        <v>2341</v>
      </c>
    </row>
    <row r="120" spans="1:4" x14ac:dyDescent="0.2">
      <c r="A120" s="170" t="s">
        <v>1673</v>
      </c>
      <c r="B120" s="170">
        <v>568634</v>
      </c>
      <c r="C120" s="170" t="s">
        <v>2342</v>
      </c>
      <c r="D120" s="170" t="s">
        <v>2343</v>
      </c>
    </row>
    <row r="121" spans="1:4" x14ac:dyDescent="0.2">
      <c r="A121" s="170" t="s">
        <v>1676</v>
      </c>
      <c r="B121" s="170">
        <v>583609</v>
      </c>
      <c r="C121" s="170" t="s">
        <v>2344</v>
      </c>
      <c r="D121" s="170" t="s">
        <v>2345</v>
      </c>
    </row>
    <row r="122" spans="1:4" x14ac:dyDescent="0.2">
      <c r="A122" s="170" t="s">
        <v>1679</v>
      </c>
      <c r="B122" s="170">
        <v>585364</v>
      </c>
      <c r="C122" s="170" t="s">
        <v>2346</v>
      </c>
      <c r="D122" s="170" t="s">
        <v>2347</v>
      </c>
    </row>
    <row r="123" spans="1:4" x14ac:dyDescent="0.2">
      <c r="A123" s="170" t="s">
        <v>1682</v>
      </c>
      <c r="B123" s="170">
        <v>596831</v>
      </c>
      <c r="C123" s="170" t="s">
        <v>2348</v>
      </c>
      <c r="D123" s="170" t="s">
        <v>2349</v>
      </c>
    </row>
    <row r="124" spans="1:4" x14ac:dyDescent="0.2">
      <c r="A124" s="170" t="s">
        <v>1685</v>
      </c>
      <c r="B124" s="170">
        <v>618459</v>
      </c>
      <c r="C124" s="170" t="s">
        <v>2350</v>
      </c>
      <c r="D124" s="170" t="s">
        <v>2351</v>
      </c>
    </row>
    <row r="125" spans="1:4" x14ac:dyDescent="0.2">
      <c r="A125" s="170" t="s">
        <v>1687</v>
      </c>
      <c r="B125" s="170">
        <v>635560</v>
      </c>
      <c r="C125" s="170" t="s">
        <v>2352</v>
      </c>
      <c r="D125" s="170" t="s">
        <v>2353</v>
      </c>
    </row>
    <row r="126" spans="1:4" x14ac:dyDescent="0.2">
      <c r="A126" s="170" t="s">
        <v>1690</v>
      </c>
      <c r="B126" s="170">
        <v>740453</v>
      </c>
      <c r="C126" s="170" t="s">
        <v>2354</v>
      </c>
      <c r="D126" s="170" t="s">
        <v>2355</v>
      </c>
    </row>
    <row r="127" spans="1:4" x14ac:dyDescent="0.2">
      <c r="A127" s="170" t="s">
        <v>1693</v>
      </c>
      <c r="B127" s="170">
        <v>634317</v>
      </c>
      <c r="C127" s="170" t="s">
        <v>2356</v>
      </c>
      <c r="D127" s="170" t="s">
        <v>2357</v>
      </c>
    </row>
    <row r="128" spans="1:4" x14ac:dyDescent="0.2">
      <c r="A128" s="170" t="s">
        <v>1696</v>
      </c>
      <c r="B128" s="170">
        <v>535776</v>
      </c>
      <c r="C128" s="170" t="s">
        <v>2358</v>
      </c>
      <c r="D128" s="170" t="s">
        <v>2359</v>
      </c>
    </row>
    <row r="129" spans="1:4" x14ac:dyDescent="0.2">
      <c r="A129" s="170" t="s">
        <v>1699</v>
      </c>
      <c r="B129" s="170">
        <v>543402</v>
      </c>
      <c r="C129" s="170" t="s">
        <v>2360</v>
      </c>
      <c r="D129" s="170" t="s">
        <v>1861</v>
      </c>
    </row>
    <row r="130" spans="1:4" x14ac:dyDescent="0.2">
      <c r="A130" s="170" t="s">
        <v>1702</v>
      </c>
      <c r="B130" s="170">
        <v>667242</v>
      </c>
      <c r="C130" s="170" t="s">
        <v>2361</v>
      </c>
      <c r="D130" s="170" t="s">
        <v>2362</v>
      </c>
    </row>
    <row r="131" spans="1:4" x14ac:dyDescent="0.2">
      <c r="A131" s="170" t="s">
        <v>1705</v>
      </c>
      <c r="B131" s="170">
        <v>663299</v>
      </c>
      <c r="C131" s="170" t="s">
        <v>2363</v>
      </c>
      <c r="D131" s="170" t="s">
        <v>2294</v>
      </c>
    </row>
    <row r="132" spans="1:4" x14ac:dyDescent="0.2">
      <c r="A132" s="170" t="s">
        <v>1708</v>
      </c>
      <c r="B132" s="170">
        <v>679060</v>
      </c>
      <c r="C132" s="170" t="s">
        <v>2364</v>
      </c>
      <c r="D132" s="170" t="s">
        <v>1939</v>
      </c>
    </row>
    <row r="133" spans="1:4" x14ac:dyDescent="0.2">
      <c r="A133" s="170" t="s">
        <v>1711</v>
      </c>
      <c r="B133" s="170">
        <v>654436</v>
      </c>
      <c r="C133" s="170" t="s">
        <v>2365</v>
      </c>
      <c r="D133" s="170" t="s">
        <v>2009</v>
      </c>
    </row>
    <row r="134" spans="1:4" x14ac:dyDescent="0.2">
      <c r="A134" s="170" t="s">
        <v>1714</v>
      </c>
      <c r="B134" s="170">
        <v>706093</v>
      </c>
      <c r="C134" s="170" t="s">
        <v>2366</v>
      </c>
      <c r="D134" s="170" t="s">
        <v>2367</v>
      </c>
    </row>
    <row r="135" spans="1:4" x14ac:dyDescent="0.2">
      <c r="A135" s="170" t="s">
        <v>1717</v>
      </c>
      <c r="B135" s="170">
        <v>681072</v>
      </c>
      <c r="C135" s="170" t="s">
        <v>2368</v>
      </c>
      <c r="D135" s="170" t="s">
        <v>2369</v>
      </c>
    </row>
    <row r="136" spans="1:4" x14ac:dyDescent="0.2">
      <c r="A136" s="170" t="s">
        <v>1720</v>
      </c>
      <c r="B136" s="170">
        <v>751983</v>
      </c>
      <c r="C136" s="170" t="s">
        <v>2370</v>
      </c>
      <c r="D136" s="170" t="s">
        <v>2371</v>
      </c>
    </row>
    <row r="137" spans="1:4" x14ac:dyDescent="0.2">
      <c r="A137" s="170" t="s">
        <v>1723</v>
      </c>
      <c r="B137" s="170">
        <v>701412</v>
      </c>
      <c r="C137" s="170" t="s">
        <v>2372</v>
      </c>
      <c r="D137" s="170" t="s">
        <v>2373</v>
      </c>
    </row>
    <row r="138" spans="1:4" x14ac:dyDescent="0.2">
      <c r="A138" s="170" t="s">
        <v>1726</v>
      </c>
      <c r="B138" s="170">
        <v>865962</v>
      </c>
      <c r="C138" s="170" t="s">
        <v>2374</v>
      </c>
      <c r="D138" s="170" t="s">
        <v>2375</v>
      </c>
    </row>
    <row r="139" spans="1:4" x14ac:dyDescent="0.2">
      <c r="A139" s="170" t="s">
        <v>1729</v>
      </c>
      <c r="B139" s="170">
        <v>755964</v>
      </c>
      <c r="C139" s="170" t="s">
        <v>2376</v>
      </c>
      <c r="D139" s="170" t="s">
        <v>1989</v>
      </c>
    </row>
    <row r="140" spans="1:4" x14ac:dyDescent="0.2">
      <c r="A140" s="170" t="s">
        <v>1732</v>
      </c>
      <c r="B140" s="170">
        <v>674476</v>
      </c>
      <c r="C140" s="170" t="s">
        <v>2377</v>
      </c>
      <c r="D140" s="170" t="s">
        <v>2378</v>
      </c>
    </row>
    <row r="141" spans="1:4" x14ac:dyDescent="0.2">
      <c r="A141" s="170" t="s">
        <v>1735</v>
      </c>
      <c r="B141" s="170">
        <v>656844</v>
      </c>
      <c r="C141" s="170" t="s">
        <v>2379</v>
      </c>
      <c r="D141" s="170" t="s">
        <v>1592</v>
      </c>
    </row>
    <row r="142" spans="1:4" x14ac:dyDescent="0.2">
      <c r="A142" s="170" t="s">
        <v>1738</v>
      </c>
      <c r="B142" s="170">
        <v>660660</v>
      </c>
      <c r="C142" s="170" t="s">
        <v>2380</v>
      </c>
      <c r="D142" s="170" t="s">
        <v>2381</v>
      </c>
    </row>
    <row r="143" spans="1:4" x14ac:dyDescent="0.2">
      <c r="A143" s="170" t="s">
        <v>1741</v>
      </c>
      <c r="B143" s="170">
        <v>774848</v>
      </c>
      <c r="C143" s="170" t="s">
        <v>2382</v>
      </c>
      <c r="D143" s="170" t="s">
        <v>2383</v>
      </c>
    </row>
    <row r="144" spans="1:4" x14ac:dyDescent="0.2">
      <c r="A144" s="170" t="s">
        <v>1744</v>
      </c>
      <c r="B144" s="170">
        <v>753594</v>
      </c>
      <c r="C144" s="170" t="s">
        <v>2021</v>
      </c>
      <c r="D144" s="170" t="s">
        <v>2384</v>
      </c>
    </row>
    <row r="145" spans="1:4" x14ac:dyDescent="0.2">
      <c r="A145" s="170" t="s">
        <v>1747</v>
      </c>
      <c r="B145" s="170">
        <v>768628</v>
      </c>
      <c r="C145" s="170" t="s">
        <v>2385</v>
      </c>
      <c r="D145" s="170" t="s">
        <v>2386</v>
      </c>
    </row>
    <row r="146" spans="1:4" x14ac:dyDescent="0.2">
      <c r="A146" s="170" t="s">
        <v>1750</v>
      </c>
      <c r="B146" s="170">
        <v>792640</v>
      </c>
      <c r="C146" s="170" t="s">
        <v>2387</v>
      </c>
      <c r="D146" s="170" t="s">
        <v>2388</v>
      </c>
    </row>
    <row r="147" spans="1:4" x14ac:dyDescent="0.2">
      <c r="A147" s="170" t="s">
        <v>1753</v>
      </c>
      <c r="B147" s="170">
        <v>728585</v>
      </c>
      <c r="C147" s="170" t="s">
        <v>1916</v>
      </c>
      <c r="D147" s="170" t="s">
        <v>2389</v>
      </c>
    </row>
    <row r="148" spans="1:4" x14ac:dyDescent="0.2">
      <c r="A148" s="170" t="s">
        <v>1756</v>
      </c>
      <c r="B148" s="170">
        <v>774843</v>
      </c>
      <c r="C148" s="170" t="s">
        <v>2390</v>
      </c>
      <c r="D148" s="170" t="s">
        <v>2391</v>
      </c>
    </row>
    <row r="149" spans="1:4" x14ac:dyDescent="0.2">
      <c r="A149" s="170" t="s">
        <v>1759</v>
      </c>
      <c r="B149" s="170">
        <v>794458</v>
      </c>
      <c r="C149" s="170" t="s">
        <v>2242</v>
      </c>
      <c r="D149" s="170" t="s">
        <v>1603</v>
      </c>
    </row>
    <row r="150" spans="1:4" x14ac:dyDescent="0.2">
      <c r="A150" s="170" t="s">
        <v>1762</v>
      </c>
      <c r="B150" s="170">
        <v>887415</v>
      </c>
      <c r="C150" s="170" t="s">
        <v>2392</v>
      </c>
      <c r="D150" s="170" t="s">
        <v>2393</v>
      </c>
    </row>
    <row r="151" spans="1:4" x14ac:dyDescent="0.2">
      <c r="A151" s="170" t="s">
        <v>1765</v>
      </c>
      <c r="B151" s="170">
        <v>785721</v>
      </c>
      <c r="C151" s="170" t="s">
        <v>2394</v>
      </c>
      <c r="D151" s="170" t="s">
        <v>2395</v>
      </c>
    </row>
    <row r="152" spans="1:4" x14ac:dyDescent="0.2">
      <c r="A152" s="170" t="s">
        <v>1768</v>
      </c>
      <c r="B152" s="170">
        <v>669779</v>
      </c>
      <c r="C152" s="170" t="s">
        <v>1928</v>
      </c>
      <c r="D152" s="170" t="s">
        <v>2396</v>
      </c>
    </row>
    <row r="153" spans="1:4" x14ac:dyDescent="0.2">
      <c r="A153" s="170" t="s">
        <v>1771</v>
      </c>
      <c r="B153" s="170">
        <v>672675</v>
      </c>
      <c r="C153" s="170" t="s">
        <v>2397</v>
      </c>
      <c r="D153" s="170" t="s">
        <v>2255</v>
      </c>
    </row>
    <row r="154" spans="1:4" x14ac:dyDescent="0.2">
      <c r="A154" s="170" t="s">
        <v>1773</v>
      </c>
      <c r="B154" s="170">
        <v>688343</v>
      </c>
      <c r="C154" s="170" t="s">
        <v>2398</v>
      </c>
      <c r="D154" s="170" t="s">
        <v>2399</v>
      </c>
    </row>
    <row r="155" spans="1:4" x14ac:dyDescent="0.2">
      <c r="A155" s="170" t="s">
        <v>1776</v>
      </c>
      <c r="B155" s="170">
        <v>808814</v>
      </c>
      <c r="C155" s="170" t="s">
        <v>2400</v>
      </c>
      <c r="D155" s="170" t="s">
        <v>2401</v>
      </c>
    </row>
    <row r="156" spans="1:4" x14ac:dyDescent="0.2">
      <c r="A156" s="170" t="s">
        <v>1779</v>
      </c>
      <c r="B156" s="170">
        <v>873077</v>
      </c>
      <c r="C156" s="170" t="s">
        <v>2402</v>
      </c>
      <c r="D156" s="170" t="s">
        <v>2403</v>
      </c>
    </row>
    <row r="157" spans="1:4" x14ac:dyDescent="0.2">
      <c r="A157" s="170" t="s">
        <v>1781</v>
      </c>
      <c r="B157" s="170">
        <v>911366</v>
      </c>
      <c r="C157" s="170" t="s">
        <v>2404</v>
      </c>
      <c r="D157" s="170" t="s">
        <v>2405</v>
      </c>
    </row>
    <row r="158" spans="1:4" x14ac:dyDescent="0.2">
      <c r="A158" s="170" t="s">
        <v>1783</v>
      </c>
      <c r="B158" s="170">
        <v>844426</v>
      </c>
      <c r="C158" s="170" t="s">
        <v>2406</v>
      </c>
      <c r="D158" s="170" t="s">
        <v>1546</v>
      </c>
    </row>
    <row r="159" spans="1:4" x14ac:dyDescent="0.2">
      <c r="A159" s="170" t="s">
        <v>1785</v>
      </c>
      <c r="B159" s="170">
        <v>850957</v>
      </c>
      <c r="C159" s="170" t="s">
        <v>2407</v>
      </c>
      <c r="D159" s="170" t="s">
        <v>2408</v>
      </c>
    </row>
    <row r="160" spans="1:4" x14ac:dyDescent="0.2">
      <c r="A160" s="170" t="s">
        <v>1788</v>
      </c>
      <c r="B160" s="170">
        <v>908504</v>
      </c>
      <c r="C160" s="170" t="s">
        <v>2409</v>
      </c>
      <c r="D160" s="170" t="s">
        <v>2410</v>
      </c>
    </row>
    <row r="161" spans="1:4" x14ac:dyDescent="0.2">
      <c r="A161" s="170" t="s">
        <v>1791</v>
      </c>
      <c r="B161" s="170">
        <v>879943</v>
      </c>
      <c r="C161" s="170" t="s">
        <v>2411</v>
      </c>
      <c r="D161" s="170" t="s">
        <v>1483</v>
      </c>
    </row>
    <row r="162" spans="1:4" x14ac:dyDescent="0.2">
      <c r="A162" s="170" t="s">
        <v>1794</v>
      </c>
      <c r="B162" s="170">
        <v>1075497</v>
      </c>
      <c r="C162" s="170" t="s">
        <v>2412</v>
      </c>
      <c r="D162" s="170" t="s">
        <v>2413</v>
      </c>
    </row>
    <row r="163" spans="1:4" x14ac:dyDescent="0.2">
      <c r="A163" s="170" t="s">
        <v>1797</v>
      </c>
      <c r="B163" s="170">
        <v>905163</v>
      </c>
      <c r="C163" s="170" t="s">
        <v>2414</v>
      </c>
      <c r="D163" s="170" t="s">
        <v>2415</v>
      </c>
    </row>
    <row r="164" spans="1:4" x14ac:dyDescent="0.2">
      <c r="A164" s="170" t="s">
        <v>1800</v>
      </c>
      <c r="B164" s="170">
        <v>764860</v>
      </c>
      <c r="C164" s="170" t="s">
        <v>2416</v>
      </c>
      <c r="D164" s="170" t="s">
        <v>2417</v>
      </c>
    </row>
    <row r="165" spans="1:4" x14ac:dyDescent="0.2">
      <c r="A165" s="170" t="s">
        <v>1802</v>
      </c>
      <c r="B165" s="170">
        <v>825210</v>
      </c>
      <c r="C165" s="170" t="s">
        <v>2418</v>
      </c>
      <c r="D165" s="170" t="s">
        <v>2367</v>
      </c>
    </row>
    <row r="166" spans="1:4" x14ac:dyDescent="0.2">
      <c r="A166" s="170" t="s">
        <v>1805</v>
      </c>
      <c r="B166" s="170">
        <v>906619</v>
      </c>
      <c r="C166" s="170" t="s">
        <v>2419</v>
      </c>
      <c r="D166" s="170" t="s">
        <v>2109</v>
      </c>
    </row>
    <row r="167" spans="1:4" x14ac:dyDescent="0.2">
      <c r="A167" s="170" t="s">
        <v>1808</v>
      </c>
      <c r="B167" s="170">
        <v>886158</v>
      </c>
      <c r="C167" s="170" t="s">
        <v>2420</v>
      </c>
      <c r="D167" s="170" t="s">
        <v>2421</v>
      </c>
    </row>
    <row r="168" spans="1:4" x14ac:dyDescent="0.2">
      <c r="A168" s="170" t="s">
        <v>1810</v>
      </c>
      <c r="B168" s="170">
        <v>928811</v>
      </c>
      <c r="C168" s="170" t="s">
        <v>2074</v>
      </c>
      <c r="D168" s="170" t="s">
        <v>2187</v>
      </c>
    </row>
    <row r="169" spans="1:4" x14ac:dyDescent="0.2">
      <c r="A169" s="170" t="s">
        <v>1812</v>
      </c>
      <c r="B169" s="170">
        <v>976519</v>
      </c>
      <c r="C169" s="170" t="s">
        <v>1395</v>
      </c>
      <c r="D169" s="170" t="s">
        <v>2422</v>
      </c>
    </row>
    <row r="170" spans="1:4" x14ac:dyDescent="0.2">
      <c r="A170" s="170" t="s">
        <v>1815</v>
      </c>
      <c r="B170" s="170">
        <v>896846</v>
      </c>
      <c r="C170" s="170" t="s">
        <v>2423</v>
      </c>
      <c r="D170" s="170" t="s">
        <v>2424</v>
      </c>
    </row>
    <row r="171" spans="1:4" x14ac:dyDescent="0.2">
      <c r="A171" s="170" t="s">
        <v>1818</v>
      </c>
      <c r="B171" s="170">
        <v>904496</v>
      </c>
      <c r="C171" s="170" t="s">
        <v>2425</v>
      </c>
      <c r="D171" s="170" t="s">
        <v>2426</v>
      </c>
    </row>
    <row r="172" spans="1:4" x14ac:dyDescent="0.2">
      <c r="A172" s="170" t="s">
        <v>1821</v>
      </c>
      <c r="B172" s="170">
        <v>915930</v>
      </c>
      <c r="C172" s="170" t="s">
        <v>1701</v>
      </c>
      <c r="D172" s="170" t="s">
        <v>2427</v>
      </c>
    </row>
    <row r="173" spans="1:4" x14ac:dyDescent="0.2">
      <c r="A173" s="170" t="s">
        <v>1824</v>
      </c>
      <c r="B173" s="170">
        <v>905091</v>
      </c>
      <c r="C173" s="170" t="s">
        <v>2428</v>
      </c>
      <c r="D173" s="170" t="s">
        <v>1556</v>
      </c>
    </row>
    <row r="174" spans="1:4" x14ac:dyDescent="0.2">
      <c r="A174" s="170" t="s">
        <v>1827</v>
      </c>
      <c r="B174" s="170">
        <v>1024012</v>
      </c>
      <c r="C174" s="170" t="s">
        <v>2429</v>
      </c>
      <c r="D174" s="170" t="s">
        <v>2430</v>
      </c>
    </row>
    <row r="175" spans="1:4" x14ac:dyDescent="0.2">
      <c r="A175" s="170" t="s">
        <v>1830</v>
      </c>
      <c r="B175" s="170">
        <v>995244</v>
      </c>
      <c r="C175" s="170" t="s">
        <v>2431</v>
      </c>
      <c r="D175" s="170" t="s">
        <v>1879</v>
      </c>
    </row>
    <row r="176" spans="1:4" x14ac:dyDescent="0.2">
      <c r="A176" s="170" t="s">
        <v>1833</v>
      </c>
      <c r="B176" s="170">
        <v>845526</v>
      </c>
      <c r="C176" s="170" t="s">
        <v>2432</v>
      </c>
      <c r="D176" s="170" t="s">
        <v>2433</v>
      </c>
    </row>
    <row r="177" spans="1:4" x14ac:dyDescent="0.2">
      <c r="A177" s="170" t="s">
        <v>1835</v>
      </c>
      <c r="B177" s="170">
        <v>870029</v>
      </c>
      <c r="C177" s="170" t="s">
        <v>2434</v>
      </c>
      <c r="D177" s="170" t="s">
        <v>2061</v>
      </c>
    </row>
    <row r="178" spans="1:4" x14ac:dyDescent="0.2">
      <c r="A178" s="170" t="s">
        <v>1838</v>
      </c>
      <c r="B178" s="170">
        <v>864820</v>
      </c>
      <c r="C178" s="170" t="s">
        <v>1784</v>
      </c>
      <c r="D178" s="170" t="s">
        <v>2435</v>
      </c>
    </row>
    <row r="179" spans="1:4" x14ac:dyDescent="0.2">
      <c r="A179" s="170" t="s">
        <v>1841</v>
      </c>
      <c r="B179" s="170">
        <v>945243</v>
      </c>
      <c r="C179" s="170" t="s">
        <v>2436</v>
      </c>
      <c r="D179" s="170" t="s">
        <v>2437</v>
      </c>
    </row>
    <row r="180" spans="1:4" x14ac:dyDescent="0.2">
      <c r="A180" s="170" t="s">
        <v>1844</v>
      </c>
      <c r="B180" s="170">
        <v>868097</v>
      </c>
      <c r="C180" s="170" t="s">
        <v>2438</v>
      </c>
      <c r="D180" s="170" t="s">
        <v>2424</v>
      </c>
    </row>
    <row r="181" spans="1:4" x14ac:dyDescent="0.2">
      <c r="A181" s="170" t="s">
        <v>1847</v>
      </c>
      <c r="B181" s="170">
        <v>870573</v>
      </c>
      <c r="C181" s="170" t="s">
        <v>2439</v>
      </c>
      <c r="D181" s="170" t="s">
        <v>1494</v>
      </c>
    </row>
    <row r="182" spans="1:4" x14ac:dyDescent="0.2">
      <c r="A182" s="170" t="s">
        <v>1850</v>
      </c>
      <c r="B182" s="170">
        <v>952902</v>
      </c>
      <c r="C182" s="170" t="s">
        <v>2440</v>
      </c>
      <c r="D182" s="170" t="s">
        <v>2329</v>
      </c>
    </row>
    <row r="183" spans="1:4" x14ac:dyDescent="0.2">
      <c r="A183" s="170" t="s">
        <v>1853</v>
      </c>
      <c r="B183" s="170">
        <v>944413</v>
      </c>
      <c r="C183" s="170" t="s">
        <v>1707</v>
      </c>
      <c r="D183" s="170" t="s">
        <v>1487</v>
      </c>
    </row>
    <row r="184" spans="1:4" x14ac:dyDescent="0.2">
      <c r="A184" s="170" t="s">
        <v>1855</v>
      </c>
      <c r="B184" s="170">
        <v>921511</v>
      </c>
      <c r="C184" s="170" t="s">
        <v>2441</v>
      </c>
      <c r="D184" s="170" t="s">
        <v>2442</v>
      </c>
    </row>
    <row r="185" spans="1:4" x14ac:dyDescent="0.2">
      <c r="A185" s="170" t="s">
        <v>1858</v>
      </c>
      <c r="B185" s="170">
        <v>920906</v>
      </c>
      <c r="C185" s="170" t="s">
        <v>1911</v>
      </c>
      <c r="D185" s="170" t="s">
        <v>2443</v>
      </c>
    </row>
    <row r="186" spans="1:4" x14ac:dyDescent="0.2">
      <c r="A186" s="170" t="s">
        <v>1860</v>
      </c>
      <c r="B186" s="170">
        <v>1180715</v>
      </c>
      <c r="C186" s="170" t="s">
        <v>2444</v>
      </c>
      <c r="D186" s="170" t="s">
        <v>2445</v>
      </c>
    </row>
    <row r="187" spans="1:4" x14ac:dyDescent="0.2">
      <c r="A187" s="170" t="s">
        <v>1863</v>
      </c>
      <c r="B187" s="170">
        <v>879770</v>
      </c>
      <c r="C187" s="170" t="s">
        <v>2446</v>
      </c>
      <c r="D187" s="170" t="s">
        <v>2447</v>
      </c>
    </row>
    <row r="188" spans="1:4" x14ac:dyDescent="0.2">
      <c r="A188" s="170" t="s">
        <v>1865</v>
      </c>
      <c r="B188" s="170">
        <v>796768</v>
      </c>
      <c r="C188" s="170" t="s">
        <v>1980</v>
      </c>
      <c r="D188" s="170" t="s">
        <v>2448</v>
      </c>
    </row>
    <row r="189" spans="1:4" x14ac:dyDescent="0.2">
      <c r="A189" s="170" t="s">
        <v>1868</v>
      </c>
      <c r="B189" s="170">
        <v>858074</v>
      </c>
      <c r="C189" s="170" t="s">
        <v>2449</v>
      </c>
      <c r="D189" s="170" t="s">
        <v>2450</v>
      </c>
    </row>
    <row r="190" spans="1:4" x14ac:dyDescent="0.2">
      <c r="A190" s="170" t="s">
        <v>1871</v>
      </c>
      <c r="B190" s="170">
        <v>865106</v>
      </c>
      <c r="C190" s="170" t="s">
        <v>1920</v>
      </c>
      <c r="D190" s="170" t="s">
        <v>1701</v>
      </c>
    </row>
    <row r="191" spans="1:4" x14ac:dyDescent="0.2">
      <c r="A191" s="170" t="s">
        <v>3280</v>
      </c>
      <c r="B191" s="170">
        <v>958224</v>
      </c>
      <c r="C191" s="170" t="s">
        <v>3028</v>
      </c>
      <c r="D191" s="170" t="s">
        <v>2411</v>
      </c>
    </row>
  </sheetData>
  <mergeCells count="1">
    <mergeCell ref="H1:I1"/>
  </mergeCells>
  <hyperlinks>
    <hyperlink ref="H1:I1" location="Index!A1" display="Regresar al Índice" xr:uid="{B9A3CAC8-661B-4BD6-AC7C-9A864C95EF3A}"/>
  </hyperlinks>
  <pageMargins left="0.7" right="0.7" top="0.75" bottom="0.75" header="0.3" footer="0.3"/>
  <pageSetup paperSize="9" orientation="portrait" horizontalDpi="300" verticalDpi="300"/>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CD657-A0DB-4DF2-971C-4EDE8AC32F1D}">
  <sheetPr codeName="Hoja199"/>
  <dimension ref="A1:I18"/>
  <sheetViews>
    <sheetView workbookViewId="0"/>
  </sheetViews>
  <sheetFormatPr baseColWidth="10" defaultRowHeight="12.75" x14ac:dyDescent="0.2"/>
  <cols>
    <col min="1" max="16384" width="11.42578125" style="170"/>
  </cols>
  <sheetData>
    <row r="1" spans="1:9" x14ac:dyDescent="0.2">
      <c r="A1" s="31" t="s">
        <v>3493</v>
      </c>
      <c r="H1" s="280" t="s">
        <v>1346</v>
      </c>
      <c r="I1" s="280"/>
    </row>
    <row r="2" spans="1:9" x14ac:dyDescent="0.2">
      <c r="A2" s="170" t="s">
        <v>3283</v>
      </c>
    </row>
    <row r="6" spans="1:9" x14ac:dyDescent="0.2">
      <c r="A6" s="170" t="s">
        <v>1321</v>
      </c>
      <c r="B6" s="170" t="s">
        <v>1322</v>
      </c>
      <c r="C6" s="170" t="s">
        <v>1323</v>
      </c>
    </row>
    <row r="7" spans="1:9" x14ac:dyDescent="0.2">
      <c r="A7" s="170" t="s">
        <v>356</v>
      </c>
      <c r="B7" s="170" t="s">
        <v>1268</v>
      </c>
      <c r="C7" s="170" t="s">
        <v>3285</v>
      </c>
    </row>
    <row r="8" spans="1:9" x14ac:dyDescent="0.2">
      <c r="A8" s="170" t="s">
        <v>357</v>
      </c>
      <c r="B8" s="170" t="s">
        <v>1268</v>
      </c>
      <c r="C8" s="170" t="s">
        <v>3286</v>
      </c>
    </row>
    <row r="9" spans="1:9" x14ac:dyDescent="0.2">
      <c r="A9" s="170" t="s">
        <v>359</v>
      </c>
      <c r="B9" s="170" t="s">
        <v>1268</v>
      </c>
      <c r="C9" s="170" t="s">
        <v>3287</v>
      </c>
    </row>
    <row r="10" spans="1:9" x14ac:dyDescent="0.2">
      <c r="A10" s="170" t="s">
        <v>358</v>
      </c>
      <c r="B10" s="170" t="s">
        <v>1268</v>
      </c>
      <c r="C10" s="170" t="s">
        <v>2946</v>
      </c>
    </row>
    <row r="11" spans="1:9" x14ac:dyDescent="0.2">
      <c r="A11" s="170" t="s">
        <v>356</v>
      </c>
      <c r="B11" s="170" t="s">
        <v>1269</v>
      </c>
      <c r="C11" s="170" t="s">
        <v>3288</v>
      </c>
    </row>
    <row r="12" spans="1:9" x14ac:dyDescent="0.2">
      <c r="A12" s="170" t="s">
        <v>357</v>
      </c>
      <c r="B12" s="170" t="s">
        <v>1269</v>
      </c>
      <c r="C12" s="170" t="s">
        <v>3289</v>
      </c>
    </row>
    <row r="13" spans="1:9" x14ac:dyDescent="0.2">
      <c r="A13" s="170" t="s">
        <v>359</v>
      </c>
      <c r="B13" s="170" t="s">
        <v>1269</v>
      </c>
      <c r="C13" s="170" t="s">
        <v>3290</v>
      </c>
    </row>
    <row r="14" spans="1:9" x14ac:dyDescent="0.2">
      <c r="A14" s="170" t="s">
        <v>358</v>
      </c>
      <c r="B14" s="170" t="s">
        <v>1269</v>
      </c>
      <c r="C14" s="170" t="s">
        <v>3291</v>
      </c>
    </row>
    <row r="15" spans="1:9" x14ac:dyDescent="0.2">
      <c r="A15" s="170" t="s">
        <v>356</v>
      </c>
      <c r="B15" s="170" t="s">
        <v>1270</v>
      </c>
      <c r="C15" s="170" t="s">
        <v>3292</v>
      </c>
    </row>
    <row r="16" spans="1:9" x14ac:dyDescent="0.2">
      <c r="A16" s="170" t="s">
        <v>357</v>
      </c>
      <c r="B16" s="170" t="s">
        <v>1270</v>
      </c>
      <c r="C16" s="170" t="s">
        <v>3293</v>
      </c>
    </row>
    <row r="17" spans="1:3" x14ac:dyDescent="0.2">
      <c r="A17" s="170" t="s">
        <v>359</v>
      </c>
      <c r="B17" s="170" t="s">
        <v>1270</v>
      </c>
      <c r="C17" s="170" t="s">
        <v>3290</v>
      </c>
    </row>
    <row r="18" spans="1:3" x14ac:dyDescent="0.2">
      <c r="A18" s="170" t="s">
        <v>358</v>
      </c>
      <c r="B18" s="170" t="s">
        <v>1270</v>
      </c>
      <c r="C18" s="170" t="s">
        <v>3294</v>
      </c>
    </row>
  </sheetData>
  <mergeCells count="1">
    <mergeCell ref="H1:I1"/>
  </mergeCells>
  <hyperlinks>
    <hyperlink ref="H1:I1" location="Index!A1" display="Regresar al Índice" xr:uid="{4B6F2EAF-1746-4EFD-B40D-B0992F009EB1}"/>
  </hyperlinks>
  <pageMargins left="0.7" right="0.7" top="0.75" bottom="0.75" header="0.3" footer="0.3"/>
  <pageSetup paperSize="9" orientation="portrait" horizontalDpi="300" verticalDpi="300"/>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Hoja176"/>
  <dimension ref="A1:I888"/>
  <sheetViews>
    <sheetView zoomScaleNormal="100" workbookViewId="0"/>
  </sheetViews>
  <sheetFormatPr baseColWidth="10" defaultColWidth="11.42578125" defaultRowHeight="12.75" x14ac:dyDescent="0.2"/>
  <cols>
    <col min="1" max="1" width="40.7109375" style="10" customWidth="1"/>
    <col min="2" max="2" width="32.7109375" style="9" customWidth="1"/>
    <col min="3" max="3" width="50.7109375" style="10" customWidth="1"/>
    <col min="4" max="4" width="15.7109375" style="10" customWidth="1"/>
    <col min="5" max="5" width="11.7109375" style="10" customWidth="1"/>
    <col min="6" max="6" width="15.7109375" style="10" customWidth="1"/>
    <col min="7" max="7" width="11.7109375" style="10" customWidth="1"/>
    <col min="8" max="8" width="5.7109375" style="10" customWidth="1"/>
    <col min="9" max="9" width="11.7109375" style="10" customWidth="1"/>
    <col min="10" max="16384" width="11.42578125" style="10"/>
  </cols>
  <sheetData>
    <row r="1" spans="1:9" x14ac:dyDescent="0.2">
      <c r="A1" s="31" t="s">
        <v>3497</v>
      </c>
      <c r="B1" s="9" t="s">
        <v>53</v>
      </c>
      <c r="C1" s="10" t="s">
        <v>53</v>
      </c>
      <c r="D1" s="10" t="s">
        <v>53</v>
      </c>
      <c r="E1" s="10" t="s">
        <v>53</v>
      </c>
      <c r="F1" s="10" t="s">
        <v>53</v>
      </c>
      <c r="G1" s="10" t="s">
        <v>53</v>
      </c>
      <c r="H1" s="280" t="s">
        <v>1346</v>
      </c>
      <c r="I1" s="280"/>
    </row>
    <row r="2" spans="1:9" x14ac:dyDescent="0.2">
      <c r="A2" s="31" t="s">
        <v>150</v>
      </c>
      <c r="B2" s="9" t="s">
        <v>53</v>
      </c>
      <c r="C2" s="10" t="s">
        <v>53</v>
      </c>
      <c r="D2" s="10" t="s">
        <v>53</v>
      </c>
      <c r="E2" s="10" t="s">
        <v>53</v>
      </c>
      <c r="F2" s="10" t="s">
        <v>53</v>
      </c>
      <c r="G2" s="10" t="s">
        <v>53</v>
      </c>
      <c r="H2" s="10" t="s">
        <v>53</v>
      </c>
    </row>
    <row r="5" spans="1:9" x14ac:dyDescent="0.2">
      <c r="B5" s="4"/>
    </row>
    <row r="6" spans="1:9" x14ac:dyDescent="0.2">
      <c r="A6" s="7" t="s">
        <v>557</v>
      </c>
      <c r="B6" s="4" t="s">
        <v>558</v>
      </c>
      <c r="C6" s="7" t="s">
        <v>2690</v>
      </c>
      <c r="D6" s="7" t="s">
        <v>2691</v>
      </c>
      <c r="E6" s="7" t="s">
        <v>2694</v>
      </c>
      <c r="F6" s="7" t="s">
        <v>2692</v>
      </c>
      <c r="G6" s="7" t="s">
        <v>2695</v>
      </c>
      <c r="H6" s="7" t="s">
        <v>2693</v>
      </c>
      <c r="I6" s="7" t="s">
        <v>137</v>
      </c>
    </row>
    <row r="7" spans="1:9" x14ac:dyDescent="0.2">
      <c r="A7" s="31" t="s">
        <v>457</v>
      </c>
      <c r="B7" s="31" t="s">
        <v>55</v>
      </c>
      <c r="C7" s="31" t="s">
        <v>351</v>
      </c>
      <c r="D7" s="31">
        <v>155687</v>
      </c>
      <c r="E7" s="31">
        <v>0.225045930838493</v>
      </c>
      <c r="F7" s="31">
        <v>154632</v>
      </c>
      <c r="G7" s="31">
        <v>0.224294185223435</v>
      </c>
      <c r="H7" s="31">
        <v>1055</v>
      </c>
      <c r="I7" s="31">
        <v>0.68226499042889399</v>
      </c>
    </row>
    <row r="8" spans="1:9" x14ac:dyDescent="0.2">
      <c r="A8" s="31" t="s">
        <v>560</v>
      </c>
      <c r="B8" s="31" t="s">
        <v>151</v>
      </c>
      <c r="C8" s="31" t="s">
        <v>351</v>
      </c>
      <c r="D8" s="31">
        <v>109517</v>
      </c>
      <c r="E8" s="31">
        <v>0.23448315730200001</v>
      </c>
      <c r="F8" s="31">
        <v>108472</v>
      </c>
      <c r="G8" s="31">
        <v>0.23320140257942201</v>
      </c>
      <c r="H8" s="31">
        <v>1045</v>
      </c>
      <c r="I8" s="31">
        <v>0.96338225532857102</v>
      </c>
    </row>
    <row r="9" spans="1:9" x14ac:dyDescent="0.2">
      <c r="A9" s="31" t="s">
        <v>457</v>
      </c>
      <c r="B9" s="31" t="s">
        <v>55</v>
      </c>
      <c r="C9" s="31" t="s">
        <v>347</v>
      </c>
      <c r="D9" s="31">
        <v>43349</v>
      </c>
      <c r="E9" s="31">
        <v>6.2661083172762103E-2</v>
      </c>
      <c r="F9" s="31">
        <v>42326</v>
      </c>
      <c r="G9" s="31">
        <v>6.1393991436230103E-2</v>
      </c>
      <c r="H9" s="31">
        <v>1023</v>
      </c>
      <c r="I9" s="31">
        <v>2.4169541180362</v>
      </c>
    </row>
    <row r="10" spans="1:9" x14ac:dyDescent="0.2">
      <c r="A10" s="31" t="s">
        <v>560</v>
      </c>
      <c r="B10" s="31" t="s">
        <v>151</v>
      </c>
      <c r="C10" s="31" t="s">
        <v>349</v>
      </c>
      <c r="D10" s="31">
        <v>135831</v>
      </c>
      <c r="E10" s="31">
        <v>0.29082317575799099</v>
      </c>
      <c r="F10" s="31">
        <v>134849</v>
      </c>
      <c r="G10" s="31">
        <v>0.28990869474548697</v>
      </c>
      <c r="H10" s="31">
        <v>982</v>
      </c>
      <c r="I10" s="31">
        <v>0.72822193712966898</v>
      </c>
    </row>
    <row r="11" spans="1:9" x14ac:dyDescent="0.2">
      <c r="A11" s="31" t="s">
        <v>442</v>
      </c>
      <c r="B11" s="31" t="s">
        <v>174</v>
      </c>
      <c r="C11" s="31" t="s">
        <v>348</v>
      </c>
      <c r="D11" s="31">
        <v>2258</v>
      </c>
      <c r="E11" s="31">
        <v>0.520756457564576</v>
      </c>
      <c r="F11" s="31">
        <v>1402</v>
      </c>
      <c r="G11" s="31">
        <v>0.407084785133566</v>
      </c>
      <c r="H11" s="31">
        <v>856</v>
      </c>
      <c r="I11" s="31">
        <v>61.055634807418002</v>
      </c>
    </row>
    <row r="12" spans="1:9" x14ac:dyDescent="0.2">
      <c r="A12" s="31" t="s">
        <v>516</v>
      </c>
      <c r="B12" s="31" t="s">
        <v>154</v>
      </c>
      <c r="C12" s="31" t="s">
        <v>347</v>
      </c>
      <c r="D12" s="31">
        <v>9756</v>
      </c>
      <c r="E12" s="31">
        <v>7.4020121090727004E-2</v>
      </c>
      <c r="F12" s="31">
        <v>8959</v>
      </c>
      <c r="G12" s="31">
        <v>6.8569897822509704E-2</v>
      </c>
      <c r="H12" s="31">
        <v>797</v>
      </c>
      <c r="I12" s="31">
        <v>8.8960821520258904</v>
      </c>
    </row>
    <row r="13" spans="1:9" x14ac:dyDescent="0.2">
      <c r="A13" s="31" t="s">
        <v>471</v>
      </c>
      <c r="B13" s="31" t="s">
        <v>160</v>
      </c>
      <c r="C13" s="31" t="s">
        <v>348</v>
      </c>
      <c r="D13" s="31">
        <v>4906</v>
      </c>
      <c r="E13" s="31">
        <v>0.12809399477806799</v>
      </c>
      <c r="F13" s="31">
        <v>4148</v>
      </c>
      <c r="G13" s="31">
        <v>0.111424503720418</v>
      </c>
      <c r="H13" s="31">
        <v>758</v>
      </c>
      <c r="I13" s="31">
        <v>18.273866923818701</v>
      </c>
    </row>
    <row r="14" spans="1:9" x14ac:dyDescent="0.2">
      <c r="A14" s="31" t="s">
        <v>560</v>
      </c>
      <c r="B14" s="31" t="s">
        <v>151</v>
      </c>
      <c r="C14" s="31" t="s">
        <v>353</v>
      </c>
      <c r="D14" s="31">
        <v>110069</v>
      </c>
      <c r="E14" s="31">
        <v>0.23566502589619701</v>
      </c>
      <c r="F14" s="31">
        <v>109590</v>
      </c>
      <c r="G14" s="31">
        <v>0.23560496449478999</v>
      </c>
      <c r="H14" s="31">
        <v>479</v>
      </c>
      <c r="I14" s="31">
        <v>0.43708367551784599</v>
      </c>
    </row>
    <row r="15" spans="1:9" x14ac:dyDescent="0.2">
      <c r="A15" s="31" t="s">
        <v>561</v>
      </c>
      <c r="B15" s="31" t="s">
        <v>180</v>
      </c>
      <c r="C15" s="31" t="s">
        <v>348</v>
      </c>
      <c r="D15" s="31">
        <v>4557</v>
      </c>
      <c r="E15" s="31">
        <v>0.979368149580916</v>
      </c>
      <c r="F15" s="31">
        <v>4163</v>
      </c>
      <c r="G15" s="31">
        <v>0.97860836859426403</v>
      </c>
      <c r="H15" s="31">
        <v>394</v>
      </c>
      <c r="I15" s="31">
        <v>9.4643286091760697</v>
      </c>
    </row>
    <row r="16" spans="1:9" x14ac:dyDescent="0.2">
      <c r="A16" s="31" t="s">
        <v>516</v>
      </c>
      <c r="B16" s="31" t="s">
        <v>154</v>
      </c>
      <c r="C16" s="31" t="s">
        <v>351</v>
      </c>
      <c r="D16" s="31">
        <v>34560</v>
      </c>
      <c r="E16" s="31">
        <v>0.26221149906678198</v>
      </c>
      <c r="F16" s="31">
        <v>34208</v>
      </c>
      <c r="G16" s="31">
        <v>0.26181929509012303</v>
      </c>
      <c r="H16" s="31">
        <v>352</v>
      </c>
      <c r="I16" s="31">
        <v>1.0289990645463001</v>
      </c>
    </row>
    <row r="17" spans="1:9" x14ac:dyDescent="0.2">
      <c r="A17" s="31" t="s">
        <v>516</v>
      </c>
      <c r="B17" s="31" t="s">
        <v>154</v>
      </c>
      <c r="C17" s="31" t="s">
        <v>349</v>
      </c>
      <c r="D17" s="31">
        <v>44176</v>
      </c>
      <c r="E17" s="31">
        <v>0.33516942079786299</v>
      </c>
      <c r="F17" s="31">
        <v>43865</v>
      </c>
      <c r="G17" s="31">
        <v>0.33573150663962298</v>
      </c>
      <c r="H17" s="31">
        <v>311</v>
      </c>
      <c r="I17" s="31">
        <v>0.70899350279265405</v>
      </c>
    </row>
    <row r="18" spans="1:9" x14ac:dyDescent="0.2">
      <c r="A18" s="31" t="s">
        <v>457</v>
      </c>
      <c r="B18" s="31" t="s">
        <v>55</v>
      </c>
      <c r="C18" s="31" t="s">
        <v>348</v>
      </c>
      <c r="D18" s="31">
        <v>3406</v>
      </c>
      <c r="E18" s="31">
        <v>4.9233811457341098E-3</v>
      </c>
      <c r="F18" s="31">
        <v>3100</v>
      </c>
      <c r="G18" s="31">
        <v>4.49655940680228E-3</v>
      </c>
      <c r="H18" s="31">
        <v>306</v>
      </c>
      <c r="I18" s="31">
        <v>9.8709677419354804</v>
      </c>
    </row>
    <row r="19" spans="1:9" x14ac:dyDescent="0.2">
      <c r="A19" s="31" t="s">
        <v>485</v>
      </c>
      <c r="B19" s="31" t="s">
        <v>153</v>
      </c>
      <c r="C19" s="31" t="s">
        <v>347</v>
      </c>
      <c r="D19" s="31">
        <v>8894</v>
      </c>
      <c r="E19" s="31">
        <v>0.112340533030188</v>
      </c>
      <c r="F19" s="31">
        <v>8610</v>
      </c>
      <c r="G19" s="31">
        <v>0.109309736310892</v>
      </c>
      <c r="H19" s="31">
        <v>284</v>
      </c>
      <c r="I19" s="31">
        <v>3.29849012775842</v>
      </c>
    </row>
    <row r="20" spans="1:9" x14ac:dyDescent="0.2">
      <c r="A20" s="31" t="s">
        <v>515</v>
      </c>
      <c r="B20" s="31" t="s">
        <v>152</v>
      </c>
      <c r="C20" s="31" t="s">
        <v>347</v>
      </c>
      <c r="D20" s="31">
        <v>10239</v>
      </c>
      <c r="E20" s="31">
        <v>8.8529777962232797E-2</v>
      </c>
      <c r="F20" s="31">
        <v>9961</v>
      </c>
      <c r="G20" s="31">
        <v>8.6676180365813302E-2</v>
      </c>
      <c r="H20" s="31">
        <v>278</v>
      </c>
      <c r="I20" s="31">
        <v>2.79088444935247</v>
      </c>
    </row>
    <row r="21" spans="1:9" x14ac:dyDescent="0.2">
      <c r="A21" s="31" t="s">
        <v>433</v>
      </c>
      <c r="B21" s="31" t="s">
        <v>264</v>
      </c>
      <c r="C21" s="31" t="s">
        <v>348</v>
      </c>
      <c r="D21" s="31">
        <v>3916</v>
      </c>
      <c r="E21" s="31">
        <v>0.35413275456682902</v>
      </c>
      <c r="F21" s="31">
        <v>3657</v>
      </c>
      <c r="G21" s="31">
        <v>0.33773550055411899</v>
      </c>
      <c r="H21" s="31">
        <v>259</v>
      </c>
      <c r="I21" s="31">
        <v>7.0823079026524498</v>
      </c>
    </row>
    <row r="22" spans="1:9" x14ac:dyDescent="0.2">
      <c r="A22" s="31" t="s">
        <v>515</v>
      </c>
      <c r="B22" s="31" t="s">
        <v>152</v>
      </c>
      <c r="C22" s="31" t="s">
        <v>350</v>
      </c>
      <c r="D22" s="31">
        <v>13436</v>
      </c>
      <c r="E22" s="31">
        <v>0.116172096562219</v>
      </c>
      <c r="F22" s="31">
        <v>13186</v>
      </c>
      <c r="G22" s="31">
        <v>0.11473869233045</v>
      </c>
      <c r="H22" s="31">
        <v>250</v>
      </c>
      <c r="I22" s="31">
        <v>1.89595025026543</v>
      </c>
    </row>
    <row r="23" spans="1:9" x14ac:dyDescent="0.2">
      <c r="A23" s="31" t="s">
        <v>488</v>
      </c>
      <c r="B23" s="31" t="s">
        <v>165</v>
      </c>
      <c r="C23" s="31" t="s">
        <v>353</v>
      </c>
      <c r="D23" s="31">
        <v>3485</v>
      </c>
      <c r="E23" s="31">
        <v>5.0626107673087499E-2</v>
      </c>
      <c r="F23" s="31">
        <v>3240</v>
      </c>
      <c r="G23" s="31">
        <v>4.6955841219692498E-2</v>
      </c>
      <c r="H23" s="31">
        <v>245</v>
      </c>
      <c r="I23" s="31">
        <v>7.5617283950617296</v>
      </c>
    </row>
    <row r="24" spans="1:9" x14ac:dyDescent="0.2">
      <c r="A24" s="31" t="s">
        <v>515</v>
      </c>
      <c r="B24" s="31" t="s">
        <v>152</v>
      </c>
      <c r="C24" s="31" t="s">
        <v>351</v>
      </c>
      <c r="D24" s="31">
        <v>17410</v>
      </c>
      <c r="E24" s="31">
        <v>0.15053261395863601</v>
      </c>
      <c r="F24" s="31">
        <v>17187</v>
      </c>
      <c r="G24" s="31">
        <v>0.149553610274795</v>
      </c>
      <c r="H24" s="31">
        <v>223</v>
      </c>
      <c r="I24" s="31">
        <v>1.2974922906848101</v>
      </c>
    </row>
    <row r="25" spans="1:9" x14ac:dyDescent="0.2">
      <c r="A25" s="31" t="s">
        <v>529</v>
      </c>
      <c r="B25" s="31" t="s">
        <v>252</v>
      </c>
      <c r="C25" s="31" t="s">
        <v>349</v>
      </c>
      <c r="D25" s="31">
        <v>3520</v>
      </c>
      <c r="E25" s="31">
        <v>0.49375789030719602</v>
      </c>
      <c r="F25" s="31">
        <v>3319</v>
      </c>
      <c r="G25" s="31">
        <v>0.47727926373310298</v>
      </c>
      <c r="H25" s="31">
        <v>201</v>
      </c>
      <c r="I25" s="31">
        <v>6.0560409761976501</v>
      </c>
    </row>
    <row r="26" spans="1:9" x14ac:dyDescent="0.2">
      <c r="A26" s="31" t="s">
        <v>457</v>
      </c>
      <c r="B26" s="31" t="s">
        <v>55</v>
      </c>
      <c r="C26" s="31" t="s">
        <v>350</v>
      </c>
      <c r="D26" s="31">
        <v>33329</v>
      </c>
      <c r="E26" s="31">
        <v>4.8177149209093398E-2</v>
      </c>
      <c r="F26" s="31">
        <v>33145</v>
      </c>
      <c r="G26" s="31">
        <v>4.80769230769231E-2</v>
      </c>
      <c r="H26" s="31">
        <v>184</v>
      </c>
      <c r="I26" s="31">
        <v>0.55513652134560099</v>
      </c>
    </row>
    <row r="27" spans="1:9" x14ac:dyDescent="0.2">
      <c r="A27" s="31" t="s">
        <v>457</v>
      </c>
      <c r="B27" s="31" t="s">
        <v>55</v>
      </c>
      <c r="C27" s="31" t="s">
        <v>353</v>
      </c>
      <c r="D27" s="31">
        <v>162646</v>
      </c>
      <c r="E27" s="31">
        <v>0.235105181981524</v>
      </c>
      <c r="F27" s="31">
        <v>162478</v>
      </c>
      <c r="G27" s="31">
        <v>0.23567483203174899</v>
      </c>
      <c r="H27" s="31">
        <v>168</v>
      </c>
      <c r="I27" s="31">
        <v>0.103398613966199</v>
      </c>
    </row>
    <row r="28" spans="1:9" x14ac:dyDescent="0.2">
      <c r="A28" s="31" t="s">
        <v>436</v>
      </c>
      <c r="B28" s="31" t="s">
        <v>274</v>
      </c>
      <c r="C28" s="31" t="s">
        <v>349</v>
      </c>
      <c r="D28" s="31">
        <v>1734</v>
      </c>
      <c r="E28" s="31">
        <v>0.31003039513677799</v>
      </c>
      <c r="F28" s="31">
        <v>1570</v>
      </c>
      <c r="G28" s="31">
        <v>0.28370075894470498</v>
      </c>
      <c r="H28" s="31">
        <v>164</v>
      </c>
      <c r="I28" s="31">
        <v>10.4458598726115</v>
      </c>
    </row>
    <row r="29" spans="1:9" x14ac:dyDescent="0.2">
      <c r="A29" s="31" t="s">
        <v>560</v>
      </c>
      <c r="B29" s="31" t="s">
        <v>151</v>
      </c>
      <c r="C29" s="31" t="s">
        <v>350</v>
      </c>
      <c r="D29" s="31">
        <v>13798</v>
      </c>
      <c r="E29" s="31">
        <v>2.95424327223444E-2</v>
      </c>
      <c r="F29" s="31">
        <v>13652</v>
      </c>
      <c r="G29" s="31">
        <v>2.93501138359601E-2</v>
      </c>
      <c r="H29" s="31">
        <v>146</v>
      </c>
      <c r="I29" s="31">
        <v>1.0694403750366199</v>
      </c>
    </row>
    <row r="30" spans="1:9" x14ac:dyDescent="0.2">
      <c r="A30" s="31" t="s">
        <v>485</v>
      </c>
      <c r="B30" s="31" t="s">
        <v>153</v>
      </c>
      <c r="C30" s="31" t="s">
        <v>351</v>
      </c>
      <c r="D30" s="31">
        <v>16150</v>
      </c>
      <c r="E30" s="31">
        <v>0.20399141088796299</v>
      </c>
      <c r="F30" s="31">
        <v>16012</v>
      </c>
      <c r="G30" s="31">
        <v>0.20328310079094</v>
      </c>
      <c r="H30" s="31">
        <v>138</v>
      </c>
      <c r="I30" s="31">
        <v>0.86185360979265102</v>
      </c>
    </row>
    <row r="31" spans="1:9" x14ac:dyDescent="0.2">
      <c r="A31" s="31" t="s">
        <v>562</v>
      </c>
      <c r="B31" s="31" t="s">
        <v>163</v>
      </c>
      <c r="C31" s="31" t="s">
        <v>347</v>
      </c>
      <c r="D31" s="31">
        <v>2724</v>
      </c>
      <c r="E31" s="31">
        <v>8.41389961389961E-2</v>
      </c>
      <c r="F31" s="31">
        <v>2590</v>
      </c>
      <c r="G31" s="31">
        <v>8.0245383566736897E-2</v>
      </c>
      <c r="H31" s="31">
        <v>134</v>
      </c>
      <c r="I31" s="31">
        <v>5.1737451737451803</v>
      </c>
    </row>
    <row r="32" spans="1:9" x14ac:dyDescent="0.2">
      <c r="A32" s="31" t="s">
        <v>515</v>
      </c>
      <c r="B32" s="31" t="s">
        <v>152</v>
      </c>
      <c r="C32" s="31" t="s">
        <v>353</v>
      </c>
      <c r="D32" s="31">
        <v>8523</v>
      </c>
      <c r="E32" s="31">
        <v>7.3692674828802707E-2</v>
      </c>
      <c r="F32" s="31">
        <v>8400</v>
      </c>
      <c r="G32" s="31">
        <v>7.3093054419519299E-2</v>
      </c>
      <c r="H32" s="31">
        <v>123</v>
      </c>
      <c r="I32" s="31">
        <v>1.46428571428572</v>
      </c>
    </row>
    <row r="33" spans="1:9" x14ac:dyDescent="0.2">
      <c r="A33" s="31" t="s">
        <v>471</v>
      </c>
      <c r="B33" s="31" t="s">
        <v>160</v>
      </c>
      <c r="C33" s="31" t="s">
        <v>349</v>
      </c>
      <c r="D33" s="31">
        <v>19997</v>
      </c>
      <c r="E33" s="31">
        <v>0.52211488250652704</v>
      </c>
      <c r="F33" s="31">
        <v>19887</v>
      </c>
      <c r="G33" s="31">
        <v>0.53420904182448203</v>
      </c>
      <c r="H33" s="31">
        <v>110</v>
      </c>
      <c r="I33" s="31">
        <v>0.55312515713783506</v>
      </c>
    </row>
    <row r="34" spans="1:9" x14ac:dyDescent="0.2">
      <c r="A34" s="31" t="s">
        <v>441</v>
      </c>
      <c r="B34" s="31" t="s">
        <v>155</v>
      </c>
      <c r="C34" s="31" t="s">
        <v>351</v>
      </c>
      <c r="D34" s="31">
        <v>6886</v>
      </c>
      <c r="E34" s="31">
        <v>0.18233331568077099</v>
      </c>
      <c r="F34" s="31">
        <v>6784</v>
      </c>
      <c r="G34" s="31">
        <v>0.177378026460283</v>
      </c>
      <c r="H34" s="31">
        <v>102</v>
      </c>
      <c r="I34" s="31">
        <v>1.50353773584906</v>
      </c>
    </row>
    <row r="35" spans="1:9" x14ac:dyDescent="0.2">
      <c r="A35" s="31" t="s">
        <v>471</v>
      </c>
      <c r="B35" s="31" t="s">
        <v>160</v>
      </c>
      <c r="C35" s="31" t="s">
        <v>347</v>
      </c>
      <c r="D35" s="31">
        <v>2836</v>
      </c>
      <c r="E35" s="31">
        <v>7.4046997389033906E-2</v>
      </c>
      <c r="F35" s="31">
        <v>2735</v>
      </c>
      <c r="G35" s="31">
        <v>7.3468181696080798E-2</v>
      </c>
      <c r="H35" s="31">
        <v>101</v>
      </c>
      <c r="I35" s="31">
        <v>3.6928702010969001</v>
      </c>
    </row>
    <row r="36" spans="1:9" x14ac:dyDescent="0.2">
      <c r="A36" s="31" t="s">
        <v>522</v>
      </c>
      <c r="B36" s="31" t="s">
        <v>166</v>
      </c>
      <c r="C36" s="31" t="s">
        <v>348</v>
      </c>
      <c r="D36" s="31">
        <v>1018</v>
      </c>
      <c r="E36" s="31">
        <v>0.55027027027026998</v>
      </c>
      <c r="F36" s="31">
        <v>927</v>
      </c>
      <c r="G36" s="31">
        <v>0.52551020408163296</v>
      </c>
      <c r="H36" s="31">
        <v>91</v>
      </c>
      <c r="I36" s="31">
        <v>9.8166127292340892</v>
      </c>
    </row>
    <row r="37" spans="1:9" x14ac:dyDescent="0.2">
      <c r="A37" s="31" t="s">
        <v>460</v>
      </c>
      <c r="B37" s="31" t="s">
        <v>184</v>
      </c>
      <c r="C37" s="31" t="s">
        <v>353</v>
      </c>
      <c r="D37" s="31">
        <v>1449</v>
      </c>
      <c r="E37" s="31">
        <v>0.92706333973128596</v>
      </c>
      <c r="F37" s="31">
        <v>1364</v>
      </c>
      <c r="G37" s="31">
        <v>0.92474576271186404</v>
      </c>
      <c r="H37" s="31">
        <v>85</v>
      </c>
      <c r="I37" s="31">
        <v>6.2316715542521903</v>
      </c>
    </row>
    <row r="38" spans="1:9" x14ac:dyDescent="0.2">
      <c r="A38" s="31" t="s">
        <v>471</v>
      </c>
      <c r="B38" s="31" t="s">
        <v>160</v>
      </c>
      <c r="C38" s="31" t="s">
        <v>351</v>
      </c>
      <c r="D38" s="31">
        <v>4183</v>
      </c>
      <c r="E38" s="31">
        <v>0.109216710182768</v>
      </c>
      <c r="F38" s="31">
        <v>4098</v>
      </c>
      <c r="G38" s="31">
        <v>0.110081392537674</v>
      </c>
      <c r="H38" s="31">
        <v>85</v>
      </c>
      <c r="I38" s="31">
        <v>2.07418252806246</v>
      </c>
    </row>
    <row r="39" spans="1:9" x14ac:dyDescent="0.2">
      <c r="A39" s="31" t="s">
        <v>436</v>
      </c>
      <c r="B39" s="31" t="s">
        <v>274</v>
      </c>
      <c r="C39" s="31" t="s">
        <v>347</v>
      </c>
      <c r="D39" s="31">
        <v>991</v>
      </c>
      <c r="E39" s="31">
        <v>0.177185767924191</v>
      </c>
      <c r="F39" s="31">
        <v>921</v>
      </c>
      <c r="G39" s="31">
        <v>0.16642573183953699</v>
      </c>
      <c r="H39" s="31">
        <v>70</v>
      </c>
      <c r="I39" s="31">
        <v>7.6004343105320302</v>
      </c>
    </row>
    <row r="40" spans="1:9" x14ac:dyDescent="0.2">
      <c r="A40" s="31" t="s">
        <v>462</v>
      </c>
      <c r="B40" s="31" t="s">
        <v>255</v>
      </c>
      <c r="C40" s="31" t="s">
        <v>349</v>
      </c>
      <c r="D40" s="31">
        <v>4490</v>
      </c>
      <c r="E40" s="31">
        <v>0.62102351313969595</v>
      </c>
      <c r="F40" s="31">
        <v>4422</v>
      </c>
      <c r="G40" s="31">
        <v>0.62106741573033697</v>
      </c>
      <c r="H40" s="31">
        <v>68</v>
      </c>
      <c r="I40" s="31">
        <v>1.5377657168701899</v>
      </c>
    </row>
    <row r="41" spans="1:9" x14ac:dyDescent="0.2">
      <c r="A41" s="31" t="s">
        <v>507</v>
      </c>
      <c r="B41" s="31" t="s">
        <v>233</v>
      </c>
      <c r="C41" s="31" t="s">
        <v>348</v>
      </c>
      <c r="D41" s="31">
        <v>751</v>
      </c>
      <c r="E41" s="31">
        <v>0.95063291139240502</v>
      </c>
      <c r="F41" s="31">
        <v>685</v>
      </c>
      <c r="G41" s="31">
        <v>0.94613259668508298</v>
      </c>
      <c r="H41" s="31">
        <v>66</v>
      </c>
      <c r="I41" s="31">
        <v>9.6350364963503594</v>
      </c>
    </row>
    <row r="42" spans="1:9" x14ac:dyDescent="0.2">
      <c r="A42" s="31" t="s">
        <v>511</v>
      </c>
      <c r="B42" s="31" t="s">
        <v>268</v>
      </c>
      <c r="C42" s="31" t="s">
        <v>349</v>
      </c>
      <c r="D42" s="31">
        <v>11623</v>
      </c>
      <c r="E42" s="31">
        <v>0.29109168774574901</v>
      </c>
      <c r="F42" s="31">
        <v>11557</v>
      </c>
      <c r="G42" s="31">
        <v>0.28939526730937798</v>
      </c>
      <c r="H42" s="31">
        <v>66</v>
      </c>
      <c r="I42" s="31">
        <v>0.57108246084625103</v>
      </c>
    </row>
    <row r="43" spans="1:9" x14ac:dyDescent="0.2">
      <c r="A43" s="31" t="s">
        <v>562</v>
      </c>
      <c r="B43" s="31" t="s">
        <v>163</v>
      </c>
      <c r="C43" s="31" t="s">
        <v>350</v>
      </c>
      <c r="D43" s="31">
        <v>5407</v>
      </c>
      <c r="E43" s="31">
        <v>0.167011583011583</v>
      </c>
      <c r="F43" s="31">
        <v>5344</v>
      </c>
      <c r="G43" s="31">
        <v>0.165571942000248</v>
      </c>
      <c r="H43" s="31">
        <v>63</v>
      </c>
      <c r="I43" s="31">
        <v>1.1788922155688599</v>
      </c>
    </row>
    <row r="44" spans="1:9" x14ac:dyDescent="0.2">
      <c r="A44" s="31" t="s">
        <v>441</v>
      </c>
      <c r="B44" s="31" t="s">
        <v>155</v>
      </c>
      <c r="C44" s="31" t="s">
        <v>349</v>
      </c>
      <c r="D44" s="31">
        <v>3490</v>
      </c>
      <c r="E44" s="31">
        <v>9.2411163480379199E-2</v>
      </c>
      <c r="F44" s="31">
        <v>3436</v>
      </c>
      <c r="G44" s="31">
        <v>8.9839460335721405E-2</v>
      </c>
      <c r="H44" s="31">
        <v>54</v>
      </c>
      <c r="I44" s="31">
        <v>1.5715948777648401</v>
      </c>
    </row>
    <row r="45" spans="1:9" x14ac:dyDescent="0.2">
      <c r="A45" s="31" t="s">
        <v>481</v>
      </c>
      <c r="B45" s="31" t="s">
        <v>156</v>
      </c>
      <c r="C45" s="31" t="s">
        <v>353</v>
      </c>
      <c r="D45" s="31">
        <v>2618</v>
      </c>
      <c r="E45" s="31">
        <v>0.113974749673487</v>
      </c>
      <c r="F45" s="31">
        <v>2565</v>
      </c>
      <c r="G45" s="31">
        <v>0.111847555923778</v>
      </c>
      <c r="H45" s="31">
        <v>53</v>
      </c>
      <c r="I45" s="31">
        <v>2.0662768031189001</v>
      </c>
    </row>
    <row r="46" spans="1:9" x14ac:dyDescent="0.2">
      <c r="A46" s="31" t="s">
        <v>457</v>
      </c>
      <c r="B46" s="31" t="s">
        <v>55</v>
      </c>
      <c r="C46" s="31" t="s">
        <v>352</v>
      </c>
      <c r="D46" s="31">
        <v>132</v>
      </c>
      <c r="E46" s="31">
        <v>1.90806315689049E-4</v>
      </c>
      <c r="F46" s="31">
        <v>82</v>
      </c>
      <c r="G46" s="31">
        <v>1.18941248825093E-4</v>
      </c>
      <c r="H46" s="31">
        <v>50</v>
      </c>
      <c r="I46" s="31">
        <v>60.975609756097597</v>
      </c>
    </row>
    <row r="47" spans="1:9" x14ac:dyDescent="0.2">
      <c r="A47" s="31" t="s">
        <v>473</v>
      </c>
      <c r="B47" s="31" t="s">
        <v>253</v>
      </c>
      <c r="C47" s="31" t="s">
        <v>351</v>
      </c>
      <c r="D47" s="31">
        <v>414</v>
      </c>
      <c r="E47" s="31">
        <v>0.28830083565459602</v>
      </c>
      <c r="F47" s="31">
        <v>366</v>
      </c>
      <c r="G47" s="31">
        <v>0.27456864216054</v>
      </c>
      <c r="H47" s="31">
        <v>48</v>
      </c>
      <c r="I47" s="31">
        <v>13.114754098360599</v>
      </c>
    </row>
    <row r="48" spans="1:9" x14ac:dyDescent="0.2">
      <c r="A48" s="31" t="s">
        <v>501</v>
      </c>
      <c r="B48" s="31" t="s">
        <v>169</v>
      </c>
      <c r="C48" s="31" t="s">
        <v>351</v>
      </c>
      <c r="D48" s="31">
        <v>1857</v>
      </c>
      <c r="E48" s="31">
        <v>0.12624923516214601</v>
      </c>
      <c r="F48" s="31">
        <v>1810</v>
      </c>
      <c r="G48" s="31">
        <v>0.118231105885427</v>
      </c>
      <c r="H48" s="31">
        <v>47</v>
      </c>
      <c r="I48" s="31">
        <v>2.59668508287292</v>
      </c>
    </row>
    <row r="49" spans="1:9" x14ac:dyDescent="0.2">
      <c r="A49" s="31" t="s">
        <v>569</v>
      </c>
      <c r="B49" s="31" t="s">
        <v>236</v>
      </c>
      <c r="C49" s="31" t="s">
        <v>349</v>
      </c>
      <c r="D49" s="31">
        <v>2694</v>
      </c>
      <c r="E49" s="31">
        <v>0.37620444072057002</v>
      </c>
      <c r="F49" s="31">
        <v>2649</v>
      </c>
      <c r="G49" s="31">
        <v>0.37505309358629502</v>
      </c>
      <c r="H49" s="31">
        <v>45</v>
      </c>
      <c r="I49" s="31">
        <v>1.6987542468856101</v>
      </c>
    </row>
    <row r="50" spans="1:9" x14ac:dyDescent="0.2">
      <c r="A50" s="31" t="s">
        <v>453</v>
      </c>
      <c r="B50" s="31" t="s">
        <v>178</v>
      </c>
      <c r="C50" s="31" t="s">
        <v>347</v>
      </c>
      <c r="D50" s="31">
        <v>293</v>
      </c>
      <c r="E50" s="31">
        <v>7.8997034241035297E-2</v>
      </c>
      <c r="F50" s="31">
        <v>249</v>
      </c>
      <c r="G50" s="31">
        <v>6.8406593406593399E-2</v>
      </c>
      <c r="H50" s="31">
        <v>44</v>
      </c>
      <c r="I50" s="31">
        <v>17.670682730923701</v>
      </c>
    </row>
    <row r="51" spans="1:9" x14ac:dyDescent="0.2">
      <c r="A51" s="31" t="s">
        <v>528</v>
      </c>
      <c r="B51" s="31" t="s">
        <v>157</v>
      </c>
      <c r="C51" s="31" t="s">
        <v>348</v>
      </c>
      <c r="D51" s="31">
        <v>1517</v>
      </c>
      <c r="E51" s="31">
        <v>0.115387540883852</v>
      </c>
      <c r="F51" s="31">
        <v>1474</v>
      </c>
      <c r="G51" s="31">
        <v>0.112751472500574</v>
      </c>
      <c r="H51" s="31">
        <v>43</v>
      </c>
      <c r="I51" s="31">
        <v>2.9172320217096401</v>
      </c>
    </row>
    <row r="52" spans="1:9" x14ac:dyDescent="0.2">
      <c r="A52" s="31" t="s">
        <v>471</v>
      </c>
      <c r="B52" s="31" t="s">
        <v>160</v>
      </c>
      <c r="C52" s="31" t="s">
        <v>353</v>
      </c>
      <c r="D52" s="31">
        <v>1889</v>
      </c>
      <c r="E52" s="31">
        <v>4.9321148825065303E-2</v>
      </c>
      <c r="F52" s="31">
        <v>1847</v>
      </c>
      <c r="G52" s="31">
        <v>4.9614527090552599E-2</v>
      </c>
      <c r="H52" s="31">
        <v>42</v>
      </c>
      <c r="I52" s="31">
        <v>2.27395776935571</v>
      </c>
    </row>
    <row r="53" spans="1:9" x14ac:dyDescent="0.2">
      <c r="A53" s="31" t="s">
        <v>575</v>
      </c>
      <c r="B53" s="31" t="s">
        <v>167</v>
      </c>
      <c r="C53" s="31" t="s">
        <v>349</v>
      </c>
      <c r="D53" s="31">
        <v>1083</v>
      </c>
      <c r="E53" s="31">
        <v>0.34867997424340003</v>
      </c>
      <c r="F53" s="31">
        <v>1042</v>
      </c>
      <c r="G53" s="31">
        <v>0.330374128091313</v>
      </c>
      <c r="H53" s="31">
        <v>41</v>
      </c>
      <c r="I53" s="31">
        <v>3.9347408829174801</v>
      </c>
    </row>
    <row r="54" spans="1:9" x14ac:dyDescent="0.2">
      <c r="A54" s="31" t="s">
        <v>578</v>
      </c>
      <c r="B54" s="31" t="s">
        <v>273</v>
      </c>
      <c r="C54" s="31" t="s">
        <v>349</v>
      </c>
      <c r="D54" s="31">
        <v>658</v>
      </c>
      <c r="E54" s="31">
        <v>0.27257663628831802</v>
      </c>
      <c r="F54" s="31">
        <v>617</v>
      </c>
      <c r="G54" s="31">
        <v>0.20894006095496101</v>
      </c>
      <c r="H54" s="31">
        <v>41</v>
      </c>
      <c r="I54" s="31">
        <v>6.6450567260940101</v>
      </c>
    </row>
    <row r="55" spans="1:9" x14ac:dyDescent="0.2">
      <c r="A55" s="31" t="s">
        <v>441</v>
      </c>
      <c r="B55" s="31" t="s">
        <v>155</v>
      </c>
      <c r="C55" s="31" t="s">
        <v>347</v>
      </c>
      <c r="D55" s="31">
        <v>1756</v>
      </c>
      <c r="E55" s="31">
        <v>4.64968490176349E-2</v>
      </c>
      <c r="F55" s="31">
        <v>1717</v>
      </c>
      <c r="G55" s="31">
        <v>4.4893583642733902E-2</v>
      </c>
      <c r="H55" s="31">
        <v>39</v>
      </c>
      <c r="I55" s="31">
        <v>2.2714036109493301</v>
      </c>
    </row>
    <row r="56" spans="1:9" x14ac:dyDescent="0.2">
      <c r="A56" s="31" t="s">
        <v>497</v>
      </c>
      <c r="B56" s="31" t="s">
        <v>247</v>
      </c>
      <c r="C56" s="31" t="s">
        <v>349</v>
      </c>
      <c r="D56" s="31">
        <v>678</v>
      </c>
      <c r="E56" s="31">
        <v>0.269689737470167</v>
      </c>
      <c r="F56" s="31">
        <v>639</v>
      </c>
      <c r="G56" s="31">
        <v>0.21675712347354101</v>
      </c>
      <c r="H56" s="31">
        <v>39</v>
      </c>
      <c r="I56" s="31">
        <v>6.1032863849765304</v>
      </c>
    </row>
    <row r="57" spans="1:9" x14ac:dyDescent="0.2">
      <c r="A57" s="31" t="s">
        <v>464</v>
      </c>
      <c r="B57" s="31" t="s">
        <v>176</v>
      </c>
      <c r="C57" s="31" t="s">
        <v>349</v>
      </c>
      <c r="D57" s="31">
        <v>838</v>
      </c>
      <c r="E57" s="31">
        <v>0.30888315517876902</v>
      </c>
      <c r="F57" s="31">
        <v>803</v>
      </c>
      <c r="G57" s="31">
        <v>0.296967455621302</v>
      </c>
      <c r="H57" s="31">
        <v>35</v>
      </c>
      <c r="I57" s="31">
        <v>4.3586550435865501</v>
      </c>
    </row>
    <row r="58" spans="1:9" x14ac:dyDescent="0.2">
      <c r="A58" s="31" t="s">
        <v>473</v>
      </c>
      <c r="B58" s="31" t="s">
        <v>253</v>
      </c>
      <c r="C58" s="31" t="s">
        <v>353</v>
      </c>
      <c r="D58" s="31">
        <v>601</v>
      </c>
      <c r="E58" s="31">
        <v>0.41852367688022302</v>
      </c>
      <c r="F58" s="31">
        <v>566</v>
      </c>
      <c r="G58" s="31">
        <v>0.424606151537884</v>
      </c>
      <c r="H58" s="31">
        <v>35</v>
      </c>
      <c r="I58" s="31">
        <v>6.1837455830388697</v>
      </c>
    </row>
    <row r="59" spans="1:9" x14ac:dyDescent="0.2">
      <c r="A59" s="31" t="s">
        <v>512</v>
      </c>
      <c r="B59" s="31" t="s">
        <v>260</v>
      </c>
      <c r="C59" s="31" t="s">
        <v>348</v>
      </c>
      <c r="D59" s="31">
        <v>3509</v>
      </c>
      <c r="E59" s="31">
        <v>0.36138002059732199</v>
      </c>
      <c r="F59" s="31">
        <v>3474</v>
      </c>
      <c r="G59" s="31">
        <v>0.35605206518396998</v>
      </c>
      <c r="H59" s="31">
        <v>35</v>
      </c>
      <c r="I59" s="31">
        <v>1.0074841681059199</v>
      </c>
    </row>
    <row r="60" spans="1:9" x14ac:dyDescent="0.2">
      <c r="A60" s="31" t="s">
        <v>569</v>
      </c>
      <c r="B60" s="31" t="s">
        <v>236</v>
      </c>
      <c r="C60" s="31" t="s">
        <v>351</v>
      </c>
      <c r="D60" s="31">
        <v>1953</v>
      </c>
      <c r="E60" s="31">
        <v>0.27272727272727298</v>
      </c>
      <c r="F60" s="31">
        <v>1921</v>
      </c>
      <c r="G60" s="31">
        <v>0.271980744726037</v>
      </c>
      <c r="H60" s="31">
        <v>32</v>
      </c>
      <c r="I60" s="31">
        <v>1.6657990629880299</v>
      </c>
    </row>
    <row r="61" spans="1:9" x14ac:dyDescent="0.2">
      <c r="A61" s="31" t="s">
        <v>461</v>
      </c>
      <c r="B61" s="31" t="s">
        <v>168</v>
      </c>
      <c r="C61" s="31" t="s">
        <v>353</v>
      </c>
      <c r="D61" s="31">
        <v>1577</v>
      </c>
      <c r="E61" s="31">
        <v>0.67944851357173597</v>
      </c>
      <c r="F61" s="31">
        <v>1545</v>
      </c>
      <c r="G61" s="31">
        <v>0.66223746249464199</v>
      </c>
      <c r="H61" s="31">
        <v>32</v>
      </c>
      <c r="I61" s="31">
        <v>2.0711974110032298</v>
      </c>
    </row>
    <row r="62" spans="1:9" x14ac:dyDescent="0.2">
      <c r="A62" s="31" t="s">
        <v>503</v>
      </c>
      <c r="B62" s="31" t="s">
        <v>162</v>
      </c>
      <c r="C62" s="31" t="s">
        <v>347</v>
      </c>
      <c r="D62" s="31">
        <v>261</v>
      </c>
      <c r="E62" s="31">
        <v>3.7711313394018203E-2</v>
      </c>
      <c r="F62" s="31">
        <v>229</v>
      </c>
      <c r="G62" s="31">
        <v>3.2473057288712401E-2</v>
      </c>
      <c r="H62" s="31">
        <v>32</v>
      </c>
      <c r="I62" s="31">
        <v>13.9737991266376</v>
      </c>
    </row>
    <row r="63" spans="1:9" x14ac:dyDescent="0.2">
      <c r="A63" s="31" t="s">
        <v>512</v>
      </c>
      <c r="B63" s="31" t="s">
        <v>260</v>
      </c>
      <c r="C63" s="31" t="s">
        <v>350</v>
      </c>
      <c r="D63" s="31">
        <v>555</v>
      </c>
      <c r="E63" s="31">
        <v>5.7157569515962903E-2</v>
      </c>
      <c r="F63" s="31">
        <v>523</v>
      </c>
      <c r="G63" s="31">
        <v>5.3602541764886699E-2</v>
      </c>
      <c r="H63" s="31">
        <v>32</v>
      </c>
      <c r="I63" s="31">
        <v>6.1185468451242704</v>
      </c>
    </row>
    <row r="64" spans="1:9" x14ac:dyDescent="0.2">
      <c r="A64" s="31" t="s">
        <v>560</v>
      </c>
      <c r="B64" s="31" t="s">
        <v>151</v>
      </c>
      <c r="C64" s="31" t="s">
        <v>348</v>
      </c>
      <c r="D64" s="31">
        <v>6377</v>
      </c>
      <c r="E64" s="31">
        <v>1.3653579755790001E-2</v>
      </c>
      <c r="F64" s="31">
        <v>6346</v>
      </c>
      <c r="G64" s="31">
        <v>1.36431162029741E-2</v>
      </c>
      <c r="H64" s="31">
        <v>31</v>
      </c>
      <c r="I64" s="31">
        <v>0.48849669082886599</v>
      </c>
    </row>
    <row r="65" spans="1:9" x14ac:dyDescent="0.2">
      <c r="A65" s="31" t="s">
        <v>569</v>
      </c>
      <c r="B65" s="31" t="s">
        <v>236</v>
      </c>
      <c r="C65" s="31" t="s">
        <v>347</v>
      </c>
      <c r="D65" s="31">
        <v>731</v>
      </c>
      <c r="E65" s="31">
        <v>0.102080714983941</v>
      </c>
      <c r="F65" s="31">
        <v>701</v>
      </c>
      <c r="G65" s="31">
        <v>9.9249610647033804E-2</v>
      </c>
      <c r="H65" s="31">
        <v>30</v>
      </c>
      <c r="I65" s="31">
        <v>4.2796005706134101</v>
      </c>
    </row>
    <row r="66" spans="1:9" x14ac:dyDescent="0.2">
      <c r="A66" s="31" t="s">
        <v>433</v>
      </c>
      <c r="B66" s="31" t="s">
        <v>264</v>
      </c>
      <c r="C66" s="31" t="s">
        <v>351</v>
      </c>
      <c r="D66" s="31">
        <v>2264</v>
      </c>
      <c r="E66" s="31">
        <v>0.204738650750588</v>
      </c>
      <c r="F66" s="31">
        <v>2234</v>
      </c>
      <c r="G66" s="31">
        <v>0.206316956039897</v>
      </c>
      <c r="H66" s="31">
        <v>30</v>
      </c>
      <c r="I66" s="31">
        <v>1.34288272157566</v>
      </c>
    </row>
    <row r="67" spans="1:9" x14ac:dyDescent="0.2">
      <c r="A67" s="31" t="s">
        <v>568</v>
      </c>
      <c r="B67" s="31" t="s">
        <v>271</v>
      </c>
      <c r="C67" s="31" t="s">
        <v>347</v>
      </c>
      <c r="D67" s="31">
        <v>530</v>
      </c>
      <c r="E67" s="31">
        <v>0.310850439882698</v>
      </c>
      <c r="F67" s="31">
        <v>501</v>
      </c>
      <c r="G67" s="31">
        <v>0.30053989202159598</v>
      </c>
      <c r="H67" s="31">
        <v>29</v>
      </c>
      <c r="I67" s="31">
        <v>5.7884231536926096</v>
      </c>
    </row>
    <row r="68" spans="1:9" x14ac:dyDescent="0.2">
      <c r="A68" s="31" t="s">
        <v>491</v>
      </c>
      <c r="B68" s="31" t="s">
        <v>191</v>
      </c>
      <c r="C68" s="31" t="s">
        <v>349</v>
      </c>
      <c r="D68" s="31">
        <v>3251</v>
      </c>
      <c r="E68" s="31">
        <v>0.19483399256862</v>
      </c>
      <c r="F68" s="31">
        <v>3222</v>
      </c>
      <c r="G68" s="31">
        <v>0.19386281588447701</v>
      </c>
      <c r="H68" s="31">
        <v>29</v>
      </c>
      <c r="I68" s="31">
        <v>0.90006207324642196</v>
      </c>
    </row>
    <row r="69" spans="1:9" x14ac:dyDescent="0.2">
      <c r="A69" s="31" t="s">
        <v>520</v>
      </c>
      <c r="B69" s="31" t="s">
        <v>183</v>
      </c>
      <c r="C69" s="31" t="s">
        <v>348</v>
      </c>
      <c r="D69" s="31">
        <v>949</v>
      </c>
      <c r="E69" s="31">
        <v>0.17105263157894701</v>
      </c>
      <c r="F69" s="31">
        <v>922</v>
      </c>
      <c r="G69" s="31">
        <v>0.16791112729921701</v>
      </c>
      <c r="H69" s="31">
        <v>27</v>
      </c>
      <c r="I69" s="31">
        <v>2.9284164859002102</v>
      </c>
    </row>
    <row r="70" spans="1:9" x14ac:dyDescent="0.2">
      <c r="A70" s="31" t="s">
        <v>451</v>
      </c>
      <c r="B70" s="31" t="s">
        <v>200</v>
      </c>
      <c r="C70" s="31" t="s">
        <v>348</v>
      </c>
      <c r="D70" s="31">
        <v>436</v>
      </c>
      <c r="E70" s="31">
        <v>0.40709617180205399</v>
      </c>
      <c r="F70" s="31">
        <v>409</v>
      </c>
      <c r="G70" s="31">
        <v>0.39063992359121302</v>
      </c>
      <c r="H70" s="31">
        <v>27</v>
      </c>
      <c r="I70" s="31">
        <v>6.6014669926650402</v>
      </c>
    </row>
    <row r="71" spans="1:9" x14ac:dyDescent="0.2">
      <c r="A71" s="31" t="s">
        <v>485</v>
      </c>
      <c r="B71" s="31" t="s">
        <v>153</v>
      </c>
      <c r="C71" s="31" t="s">
        <v>346</v>
      </c>
      <c r="D71" s="31">
        <v>10525</v>
      </c>
      <c r="E71" s="31">
        <v>0.13294177087280501</v>
      </c>
      <c r="F71" s="31">
        <v>10498</v>
      </c>
      <c r="G71" s="31">
        <v>0.13327916513260599</v>
      </c>
      <c r="H71" s="31">
        <v>27</v>
      </c>
      <c r="I71" s="31">
        <v>0.257191846065918</v>
      </c>
    </row>
    <row r="72" spans="1:9" x14ac:dyDescent="0.2">
      <c r="A72" s="31" t="s">
        <v>462</v>
      </c>
      <c r="B72" s="31" t="s">
        <v>255</v>
      </c>
      <c r="C72" s="31" t="s">
        <v>353</v>
      </c>
      <c r="D72" s="31">
        <v>1365</v>
      </c>
      <c r="E72" s="31">
        <v>0.188796680497925</v>
      </c>
      <c r="F72" s="31">
        <v>1339</v>
      </c>
      <c r="G72" s="31">
        <v>0.18806179775280901</v>
      </c>
      <c r="H72" s="31">
        <v>26</v>
      </c>
      <c r="I72" s="31">
        <v>1.94174757281553</v>
      </c>
    </row>
    <row r="73" spans="1:9" x14ac:dyDescent="0.2">
      <c r="A73" s="31" t="s">
        <v>528</v>
      </c>
      <c r="B73" s="31" t="s">
        <v>157</v>
      </c>
      <c r="C73" s="31" t="s">
        <v>351</v>
      </c>
      <c r="D73" s="31">
        <v>2388</v>
      </c>
      <c r="E73" s="31">
        <v>0.18163839659237799</v>
      </c>
      <c r="F73" s="31">
        <v>2362</v>
      </c>
      <c r="G73" s="31">
        <v>0.180677732731584</v>
      </c>
      <c r="H73" s="31">
        <v>26</v>
      </c>
      <c r="I73" s="31">
        <v>1.10076206604572</v>
      </c>
    </row>
    <row r="74" spans="1:9" x14ac:dyDescent="0.2">
      <c r="A74" s="31" t="s">
        <v>520</v>
      </c>
      <c r="B74" s="31" t="s">
        <v>183</v>
      </c>
      <c r="C74" s="31" t="s">
        <v>349</v>
      </c>
      <c r="D74" s="31">
        <v>3361</v>
      </c>
      <c r="E74" s="31">
        <v>0.60580389329488105</v>
      </c>
      <c r="F74" s="31">
        <v>3336</v>
      </c>
      <c r="G74" s="31">
        <v>0.60753961027135295</v>
      </c>
      <c r="H74" s="31">
        <v>25</v>
      </c>
      <c r="I74" s="31">
        <v>0.74940047961631295</v>
      </c>
    </row>
    <row r="75" spans="1:9" x14ac:dyDescent="0.2">
      <c r="A75" s="31" t="s">
        <v>457</v>
      </c>
      <c r="B75" s="31" t="s">
        <v>55</v>
      </c>
      <c r="C75" s="31" t="s">
        <v>346</v>
      </c>
      <c r="D75" s="31">
        <v>179584</v>
      </c>
      <c r="E75" s="31">
        <v>0.25958910149016801</v>
      </c>
      <c r="F75" s="31">
        <v>179559</v>
      </c>
      <c r="G75" s="31">
        <v>0.260450874363229</v>
      </c>
      <c r="H75" s="31">
        <v>25</v>
      </c>
      <c r="I75" s="31">
        <v>1.39230002394797E-2</v>
      </c>
    </row>
    <row r="76" spans="1:9" x14ac:dyDescent="0.2">
      <c r="A76" s="31" t="s">
        <v>525</v>
      </c>
      <c r="B76" s="31" t="s">
        <v>185</v>
      </c>
      <c r="C76" s="31" t="s">
        <v>349</v>
      </c>
      <c r="D76" s="31">
        <v>1369</v>
      </c>
      <c r="E76" s="31">
        <v>0.380700778642937</v>
      </c>
      <c r="F76" s="31">
        <v>1344</v>
      </c>
      <c r="G76" s="31">
        <v>0.35082223962411901</v>
      </c>
      <c r="H76" s="31">
        <v>25</v>
      </c>
      <c r="I76" s="31">
        <v>1.8601190476190499</v>
      </c>
    </row>
    <row r="77" spans="1:9" x14ac:dyDescent="0.2">
      <c r="A77" s="31" t="s">
        <v>518</v>
      </c>
      <c r="B77" s="31" t="s">
        <v>267</v>
      </c>
      <c r="C77" s="31" t="s">
        <v>351</v>
      </c>
      <c r="D77" s="31">
        <v>1112</v>
      </c>
      <c r="E77" s="31">
        <v>0.31908177905308499</v>
      </c>
      <c r="F77" s="31">
        <v>1087</v>
      </c>
      <c r="G77" s="31">
        <v>0.30405594405594399</v>
      </c>
      <c r="H77" s="31">
        <v>25</v>
      </c>
      <c r="I77" s="31">
        <v>2.29990800367985</v>
      </c>
    </row>
    <row r="78" spans="1:9" x14ac:dyDescent="0.2">
      <c r="A78" s="31" t="s">
        <v>447</v>
      </c>
      <c r="B78" s="31" t="s">
        <v>221</v>
      </c>
      <c r="C78" s="31" t="s">
        <v>348</v>
      </c>
      <c r="D78" s="31">
        <v>32</v>
      </c>
      <c r="E78" s="31">
        <v>0.131687242798354</v>
      </c>
      <c r="F78" s="31">
        <v>8</v>
      </c>
      <c r="G78" s="31">
        <v>3.6529680365296802E-2</v>
      </c>
      <c r="H78" s="31">
        <v>24</v>
      </c>
      <c r="I78" s="31">
        <v>300</v>
      </c>
    </row>
    <row r="79" spans="1:9" x14ac:dyDescent="0.2">
      <c r="A79" s="31" t="s">
        <v>529</v>
      </c>
      <c r="B79" s="31" t="s">
        <v>252</v>
      </c>
      <c r="C79" s="31" t="s">
        <v>351</v>
      </c>
      <c r="D79" s="31">
        <v>1004</v>
      </c>
      <c r="E79" s="31">
        <v>0.14083321643989299</v>
      </c>
      <c r="F79" s="31">
        <v>981</v>
      </c>
      <c r="G79" s="31">
        <v>0.14106988783433999</v>
      </c>
      <c r="H79" s="31">
        <v>23</v>
      </c>
      <c r="I79" s="31">
        <v>2.34454638124364</v>
      </c>
    </row>
    <row r="80" spans="1:9" x14ac:dyDescent="0.2">
      <c r="A80" s="31" t="s">
        <v>448</v>
      </c>
      <c r="B80" s="31" t="s">
        <v>177</v>
      </c>
      <c r="C80" s="31" t="s">
        <v>350</v>
      </c>
      <c r="D80" s="31">
        <v>322</v>
      </c>
      <c r="E80" s="31">
        <v>4.9394078846448801E-2</v>
      </c>
      <c r="F80" s="31">
        <v>299</v>
      </c>
      <c r="G80" s="31">
        <v>4.5489122166438502E-2</v>
      </c>
      <c r="H80" s="31">
        <v>23</v>
      </c>
      <c r="I80" s="31">
        <v>7.6923076923076898</v>
      </c>
    </row>
    <row r="81" spans="1:9" x14ac:dyDescent="0.2">
      <c r="A81" s="31" t="s">
        <v>498</v>
      </c>
      <c r="B81" s="31" t="s">
        <v>192</v>
      </c>
      <c r="C81" s="31" t="s">
        <v>353</v>
      </c>
      <c r="D81" s="31">
        <v>80</v>
      </c>
      <c r="E81" s="31">
        <v>0.274914089347079</v>
      </c>
      <c r="F81" s="31">
        <v>57</v>
      </c>
      <c r="G81" s="31">
        <v>0.21189591078066899</v>
      </c>
      <c r="H81" s="31">
        <v>23</v>
      </c>
      <c r="I81" s="31">
        <v>40.350877192982502</v>
      </c>
    </row>
    <row r="82" spans="1:9" x14ac:dyDescent="0.2">
      <c r="A82" s="31" t="s">
        <v>501</v>
      </c>
      <c r="B82" s="31" t="s">
        <v>169</v>
      </c>
      <c r="C82" s="31" t="s">
        <v>347</v>
      </c>
      <c r="D82" s="31">
        <v>513</v>
      </c>
      <c r="E82" s="31">
        <v>3.48766061594942E-2</v>
      </c>
      <c r="F82" s="31">
        <v>491</v>
      </c>
      <c r="G82" s="31">
        <v>3.2072637010908601E-2</v>
      </c>
      <c r="H82" s="31">
        <v>22</v>
      </c>
      <c r="I82" s="31">
        <v>4.4806517311608998</v>
      </c>
    </row>
    <row r="83" spans="1:9" x14ac:dyDescent="0.2">
      <c r="A83" s="31" t="s">
        <v>567</v>
      </c>
      <c r="B83" s="31" t="s">
        <v>266</v>
      </c>
      <c r="C83" s="31" t="s">
        <v>348</v>
      </c>
      <c r="D83" s="31">
        <v>1493</v>
      </c>
      <c r="E83" s="31">
        <v>0.62130669995838494</v>
      </c>
      <c r="F83" s="31">
        <v>1472</v>
      </c>
      <c r="G83" s="31">
        <v>0.61641541038526004</v>
      </c>
      <c r="H83" s="31">
        <v>21</v>
      </c>
      <c r="I83" s="31">
        <v>1.42663043478262</v>
      </c>
    </row>
    <row r="84" spans="1:9" x14ac:dyDescent="0.2">
      <c r="A84" s="31" t="s">
        <v>469</v>
      </c>
      <c r="B84" s="31" t="s">
        <v>175</v>
      </c>
      <c r="C84" s="31" t="s">
        <v>350</v>
      </c>
      <c r="D84" s="31">
        <v>336</v>
      </c>
      <c r="E84" s="31">
        <v>0.21946440235140399</v>
      </c>
      <c r="F84" s="31">
        <v>315</v>
      </c>
      <c r="G84" s="31">
        <v>0.20833333333333301</v>
      </c>
      <c r="H84" s="31">
        <v>21</v>
      </c>
      <c r="I84" s="31">
        <v>6.6666666666666696</v>
      </c>
    </row>
    <row r="85" spans="1:9" x14ac:dyDescent="0.2">
      <c r="A85" s="31" t="s">
        <v>482</v>
      </c>
      <c r="B85" s="31" t="s">
        <v>254</v>
      </c>
      <c r="C85" s="31" t="s">
        <v>351</v>
      </c>
      <c r="D85" s="31">
        <v>418</v>
      </c>
      <c r="E85" s="31">
        <v>0.61111111111111105</v>
      </c>
      <c r="F85" s="31">
        <v>399</v>
      </c>
      <c r="G85" s="31">
        <v>0.61669242658423495</v>
      </c>
      <c r="H85" s="31">
        <v>19</v>
      </c>
      <c r="I85" s="31">
        <v>4.7619047619047699</v>
      </c>
    </row>
    <row r="86" spans="1:9" x14ac:dyDescent="0.2">
      <c r="A86" s="31" t="s">
        <v>500</v>
      </c>
      <c r="B86" s="31" t="s">
        <v>173</v>
      </c>
      <c r="C86" s="31" t="s">
        <v>347</v>
      </c>
      <c r="D86" s="31">
        <v>229</v>
      </c>
      <c r="E86" s="31">
        <v>3.7522529903326197E-2</v>
      </c>
      <c r="F86" s="31">
        <v>210</v>
      </c>
      <c r="G86" s="31">
        <v>3.2982566357782302E-2</v>
      </c>
      <c r="H86" s="31">
        <v>19</v>
      </c>
      <c r="I86" s="31">
        <v>9.0476190476190403</v>
      </c>
    </row>
    <row r="87" spans="1:9" x14ac:dyDescent="0.2">
      <c r="A87" s="31" t="s">
        <v>515</v>
      </c>
      <c r="B87" s="31" t="s">
        <v>152</v>
      </c>
      <c r="C87" s="31" t="s">
        <v>348</v>
      </c>
      <c r="D87" s="31">
        <v>1474</v>
      </c>
      <c r="E87" s="31">
        <v>1.2744691153074601E-2</v>
      </c>
      <c r="F87" s="31">
        <v>1455</v>
      </c>
      <c r="G87" s="31">
        <v>1.26607612119525E-2</v>
      </c>
      <c r="H87" s="31">
        <v>19</v>
      </c>
      <c r="I87" s="31">
        <v>1.3058419243986199</v>
      </c>
    </row>
    <row r="88" spans="1:9" x14ac:dyDescent="0.2">
      <c r="A88" s="31" t="s">
        <v>516</v>
      </c>
      <c r="B88" s="31" t="s">
        <v>154</v>
      </c>
      <c r="C88" s="31" t="s">
        <v>350</v>
      </c>
      <c r="D88" s="31">
        <v>13901</v>
      </c>
      <c r="E88" s="31">
        <v>0.105468809274518</v>
      </c>
      <c r="F88" s="31">
        <v>13882</v>
      </c>
      <c r="G88" s="31">
        <v>0.10624928246144399</v>
      </c>
      <c r="H88" s="31">
        <v>19</v>
      </c>
      <c r="I88" s="31">
        <v>0.13686788647169201</v>
      </c>
    </row>
    <row r="89" spans="1:9" x14ac:dyDescent="0.2">
      <c r="A89" s="31" t="s">
        <v>440</v>
      </c>
      <c r="B89" s="31" t="s">
        <v>179</v>
      </c>
      <c r="C89" s="31" t="s">
        <v>351</v>
      </c>
      <c r="D89" s="31">
        <v>743</v>
      </c>
      <c r="E89" s="31">
        <v>0.35998062015503901</v>
      </c>
      <c r="F89" s="31">
        <v>725</v>
      </c>
      <c r="G89" s="31">
        <v>0.35074987905176602</v>
      </c>
      <c r="H89" s="31">
        <v>18</v>
      </c>
      <c r="I89" s="31">
        <v>2.4827586206896499</v>
      </c>
    </row>
    <row r="90" spans="1:9" x14ac:dyDescent="0.2">
      <c r="A90" s="31" t="s">
        <v>485</v>
      </c>
      <c r="B90" s="31" t="s">
        <v>153</v>
      </c>
      <c r="C90" s="31" t="s">
        <v>353</v>
      </c>
      <c r="D90" s="31">
        <v>35288</v>
      </c>
      <c r="E90" s="31">
        <v>0.44572439055197699</v>
      </c>
      <c r="F90" s="31">
        <v>35270</v>
      </c>
      <c r="G90" s="31">
        <v>0.44777635304124802</v>
      </c>
      <c r="H90" s="31">
        <v>18</v>
      </c>
      <c r="I90" s="31">
        <v>5.1034873830446699E-2</v>
      </c>
    </row>
    <row r="91" spans="1:9" x14ac:dyDescent="0.2">
      <c r="A91" s="31" t="s">
        <v>491</v>
      </c>
      <c r="B91" s="31" t="s">
        <v>191</v>
      </c>
      <c r="C91" s="31" t="s">
        <v>347</v>
      </c>
      <c r="D91" s="31">
        <v>717</v>
      </c>
      <c r="E91" s="31">
        <v>4.2970154620640098E-2</v>
      </c>
      <c r="F91" s="31">
        <v>699</v>
      </c>
      <c r="G91" s="31">
        <v>4.2057761732852E-2</v>
      </c>
      <c r="H91" s="31">
        <v>18</v>
      </c>
      <c r="I91" s="31">
        <v>2.5751072961373498</v>
      </c>
    </row>
    <row r="92" spans="1:9" x14ac:dyDescent="0.2">
      <c r="A92" s="31" t="s">
        <v>521</v>
      </c>
      <c r="B92" s="31" t="s">
        <v>195</v>
      </c>
      <c r="C92" s="31" t="s">
        <v>349</v>
      </c>
      <c r="D92" s="31">
        <v>6157</v>
      </c>
      <c r="E92" s="31">
        <v>0.45600651755295502</v>
      </c>
      <c r="F92" s="31">
        <v>6140</v>
      </c>
      <c r="G92" s="31">
        <v>0.45367223289493103</v>
      </c>
      <c r="H92" s="31">
        <v>17</v>
      </c>
      <c r="I92" s="31">
        <v>0.27687296416938301</v>
      </c>
    </row>
    <row r="93" spans="1:9" x14ac:dyDescent="0.2">
      <c r="A93" s="31" t="s">
        <v>565</v>
      </c>
      <c r="B93" s="31" t="s">
        <v>258</v>
      </c>
      <c r="C93" s="31" t="s">
        <v>353</v>
      </c>
      <c r="D93" s="31">
        <v>394</v>
      </c>
      <c r="E93" s="31">
        <v>0.57686676427525596</v>
      </c>
      <c r="F93" s="31">
        <v>378</v>
      </c>
      <c r="G93" s="31">
        <v>0.56166419019316505</v>
      </c>
      <c r="H93" s="31">
        <v>16</v>
      </c>
      <c r="I93" s="31">
        <v>4.2328042328042299</v>
      </c>
    </row>
    <row r="94" spans="1:9" x14ac:dyDescent="0.2">
      <c r="A94" s="31" t="s">
        <v>572</v>
      </c>
      <c r="B94" s="31" t="s">
        <v>272</v>
      </c>
      <c r="C94" s="31" t="s">
        <v>348</v>
      </c>
      <c r="D94" s="31">
        <v>2060</v>
      </c>
      <c r="E94" s="31">
        <v>0.614558472553699</v>
      </c>
      <c r="F94" s="31">
        <v>2044</v>
      </c>
      <c r="G94" s="31">
        <v>0.61603375527426196</v>
      </c>
      <c r="H94" s="31">
        <v>16</v>
      </c>
      <c r="I94" s="31">
        <v>0.78277886497064597</v>
      </c>
    </row>
    <row r="95" spans="1:9" x14ac:dyDescent="0.2">
      <c r="A95" s="31" t="s">
        <v>442</v>
      </c>
      <c r="B95" s="31" t="s">
        <v>174</v>
      </c>
      <c r="C95" s="31" t="s">
        <v>353</v>
      </c>
      <c r="D95" s="31">
        <v>192</v>
      </c>
      <c r="E95" s="31">
        <v>4.4280442804428E-2</v>
      </c>
      <c r="F95" s="31">
        <v>176</v>
      </c>
      <c r="G95" s="31">
        <v>5.1103368176538898E-2</v>
      </c>
      <c r="H95" s="31">
        <v>16</v>
      </c>
      <c r="I95" s="31">
        <v>9.0909090909090793</v>
      </c>
    </row>
    <row r="96" spans="1:9" x14ac:dyDescent="0.2">
      <c r="A96" s="31" t="s">
        <v>564</v>
      </c>
      <c r="B96" s="31" t="s">
        <v>257</v>
      </c>
      <c r="C96" s="31" t="s">
        <v>347</v>
      </c>
      <c r="D96" s="31">
        <v>247</v>
      </c>
      <c r="E96" s="31">
        <v>0.125699745547074</v>
      </c>
      <c r="F96" s="31">
        <v>232</v>
      </c>
      <c r="G96" s="31">
        <v>0.11971104231166201</v>
      </c>
      <c r="H96" s="31">
        <v>15</v>
      </c>
      <c r="I96" s="31">
        <v>6.4655172413793096</v>
      </c>
    </row>
    <row r="97" spans="1:9" x14ac:dyDescent="0.2">
      <c r="A97" s="31" t="s">
        <v>529</v>
      </c>
      <c r="B97" s="31" t="s">
        <v>252</v>
      </c>
      <c r="C97" s="31" t="s">
        <v>353</v>
      </c>
      <c r="D97" s="31">
        <v>309</v>
      </c>
      <c r="E97" s="31">
        <v>4.3344087529807798E-2</v>
      </c>
      <c r="F97" s="31">
        <v>294</v>
      </c>
      <c r="G97" s="31">
        <v>4.2277825711820503E-2</v>
      </c>
      <c r="H97" s="31">
        <v>15</v>
      </c>
      <c r="I97" s="31">
        <v>5.1020408163265296</v>
      </c>
    </row>
    <row r="98" spans="1:9" x14ac:dyDescent="0.2">
      <c r="A98" s="31" t="s">
        <v>448</v>
      </c>
      <c r="B98" s="31" t="s">
        <v>177</v>
      </c>
      <c r="C98" s="31" t="s">
        <v>351</v>
      </c>
      <c r="D98" s="31">
        <v>1368</v>
      </c>
      <c r="E98" s="31">
        <v>0.20984813621721099</v>
      </c>
      <c r="F98" s="31">
        <v>1353</v>
      </c>
      <c r="G98" s="31">
        <v>0.20584208124144199</v>
      </c>
      <c r="H98" s="31">
        <v>15</v>
      </c>
      <c r="I98" s="31">
        <v>1.1086474501108601</v>
      </c>
    </row>
    <row r="99" spans="1:9" x14ac:dyDescent="0.2">
      <c r="A99" s="31" t="s">
        <v>448</v>
      </c>
      <c r="B99" s="31" t="s">
        <v>177</v>
      </c>
      <c r="C99" s="31" t="s">
        <v>353</v>
      </c>
      <c r="D99" s="31">
        <v>1911</v>
      </c>
      <c r="E99" s="31">
        <v>0.29314312011044602</v>
      </c>
      <c r="F99" s="31">
        <v>1896</v>
      </c>
      <c r="G99" s="31">
        <v>0.288452761296212</v>
      </c>
      <c r="H99" s="31">
        <v>15</v>
      </c>
      <c r="I99" s="31">
        <v>0.791139240506333</v>
      </c>
    </row>
    <row r="100" spans="1:9" x14ac:dyDescent="0.2">
      <c r="A100" s="31" t="s">
        <v>463</v>
      </c>
      <c r="B100" s="31" t="s">
        <v>209</v>
      </c>
      <c r="C100" s="31" t="s">
        <v>348</v>
      </c>
      <c r="D100" s="31">
        <v>168</v>
      </c>
      <c r="E100" s="31">
        <v>0.25339366515837097</v>
      </c>
      <c r="F100" s="31">
        <v>153</v>
      </c>
      <c r="G100" s="31">
        <v>0.23720930232558099</v>
      </c>
      <c r="H100" s="31">
        <v>15</v>
      </c>
      <c r="I100" s="31">
        <v>9.8039215686274606</v>
      </c>
    </row>
    <row r="101" spans="1:9" x14ac:dyDescent="0.2">
      <c r="A101" s="31" t="s">
        <v>468</v>
      </c>
      <c r="B101" s="31" t="s">
        <v>161</v>
      </c>
      <c r="C101" s="31" t="s">
        <v>349</v>
      </c>
      <c r="D101" s="31">
        <v>164</v>
      </c>
      <c r="E101" s="31">
        <v>2.5300833076211001E-2</v>
      </c>
      <c r="F101" s="31">
        <v>149</v>
      </c>
      <c r="G101" s="31">
        <v>2.1074964639321101E-2</v>
      </c>
      <c r="H101" s="31">
        <v>15</v>
      </c>
      <c r="I101" s="31">
        <v>10.067114093959701</v>
      </c>
    </row>
    <row r="102" spans="1:9" x14ac:dyDescent="0.2">
      <c r="A102" s="31" t="s">
        <v>484</v>
      </c>
      <c r="B102" s="31" t="s">
        <v>171</v>
      </c>
      <c r="C102" s="31" t="s">
        <v>348</v>
      </c>
      <c r="D102" s="31">
        <v>1138</v>
      </c>
      <c r="E102" s="31">
        <v>0.24723006734738201</v>
      </c>
      <c r="F102" s="31">
        <v>1123</v>
      </c>
      <c r="G102" s="31">
        <v>0.241765339074273</v>
      </c>
      <c r="H102" s="31">
        <v>15</v>
      </c>
      <c r="I102" s="31">
        <v>1.3357079252003501</v>
      </c>
    </row>
    <row r="103" spans="1:9" x14ac:dyDescent="0.2">
      <c r="A103" s="31" t="s">
        <v>572</v>
      </c>
      <c r="B103" s="31" t="s">
        <v>272</v>
      </c>
      <c r="C103" s="31" t="s">
        <v>351</v>
      </c>
      <c r="D103" s="31">
        <v>272</v>
      </c>
      <c r="E103" s="31">
        <v>8.1145584725536998E-2</v>
      </c>
      <c r="F103" s="31">
        <v>258</v>
      </c>
      <c r="G103" s="31">
        <v>7.7757685352622105E-2</v>
      </c>
      <c r="H103" s="31">
        <v>14</v>
      </c>
      <c r="I103" s="31">
        <v>5.4263565891473</v>
      </c>
    </row>
    <row r="104" spans="1:9" x14ac:dyDescent="0.2">
      <c r="A104" s="31" t="s">
        <v>433</v>
      </c>
      <c r="B104" s="31" t="s">
        <v>264</v>
      </c>
      <c r="C104" s="31" t="s">
        <v>347</v>
      </c>
      <c r="D104" s="31">
        <v>432</v>
      </c>
      <c r="E104" s="31">
        <v>3.9066739012479701E-2</v>
      </c>
      <c r="F104" s="31">
        <v>418</v>
      </c>
      <c r="G104" s="31">
        <v>3.8603620243812302E-2</v>
      </c>
      <c r="H104" s="31">
        <v>14</v>
      </c>
      <c r="I104" s="31">
        <v>3.3492822966507201</v>
      </c>
    </row>
    <row r="105" spans="1:9" x14ac:dyDescent="0.2">
      <c r="A105" s="31" t="s">
        <v>437</v>
      </c>
      <c r="B105" s="31" t="s">
        <v>269</v>
      </c>
      <c r="C105" s="31" t="s">
        <v>347</v>
      </c>
      <c r="D105" s="31">
        <v>27</v>
      </c>
      <c r="E105" s="31">
        <v>4.7619047619047603E-2</v>
      </c>
      <c r="F105" s="31">
        <v>13</v>
      </c>
      <c r="G105" s="31">
        <v>2.2968197879858699E-2</v>
      </c>
      <c r="H105" s="31">
        <v>14</v>
      </c>
      <c r="I105" s="31">
        <v>107.69230769230801</v>
      </c>
    </row>
    <row r="106" spans="1:9" x14ac:dyDescent="0.2">
      <c r="A106" s="31" t="s">
        <v>442</v>
      </c>
      <c r="B106" s="31" t="s">
        <v>174</v>
      </c>
      <c r="C106" s="31" t="s">
        <v>349</v>
      </c>
      <c r="D106" s="31">
        <v>753</v>
      </c>
      <c r="E106" s="31">
        <v>0.17366236162361601</v>
      </c>
      <c r="F106" s="31">
        <v>739</v>
      </c>
      <c r="G106" s="31">
        <v>0.21457607433217199</v>
      </c>
      <c r="H106" s="31">
        <v>14</v>
      </c>
      <c r="I106" s="31">
        <v>1.8944519621109499</v>
      </c>
    </row>
    <row r="107" spans="1:9" x14ac:dyDescent="0.2">
      <c r="A107" s="31" t="s">
        <v>453</v>
      </c>
      <c r="B107" s="31" t="s">
        <v>178</v>
      </c>
      <c r="C107" s="31" t="s">
        <v>351</v>
      </c>
      <c r="D107" s="31">
        <v>704</v>
      </c>
      <c r="E107" s="31">
        <v>0.18980857373955201</v>
      </c>
      <c r="F107" s="31">
        <v>690</v>
      </c>
      <c r="G107" s="31">
        <v>0.18956043956044</v>
      </c>
      <c r="H107" s="31">
        <v>14</v>
      </c>
      <c r="I107" s="31">
        <v>2.0289855072463698</v>
      </c>
    </row>
    <row r="108" spans="1:9" x14ac:dyDescent="0.2">
      <c r="A108" s="31" t="s">
        <v>475</v>
      </c>
      <c r="B108" s="31" t="s">
        <v>223</v>
      </c>
      <c r="C108" s="31" t="s">
        <v>348</v>
      </c>
      <c r="D108" s="31">
        <v>99</v>
      </c>
      <c r="E108" s="31">
        <v>0.58928571428571397</v>
      </c>
      <c r="F108" s="31">
        <v>85</v>
      </c>
      <c r="G108" s="31">
        <v>0.56666666666666698</v>
      </c>
      <c r="H108" s="31">
        <v>14</v>
      </c>
      <c r="I108" s="31">
        <v>16.470588235294102</v>
      </c>
    </row>
    <row r="109" spans="1:9" x14ac:dyDescent="0.2">
      <c r="A109" s="31" t="s">
        <v>495</v>
      </c>
      <c r="B109" s="31" t="s">
        <v>189</v>
      </c>
      <c r="C109" s="31" t="s">
        <v>347</v>
      </c>
      <c r="D109" s="31">
        <v>399</v>
      </c>
      <c r="E109" s="31">
        <v>0.29381443298969101</v>
      </c>
      <c r="F109" s="31">
        <v>385</v>
      </c>
      <c r="G109" s="31">
        <v>0.284974093264249</v>
      </c>
      <c r="H109" s="31">
        <v>14</v>
      </c>
      <c r="I109" s="31">
        <v>3.6363636363636398</v>
      </c>
    </row>
    <row r="110" spans="1:9" x14ac:dyDescent="0.2">
      <c r="A110" s="31" t="s">
        <v>496</v>
      </c>
      <c r="B110" s="31" t="s">
        <v>190</v>
      </c>
      <c r="C110" s="31" t="s">
        <v>350</v>
      </c>
      <c r="D110" s="31">
        <v>190</v>
      </c>
      <c r="E110" s="31">
        <v>4.7393364928909901E-2</v>
      </c>
      <c r="F110" s="31">
        <v>176</v>
      </c>
      <c r="G110" s="31">
        <v>4.4121333667585902E-2</v>
      </c>
      <c r="H110" s="31">
        <v>14</v>
      </c>
      <c r="I110" s="31">
        <v>7.9545454545454604</v>
      </c>
    </row>
    <row r="111" spans="1:9" x14ac:dyDescent="0.2">
      <c r="A111" s="31" t="s">
        <v>511</v>
      </c>
      <c r="B111" s="31" t="s">
        <v>268</v>
      </c>
      <c r="C111" s="31" t="s">
        <v>348</v>
      </c>
      <c r="D111" s="31">
        <v>6928</v>
      </c>
      <c r="E111" s="31">
        <v>0.17350797665856901</v>
      </c>
      <c r="F111" s="31">
        <v>6914</v>
      </c>
      <c r="G111" s="31">
        <v>0.17313133842494099</v>
      </c>
      <c r="H111" s="31">
        <v>14</v>
      </c>
      <c r="I111" s="31">
        <v>0.20248770610356001</v>
      </c>
    </row>
    <row r="112" spans="1:9" x14ac:dyDescent="0.2">
      <c r="A112" s="31" t="s">
        <v>570</v>
      </c>
      <c r="B112" s="31" t="s">
        <v>158</v>
      </c>
      <c r="C112" s="31" t="s">
        <v>349</v>
      </c>
      <c r="D112" s="31">
        <v>909</v>
      </c>
      <c r="E112" s="31">
        <v>0.163695299837925</v>
      </c>
      <c r="F112" s="31">
        <v>896</v>
      </c>
      <c r="G112" s="31">
        <v>0.15943060498220599</v>
      </c>
      <c r="H112" s="31">
        <v>13</v>
      </c>
      <c r="I112" s="31">
        <v>1.4508928571428601</v>
      </c>
    </row>
    <row r="113" spans="1:9" x14ac:dyDescent="0.2">
      <c r="A113" s="31" t="s">
        <v>434</v>
      </c>
      <c r="B113" s="31" t="s">
        <v>270</v>
      </c>
      <c r="C113" s="31" t="s">
        <v>347</v>
      </c>
      <c r="D113" s="31">
        <v>83</v>
      </c>
      <c r="E113" s="31">
        <v>2.11626721060683E-2</v>
      </c>
      <c r="F113" s="31">
        <v>70</v>
      </c>
      <c r="G113" s="31">
        <v>1.75746924428823E-2</v>
      </c>
      <c r="H113" s="31">
        <v>13</v>
      </c>
      <c r="I113" s="31">
        <v>18.571428571428601</v>
      </c>
    </row>
    <row r="114" spans="1:9" x14ac:dyDescent="0.2">
      <c r="A114" s="31" t="s">
        <v>462</v>
      </c>
      <c r="B114" s="31" t="s">
        <v>255</v>
      </c>
      <c r="C114" s="31" t="s">
        <v>347</v>
      </c>
      <c r="D114" s="31">
        <v>474</v>
      </c>
      <c r="E114" s="31">
        <v>6.5560165975103696E-2</v>
      </c>
      <c r="F114" s="31">
        <v>461</v>
      </c>
      <c r="G114" s="31">
        <v>6.4747191011235994E-2</v>
      </c>
      <c r="H114" s="31">
        <v>13</v>
      </c>
      <c r="I114" s="31">
        <v>2.8199566160520599</v>
      </c>
    </row>
    <row r="115" spans="1:9" x14ac:dyDescent="0.2">
      <c r="A115" s="31" t="s">
        <v>501</v>
      </c>
      <c r="B115" s="31" t="s">
        <v>169</v>
      </c>
      <c r="C115" s="31" t="s">
        <v>346</v>
      </c>
      <c r="D115" s="31">
        <v>944</v>
      </c>
      <c r="E115" s="31">
        <v>6.4178394180433807E-2</v>
      </c>
      <c r="F115" s="31">
        <v>931</v>
      </c>
      <c r="G115" s="31">
        <v>6.0813900320073201E-2</v>
      </c>
      <c r="H115" s="31">
        <v>13</v>
      </c>
      <c r="I115" s="31">
        <v>1.3963480128893699</v>
      </c>
    </row>
    <row r="116" spans="1:9" x14ac:dyDescent="0.2">
      <c r="A116" s="31" t="s">
        <v>512</v>
      </c>
      <c r="B116" s="31" t="s">
        <v>260</v>
      </c>
      <c r="C116" s="31" t="s">
        <v>349</v>
      </c>
      <c r="D116" s="31">
        <v>2682</v>
      </c>
      <c r="E116" s="31">
        <v>0.27621009268795099</v>
      </c>
      <c r="F116" s="31">
        <v>2669</v>
      </c>
      <c r="G116" s="31">
        <v>0.27354719688428802</v>
      </c>
      <c r="H116" s="31">
        <v>13</v>
      </c>
      <c r="I116" s="31">
        <v>0.48707381041588299</v>
      </c>
    </row>
    <row r="117" spans="1:9" x14ac:dyDescent="0.2">
      <c r="A117" s="31" t="s">
        <v>566</v>
      </c>
      <c r="B117" s="31" t="s">
        <v>259</v>
      </c>
      <c r="C117" s="31" t="s">
        <v>353</v>
      </c>
      <c r="D117" s="31">
        <v>325</v>
      </c>
      <c r="E117" s="31">
        <v>0.23879500367376899</v>
      </c>
      <c r="F117" s="31">
        <v>313</v>
      </c>
      <c r="G117" s="31">
        <v>0.234456928838951</v>
      </c>
      <c r="H117" s="31">
        <v>12</v>
      </c>
      <c r="I117" s="31">
        <v>3.8338658146964901</v>
      </c>
    </row>
    <row r="118" spans="1:9" x14ac:dyDescent="0.2">
      <c r="A118" s="31" t="s">
        <v>441</v>
      </c>
      <c r="B118" s="31" t="s">
        <v>155</v>
      </c>
      <c r="C118" s="31" t="s">
        <v>346</v>
      </c>
      <c r="D118" s="31">
        <v>3940</v>
      </c>
      <c r="E118" s="31">
        <v>0.104326643012233</v>
      </c>
      <c r="F118" s="31">
        <v>3928</v>
      </c>
      <c r="G118" s="31">
        <v>0.102703550698112</v>
      </c>
      <c r="H118" s="31">
        <v>12</v>
      </c>
      <c r="I118" s="31">
        <v>0.305498981670072</v>
      </c>
    </row>
    <row r="119" spans="1:9" x14ac:dyDescent="0.2">
      <c r="A119" s="31" t="s">
        <v>455</v>
      </c>
      <c r="B119" s="31" t="s">
        <v>207</v>
      </c>
      <c r="C119" s="31" t="s">
        <v>353</v>
      </c>
      <c r="D119" s="31">
        <v>567</v>
      </c>
      <c r="E119" s="31">
        <v>0.22331626624655401</v>
      </c>
      <c r="F119" s="31">
        <v>555</v>
      </c>
      <c r="G119" s="31">
        <v>0.217391304347826</v>
      </c>
      <c r="H119" s="31">
        <v>12</v>
      </c>
      <c r="I119" s="31">
        <v>2.1621621621621601</v>
      </c>
    </row>
    <row r="120" spans="1:9" x14ac:dyDescent="0.2">
      <c r="A120" s="31" t="s">
        <v>468</v>
      </c>
      <c r="B120" s="31" t="s">
        <v>161</v>
      </c>
      <c r="C120" s="31" t="s">
        <v>351</v>
      </c>
      <c r="D120" s="31">
        <v>630</v>
      </c>
      <c r="E120" s="31">
        <v>9.7192224622030199E-2</v>
      </c>
      <c r="F120" s="31">
        <v>618</v>
      </c>
      <c r="G120" s="31">
        <v>8.7411598302687396E-2</v>
      </c>
      <c r="H120" s="31">
        <v>12</v>
      </c>
      <c r="I120" s="31">
        <v>1.94174757281553</v>
      </c>
    </row>
    <row r="121" spans="1:9" x14ac:dyDescent="0.2">
      <c r="A121" s="31" t="s">
        <v>453</v>
      </c>
      <c r="B121" s="31" t="s">
        <v>178</v>
      </c>
      <c r="C121" s="31" t="s">
        <v>353</v>
      </c>
      <c r="D121" s="31">
        <v>662</v>
      </c>
      <c r="E121" s="31">
        <v>0.1784847667835</v>
      </c>
      <c r="F121" s="31">
        <v>651</v>
      </c>
      <c r="G121" s="31">
        <v>0.17884615384615399</v>
      </c>
      <c r="H121" s="31">
        <v>11</v>
      </c>
      <c r="I121" s="31">
        <v>1.68970814132103</v>
      </c>
    </row>
    <row r="122" spans="1:9" x14ac:dyDescent="0.2">
      <c r="A122" s="31" t="s">
        <v>469</v>
      </c>
      <c r="B122" s="31" t="s">
        <v>175</v>
      </c>
      <c r="C122" s="31" t="s">
        <v>349</v>
      </c>
      <c r="D122" s="31">
        <v>826</v>
      </c>
      <c r="E122" s="31">
        <v>0.53951665578053598</v>
      </c>
      <c r="F122" s="31">
        <v>815</v>
      </c>
      <c r="G122" s="31">
        <v>0.53902116402116396</v>
      </c>
      <c r="H122" s="31">
        <v>11</v>
      </c>
      <c r="I122" s="31">
        <v>1.3496932515337301</v>
      </c>
    </row>
    <row r="123" spans="1:9" x14ac:dyDescent="0.2">
      <c r="A123" s="31" t="s">
        <v>481</v>
      </c>
      <c r="B123" s="31" t="s">
        <v>156</v>
      </c>
      <c r="C123" s="31" t="s">
        <v>346</v>
      </c>
      <c r="D123" s="31">
        <v>2278</v>
      </c>
      <c r="E123" s="31">
        <v>9.9172834131475804E-2</v>
      </c>
      <c r="F123" s="31">
        <v>2267</v>
      </c>
      <c r="G123" s="31">
        <v>9.8853181005537902E-2</v>
      </c>
      <c r="H123" s="31">
        <v>11</v>
      </c>
      <c r="I123" s="31">
        <v>0.48522276135862802</v>
      </c>
    </row>
    <row r="124" spans="1:9" x14ac:dyDescent="0.2">
      <c r="A124" s="31" t="s">
        <v>482</v>
      </c>
      <c r="B124" s="31" t="s">
        <v>254</v>
      </c>
      <c r="C124" s="31" t="s">
        <v>349</v>
      </c>
      <c r="D124" s="31">
        <v>105</v>
      </c>
      <c r="E124" s="31">
        <v>0.15350877192982501</v>
      </c>
      <c r="F124" s="31">
        <v>94</v>
      </c>
      <c r="G124" s="31">
        <v>0.14528593508500801</v>
      </c>
      <c r="H124" s="31">
        <v>11</v>
      </c>
      <c r="I124" s="31">
        <v>11.702127659574501</v>
      </c>
    </row>
    <row r="125" spans="1:9" x14ac:dyDescent="0.2">
      <c r="A125" s="31" t="s">
        <v>503</v>
      </c>
      <c r="B125" s="31" t="s">
        <v>162</v>
      </c>
      <c r="C125" s="31" t="s">
        <v>350</v>
      </c>
      <c r="D125" s="31">
        <v>534</v>
      </c>
      <c r="E125" s="31">
        <v>7.7156480277416603E-2</v>
      </c>
      <c r="F125" s="31">
        <v>523</v>
      </c>
      <c r="G125" s="31">
        <v>7.41633579126489E-2</v>
      </c>
      <c r="H125" s="31">
        <v>11</v>
      </c>
      <c r="I125" s="31">
        <v>2.1032504780114798</v>
      </c>
    </row>
    <row r="126" spans="1:9" x14ac:dyDescent="0.2">
      <c r="A126" s="31" t="s">
        <v>562</v>
      </c>
      <c r="B126" s="31" t="s">
        <v>163</v>
      </c>
      <c r="C126" s="31" t="s">
        <v>354</v>
      </c>
      <c r="D126" s="31">
        <v>250</v>
      </c>
      <c r="E126" s="31">
        <v>7.7220077220077196E-3</v>
      </c>
      <c r="F126" s="31">
        <v>240</v>
      </c>
      <c r="G126" s="31">
        <v>7.4358656586937704E-3</v>
      </c>
      <c r="H126" s="31">
        <v>10</v>
      </c>
      <c r="I126" s="31">
        <v>4.1666666666666696</v>
      </c>
    </row>
    <row r="127" spans="1:9" x14ac:dyDescent="0.2">
      <c r="A127" s="31" t="s">
        <v>566</v>
      </c>
      <c r="B127" s="31" t="s">
        <v>259</v>
      </c>
      <c r="C127" s="31" t="s">
        <v>352</v>
      </c>
      <c r="D127" s="31">
        <v>265</v>
      </c>
      <c r="E127" s="31">
        <v>0.19470977222630401</v>
      </c>
      <c r="F127" s="31">
        <v>255</v>
      </c>
      <c r="G127" s="31">
        <v>0.19101123595505601</v>
      </c>
      <c r="H127" s="31">
        <v>10</v>
      </c>
      <c r="I127" s="31">
        <v>3.92156862745099</v>
      </c>
    </row>
    <row r="128" spans="1:9" x14ac:dyDescent="0.2">
      <c r="A128" s="31" t="s">
        <v>569</v>
      </c>
      <c r="B128" s="31" t="s">
        <v>236</v>
      </c>
      <c r="C128" s="31" t="s">
        <v>350</v>
      </c>
      <c r="D128" s="31">
        <v>477</v>
      </c>
      <c r="E128" s="31">
        <v>6.6610808546292394E-2</v>
      </c>
      <c r="F128" s="31">
        <v>467</v>
      </c>
      <c r="G128" s="31">
        <v>6.6119212799093899E-2</v>
      </c>
      <c r="H128" s="31">
        <v>10</v>
      </c>
      <c r="I128" s="31">
        <v>2.1413276231263301</v>
      </c>
    </row>
    <row r="129" spans="1:9" x14ac:dyDescent="0.2">
      <c r="A129" s="31" t="s">
        <v>453</v>
      </c>
      <c r="B129" s="31" t="s">
        <v>178</v>
      </c>
      <c r="C129" s="31" t="s">
        <v>348</v>
      </c>
      <c r="D129" s="31">
        <v>786</v>
      </c>
      <c r="E129" s="31">
        <v>0.211916958748989</v>
      </c>
      <c r="F129" s="31">
        <v>776</v>
      </c>
      <c r="G129" s="31">
        <v>0.21318681318681301</v>
      </c>
      <c r="H129" s="31">
        <v>10</v>
      </c>
      <c r="I129" s="31">
        <v>1.28865979381443</v>
      </c>
    </row>
    <row r="130" spans="1:9" x14ac:dyDescent="0.2">
      <c r="A130" s="31" t="s">
        <v>473</v>
      </c>
      <c r="B130" s="31" t="s">
        <v>253</v>
      </c>
      <c r="C130" s="31" t="s">
        <v>347</v>
      </c>
      <c r="D130" s="31">
        <v>35</v>
      </c>
      <c r="E130" s="31">
        <v>2.4373259052924801E-2</v>
      </c>
      <c r="F130" s="31">
        <v>25</v>
      </c>
      <c r="G130" s="31">
        <v>1.8754688672168E-2</v>
      </c>
      <c r="H130" s="31">
        <v>10</v>
      </c>
      <c r="I130" s="31">
        <v>40</v>
      </c>
    </row>
    <row r="131" spans="1:9" x14ac:dyDescent="0.2">
      <c r="A131" s="31" t="s">
        <v>496</v>
      </c>
      <c r="B131" s="31" t="s">
        <v>190</v>
      </c>
      <c r="C131" s="31" t="s">
        <v>347</v>
      </c>
      <c r="D131" s="31">
        <v>35</v>
      </c>
      <c r="E131" s="31">
        <v>8.7303566974307797E-3</v>
      </c>
      <c r="F131" s="31">
        <v>25</v>
      </c>
      <c r="G131" s="31">
        <v>6.2672348959639003E-3</v>
      </c>
      <c r="H131" s="31">
        <v>10</v>
      </c>
      <c r="I131" s="31">
        <v>40</v>
      </c>
    </row>
    <row r="132" spans="1:9" x14ac:dyDescent="0.2">
      <c r="A132" s="31" t="s">
        <v>520</v>
      </c>
      <c r="B132" s="31" t="s">
        <v>183</v>
      </c>
      <c r="C132" s="31" t="s">
        <v>347</v>
      </c>
      <c r="D132" s="31">
        <v>601</v>
      </c>
      <c r="E132" s="31">
        <v>0.108327325162221</v>
      </c>
      <c r="F132" s="31">
        <v>592</v>
      </c>
      <c r="G132" s="31">
        <v>0.107812784556547</v>
      </c>
      <c r="H132" s="31">
        <v>9</v>
      </c>
      <c r="I132" s="31">
        <v>1.52027027027026</v>
      </c>
    </row>
    <row r="133" spans="1:9" x14ac:dyDescent="0.2">
      <c r="A133" s="31" t="s">
        <v>577</v>
      </c>
      <c r="B133" s="31" t="s">
        <v>193</v>
      </c>
      <c r="C133" s="31" t="s">
        <v>349</v>
      </c>
      <c r="D133" s="31">
        <v>1224</v>
      </c>
      <c r="E133" s="31">
        <v>0.76072094468614004</v>
      </c>
      <c r="F133" s="31">
        <v>1215</v>
      </c>
      <c r="G133" s="31">
        <v>0.76271186440677996</v>
      </c>
      <c r="H133" s="31">
        <v>9</v>
      </c>
      <c r="I133" s="31">
        <v>0.74074074074073104</v>
      </c>
    </row>
    <row r="134" spans="1:9" x14ac:dyDescent="0.2">
      <c r="A134" s="31" t="s">
        <v>446</v>
      </c>
      <c r="B134" s="31" t="s">
        <v>238</v>
      </c>
      <c r="C134" s="31" t="s">
        <v>347</v>
      </c>
      <c r="D134" s="31">
        <v>21</v>
      </c>
      <c r="E134" s="31">
        <v>0.29577464788732399</v>
      </c>
      <c r="F134" s="31">
        <v>12</v>
      </c>
      <c r="G134" s="31">
        <v>0.18181818181818199</v>
      </c>
      <c r="H134" s="31">
        <v>9</v>
      </c>
      <c r="I134" s="31">
        <v>75</v>
      </c>
    </row>
    <row r="135" spans="1:9" x14ac:dyDescent="0.2">
      <c r="A135" s="31" t="s">
        <v>451</v>
      </c>
      <c r="B135" s="31" t="s">
        <v>200</v>
      </c>
      <c r="C135" s="31" t="s">
        <v>347</v>
      </c>
      <c r="D135" s="31">
        <v>29</v>
      </c>
      <c r="E135" s="31">
        <v>2.7077497665732999E-2</v>
      </c>
      <c r="F135" s="31">
        <v>20</v>
      </c>
      <c r="G135" s="31">
        <v>1.9102196752626598E-2</v>
      </c>
      <c r="H135" s="31">
        <v>9</v>
      </c>
      <c r="I135" s="31">
        <v>45</v>
      </c>
    </row>
    <row r="136" spans="1:9" x14ac:dyDescent="0.2">
      <c r="A136" s="31" t="s">
        <v>468</v>
      </c>
      <c r="B136" s="31" t="s">
        <v>161</v>
      </c>
      <c r="C136" s="31" t="s">
        <v>353</v>
      </c>
      <c r="D136" s="31">
        <v>719</v>
      </c>
      <c r="E136" s="31">
        <v>0.110922554767047</v>
      </c>
      <c r="F136" s="31">
        <v>710</v>
      </c>
      <c r="G136" s="31">
        <v>0.10042432814710001</v>
      </c>
      <c r="H136" s="31">
        <v>9</v>
      </c>
      <c r="I136" s="31">
        <v>1.2676056338028201</v>
      </c>
    </row>
    <row r="137" spans="1:9" x14ac:dyDescent="0.2">
      <c r="A137" s="31" t="s">
        <v>473</v>
      </c>
      <c r="B137" s="31" t="s">
        <v>253</v>
      </c>
      <c r="C137" s="31" t="s">
        <v>349</v>
      </c>
      <c r="D137" s="31">
        <v>73</v>
      </c>
      <c r="E137" s="31">
        <v>5.0835654596100302E-2</v>
      </c>
      <c r="F137" s="31">
        <v>64</v>
      </c>
      <c r="G137" s="31">
        <v>4.8012003000750203E-2</v>
      </c>
      <c r="H137" s="31">
        <v>9</v>
      </c>
      <c r="I137" s="31">
        <v>14.0625</v>
      </c>
    </row>
    <row r="138" spans="1:9" x14ac:dyDescent="0.2">
      <c r="A138" s="31" t="s">
        <v>491</v>
      </c>
      <c r="B138" s="31" t="s">
        <v>191</v>
      </c>
      <c r="C138" s="31" t="s">
        <v>353</v>
      </c>
      <c r="D138" s="31">
        <v>962</v>
      </c>
      <c r="E138" s="31">
        <v>5.7653122378041502E-2</v>
      </c>
      <c r="F138" s="31">
        <v>953</v>
      </c>
      <c r="G138" s="31">
        <v>5.7340553549939798E-2</v>
      </c>
      <c r="H138" s="31">
        <v>9</v>
      </c>
      <c r="I138" s="31">
        <v>0.94438614900314</v>
      </c>
    </row>
    <row r="139" spans="1:9" x14ac:dyDescent="0.2">
      <c r="A139" s="31" t="s">
        <v>491</v>
      </c>
      <c r="B139" s="31" t="s">
        <v>191</v>
      </c>
      <c r="C139" s="31" t="s">
        <v>350</v>
      </c>
      <c r="D139" s="31">
        <v>1321</v>
      </c>
      <c r="E139" s="31">
        <v>7.9168164928682699E-2</v>
      </c>
      <c r="F139" s="31">
        <v>1312</v>
      </c>
      <c r="G139" s="31">
        <v>7.8941034897713605E-2</v>
      </c>
      <c r="H139" s="31">
        <v>9</v>
      </c>
      <c r="I139" s="31">
        <v>0.68597560975609495</v>
      </c>
    </row>
    <row r="140" spans="1:9" x14ac:dyDescent="0.2">
      <c r="A140" s="31" t="s">
        <v>578</v>
      </c>
      <c r="B140" s="31" t="s">
        <v>273</v>
      </c>
      <c r="C140" s="31" t="s">
        <v>353</v>
      </c>
      <c r="D140" s="31">
        <v>74</v>
      </c>
      <c r="E140" s="31">
        <v>3.06545153272577E-2</v>
      </c>
      <c r="F140" s="31">
        <v>66</v>
      </c>
      <c r="G140" s="31">
        <v>2.2350152387402601E-2</v>
      </c>
      <c r="H140" s="31">
        <v>8</v>
      </c>
      <c r="I140" s="31">
        <v>12.1212121212121</v>
      </c>
    </row>
    <row r="141" spans="1:9" x14ac:dyDescent="0.2">
      <c r="A141" s="31" t="s">
        <v>521</v>
      </c>
      <c r="B141" s="31" t="s">
        <v>195</v>
      </c>
      <c r="C141" s="31" t="s">
        <v>350</v>
      </c>
      <c r="D141" s="31">
        <v>395</v>
      </c>
      <c r="E141" s="31">
        <v>2.9254925196267201E-2</v>
      </c>
      <c r="F141" s="31">
        <v>387</v>
      </c>
      <c r="G141" s="31">
        <v>2.85946505098271E-2</v>
      </c>
      <c r="H141" s="31">
        <v>8</v>
      </c>
      <c r="I141" s="31">
        <v>2.0671834625323</v>
      </c>
    </row>
    <row r="142" spans="1:9" x14ac:dyDescent="0.2">
      <c r="A142" s="31" t="s">
        <v>441</v>
      </c>
      <c r="B142" s="31" t="s">
        <v>155</v>
      </c>
      <c r="C142" s="31" t="s">
        <v>353</v>
      </c>
      <c r="D142" s="31">
        <v>3359</v>
      </c>
      <c r="E142" s="31">
        <v>8.8942434994439407E-2</v>
      </c>
      <c r="F142" s="31">
        <v>3351</v>
      </c>
      <c r="G142" s="31">
        <v>8.7617005699942505E-2</v>
      </c>
      <c r="H142" s="31">
        <v>8</v>
      </c>
      <c r="I142" s="31">
        <v>0.23873470605788599</v>
      </c>
    </row>
    <row r="143" spans="1:9" x14ac:dyDescent="0.2">
      <c r="A143" s="31" t="s">
        <v>481</v>
      </c>
      <c r="B143" s="31" t="s">
        <v>156</v>
      </c>
      <c r="C143" s="31" t="s">
        <v>350</v>
      </c>
      <c r="D143" s="31">
        <v>853</v>
      </c>
      <c r="E143" s="31">
        <v>3.7135393992163701E-2</v>
      </c>
      <c r="F143" s="31">
        <v>845</v>
      </c>
      <c r="G143" s="31">
        <v>3.6846465791653897E-2</v>
      </c>
      <c r="H143" s="31">
        <v>8</v>
      </c>
      <c r="I143" s="31">
        <v>0.94674556213016903</v>
      </c>
    </row>
    <row r="144" spans="1:9" x14ac:dyDescent="0.2">
      <c r="A144" s="31" t="s">
        <v>482</v>
      </c>
      <c r="B144" s="31" t="s">
        <v>254</v>
      </c>
      <c r="C144" s="31" t="s">
        <v>347</v>
      </c>
      <c r="D144" s="31">
        <v>95</v>
      </c>
      <c r="E144" s="31">
        <v>0.13888888888888901</v>
      </c>
      <c r="F144" s="31">
        <v>87</v>
      </c>
      <c r="G144" s="31">
        <v>0.134466769706337</v>
      </c>
      <c r="H144" s="31">
        <v>8</v>
      </c>
      <c r="I144" s="31">
        <v>9.1954022988505795</v>
      </c>
    </row>
    <row r="145" spans="1:9" x14ac:dyDescent="0.2">
      <c r="A145" s="31" t="s">
        <v>496</v>
      </c>
      <c r="B145" s="31" t="s">
        <v>190</v>
      </c>
      <c r="C145" s="31" t="s">
        <v>346</v>
      </c>
      <c r="D145" s="31">
        <v>487</v>
      </c>
      <c r="E145" s="31">
        <v>0.12147667747568</v>
      </c>
      <c r="F145" s="31">
        <v>479</v>
      </c>
      <c r="G145" s="31">
        <v>0.120080220606668</v>
      </c>
      <c r="H145" s="31">
        <v>8</v>
      </c>
      <c r="I145" s="31">
        <v>1.6701461377870701</v>
      </c>
    </row>
    <row r="146" spans="1:9" x14ac:dyDescent="0.2">
      <c r="A146" s="31" t="s">
        <v>528</v>
      </c>
      <c r="B146" s="31" t="s">
        <v>157</v>
      </c>
      <c r="C146" s="31" t="s">
        <v>346</v>
      </c>
      <c r="D146" s="31">
        <v>529</v>
      </c>
      <c r="E146" s="31">
        <v>4.0237316498060401E-2</v>
      </c>
      <c r="F146" s="31">
        <v>521</v>
      </c>
      <c r="G146" s="31">
        <v>3.9853132410311298E-2</v>
      </c>
      <c r="H146" s="31">
        <v>8</v>
      </c>
      <c r="I146" s="31">
        <v>1.53550863723608</v>
      </c>
    </row>
    <row r="147" spans="1:9" x14ac:dyDescent="0.2">
      <c r="A147" s="31" t="s">
        <v>503</v>
      </c>
      <c r="B147" s="31" t="s">
        <v>162</v>
      </c>
      <c r="C147" s="31" t="s">
        <v>351</v>
      </c>
      <c r="D147" s="31">
        <v>728</v>
      </c>
      <c r="E147" s="31">
        <v>0.105187111689062</v>
      </c>
      <c r="F147" s="31">
        <v>720</v>
      </c>
      <c r="G147" s="31">
        <v>0.10209869540555901</v>
      </c>
      <c r="H147" s="31">
        <v>8</v>
      </c>
      <c r="I147" s="31">
        <v>1.1111111111111101</v>
      </c>
    </row>
    <row r="148" spans="1:9" x14ac:dyDescent="0.2">
      <c r="A148" s="31" t="s">
        <v>504</v>
      </c>
      <c r="B148" s="31" t="s">
        <v>164</v>
      </c>
      <c r="C148" s="31" t="s">
        <v>353</v>
      </c>
      <c r="D148" s="31">
        <v>241</v>
      </c>
      <c r="E148" s="31">
        <v>9.3701399688958006E-2</v>
      </c>
      <c r="F148" s="31">
        <v>233</v>
      </c>
      <c r="G148" s="31">
        <v>8.8694328130947894E-2</v>
      </c>
      <c r="H148" s="31">
        <v>8</v>
      </c>
      <c r="I148" s="31">
        <v>3.4334763948497899</v>
      </c>
    </row>
    <row r="149" spans="1:9" x14ac:dyDescent="0.2">
      <c r="A149" s="31" t="s">
        <v>505</v>
      </c>
      <c r="B149" s="31" t="s">
        <v>242</v>
      </c>
      <c r="C149" s="31" t="s">
        <v>350</v>
      </c>
      <c r="D149" s="31">
        <v>92</v>
      </c>
      <c r="E149" s="31">
        <v>0.13256484149855899</v>
      </c>
      <c r="F149" s="31">
        <v>84</v>
      </c>
      <c r="G149" s="31">
        <v>0.12051649928263999</v>
      </c>
      <c r="H149" s="31">
        <v>8</v>
      </c>
      <c r="I149" s="31">
        <v>9.5238095238095308</v>
      </c>
    </row>
    <row r="150" spans="1:9" x14ac:dyDescent="0.2">
      <c r="A150" s="31" t="s">
        <v>506</v>
      </c>
      <c r="B150" s="31" t="s">
        <v>197</v>
      </c>
      <c r="C150" s="31" t="s">
        <v>349</v>
      </c>
      <c r="D150" s="31">
        <v>271</v>
      </c>
      <c r="E150" s="31">
        <v>0.23647469458987799</v>
      </c>
      <c r="F150" s="31">
        <v>263</v>
      </c>
      <c r="G150" s="31">
        <v>0.229293809938971</v>
      </c>
      <c r="H150" s="31">
        <v>8</v>
      </c>
      <c r="I150" s="31">
        <v>3.0418250950570398</v>
      </c>
    </row>
    <row r="151" spans="1:9" x14ac:dyDescent="0.2">
      <c r="A151" s="31" t="s">
        <v>515</v>
      </c>
      <c r="B151" s="31" t="s">
        <v>152</v>
      </c>
      <c r="C151" s="31" t="s">
        <v>346</v>
      </c>
      <c r="D151" s="31">
        <v>8368</v>
      </c>
      <c r="E151" s="31">
        <v>7.2352493601715404E-2</v>
      </c>
      <c r="F151" s="31">
        <v>8360</v>
      </c>
      <c r="G151" s="31">
        <v>7.2744992255616897E-2</v>
      </c>
      <c r="H151" s="31">
        <v>8</v>
      </c>
      <c r="I151" s="31">
        <v>9.5693779904304499E-2</v>
      </c>
    </row>
    <row r="152" spans="1:9" x14ac:dyDescent="0.2">
      <c r="A152" s="31" t="s">
        <v>568</v>
      </c>
      <c r="B152" s="31" t="s">
        <v>271</v>
      </c>
      <c r="C152" s="31" t="s">
        <v>349</v>
      </c>
      <c r="D152" s="31">
        <v>212</v>
      </c>
      <c r="E152" s="31">
        <v>0.124340175953079</v>
      </c>
      <c r="F152" s="31">
        <v>205</v>
      </c>
      <c r="G152" s="31">
        <v>0.122975404919016</v>
      </c>
      <c r="H152" s="31">
        <v>7</v>
      </c>
      <c r="I152" s="31">
        <v>3.41463414634147</v>
      </c>
    </row>
    <row r="153" spans="1:9" x14ac:dyDescent="0.2">
      <c r="A153" s="31" t="s">
        <v>563</v>
      </c>
      <c r="B153" s="31" t="s">
        <v>245</v>
      </c>
      <c r="C153" s="31" t="s">
        <v>349</v>
      </c>
      <c r="D153" s="31">
        <v>455</v>
      </c>
      <c r="E153" s="31">
        <v>0.50499445061043302</v>
      </c>
      <c r="F153" s="31">
        <v>448</v>
      </c>
      <c r="G153" s="31">
        <v>0.49944258639910799</v>
      </c>
      <c r="H153" s="31">
        <v>7</v>
      </c>
      <c r="I153" s="31">
        <v>1.5625</v>
      </c>
    </row>
    <row r="154" spans="1:9" x14ac:dyDescent="0.2">
      <c r="A154" s="31" t="s">
        <v>574</v>
      </c>
      <c r="B154" s="31" t="s">
        <v>198</v>
      </c>
      <c r="C154" s="31" t="s">
        <v>348</v>
      </c>
      <c r="D154" s="31">
        <v>161</v>
      </c>
      <c r="E154" s="31">
        <v>0.393643031784841</v>
      </c>
      <c r="F154" s="31">
        <v>154</v>
      </c>
      <c r="G154" s="31">
        <v>0.37652811735941299</v>
      </c>
      <c r="H154" s="31">
        <v>7</v>
      </c>
      <c r="I154" s="31">
        <v>4.5454545454545396</v>
      </c>
    </row>
    <row r="155" spans="1:9" x14ac:dyDescent="0.2">
      <c r="A155" s="31" t="s">
        <v>578</v>
      </c>
      <c r="B155" s="31" t="s">
        <v>273</v>
      </c>
      <c r="C155" s="31" t="s">
        <v>351</v>
      </c>
      <c r="D155" s="31">
        <v>550</v>
      </c>
      <c r="E155" s="31">
        <v>0.227837613918807</v>
      </c>
      <c r="F155" s="31">
        <v>543</v>
      </c>
      <c r="G155" s="31">
        <v>0.18388079918726699</v>
      </c>
      <c r="H155" s="31">
        <v>7</v>
      </c>
      <c r="I155" s="31">
        <v>1.2891344383057199</v>
      </c>
    </row>
    <row r="156" spans="1:9" x14ac:dyDescent="0.2">
      <c r="A156" s="31" t="s">
        <v>521</v>
      </c>
      <c r="B156" s="31" t="s">
        <v>195</v>
      </c>
      <c r="C156" s="31" t="s">
        <v>351</v>
      </c>
      <c r="D156" s="31">
        <v>1407</v>
      </c>
      <c r="E156" s="31">
        <v>0.104206784180121</v>
      </c>
      <c r="F156" s="31">
        <v>1400</v>
      </c>
      <c r="G156" s="31">
        <v>0.103443180138909</v>
      </c>
      <c r="H156" s="31">
        <v>7</v>
      </c>
      <c r="I156" s="31">
        <v>0.49999999999998901</v>
      </c>
    </row>
    <row r="157" spans="1:9" x14ac:dyDescent="0.2">
      <c r="A157" s="31" t="s">
        <v>521</v>
      </c>
      <c r="B157" s="31" t="s">
        <v>195</v>
      </c>
      <c r="C157" s="31" t="s">
        <v>347</v>
      </c>
      <c r="D157" s="31">
        <v>2215</v>
      </c>
      <c r="E157" s="31">
        <v>0.16404977040438501</v>
      </c>
      <c r="F157" s="31">
        <v>2208</v>
      </c>
      <c r="G157" s="31">
        <v>0.16314467267622301</v>
      </c>
      <c r="H157" s="31">
        <v>7</v>
      </c>
      <c r="I157" s="31">
        <v>0.317028985507251</v>
      </c>
    </row>
    <row r="158" spans="1:9" x14ac:dyDescent="0.2">
      <c r="A158" s="31" t="s">
        <v>458</v>
      </c>
      <c r="B158" s="31" t="s">
        <v>214</v>
      </c>
      <c r="C158" s="31" t="s">
        <v>347</v>
      </c>
      <c r="D158" s="31">
        <v>46</v>
      </c>
      <c r="E158" s="31">
        <v>0.22885572139303501</v>
      </c>
      <c r="F158" s="31">
        <v>39</v>
      </c>
      <c r="G158" s="31">
        <v>0.206349206349206</v>
      </c>
      <c r="H158" s="31">
        <v>7</v>
      </c>
      <c r="I158" s="31">
        <v>17.948717948717999</v>
      </c>
    </row>
    <row r="159" spans="1:9" x14ac:dyDescent="0.2">
      <c r="A159" s="31" t="s">
        <v>485</v>
      </c>
      <c r="B159" s="31" t="s">
        <v>153</v>
      </c>
      <c r="C159" s="31" t="s">
        <v>354</v>
      </c>
      <c r="D159" s="31">
        <v>950</v>
      </c>
      <c r="E159" s="31">
        <v>1.19994947581154E-2</v>
      </c>
      <c r="F159" s="31">
        <v>943</v>
      </c>
      <c r="G159" s="31">
        <v>1.19720187388119E-2</v>
      </c>
      <c r="H159" s="31">
        <v>7</v>
      </c>
      <c r="I159" s="31">
        <v>0.74231177094379297</v>
      </c>
    </row>
    <row r="160" spans="1:9" x14ac:dyDescent="0.2">
      <c r="A160" s="31" t="s">
        <v>498</v>
      </c>
      <c r="B160" s="31" t="s">
        <v>192</v>
      </c>
      <c r="C160" s="31" t="s">
        <v>352</v>
      </c>
      <c r="D160" s="31">
        <v>82</v>
      </c>
      <c r="E160" s="31">
        <v>0.28178694158075601</v>
      </c>
      <c r="F160" s="31">
        <v>75</v>
      </c>
      <c r="G160" s="31">
        <v>0.27881040892193298</v>
      </c>
      <c r="H160" s="31">
        <v>7</v>
      </c>
      <c r="I160" s="31">
        <v>9.3333333333333304</v>
      </c>
    </row>
    <row r="161" spans="1:9" x14ac:dyDescent="0.2">
      <c r="A161" s="31" t="s">
        <v>518</v>
      </c>
      <c r="B161" s="31" t="s">
        <v>267</v>
      </c>
      <c r="C161" s="31" t="s">
        <v>349</v>
      </c>
      <c r="D161" s="31">
        <v>1375</v>
      </c>
      <c r="E161" s="31">
        <v>0.39454806312768997</v>
      </c>
      <c r="F161" s="31">
        <v>1368</v>
      </c>
      <c r="G161" s="31">
        <v>0.38265734265734302</v>
      </c>
      <c r="H161" s="31">
        <v>7</v>
      </c>
      <c r="I161" s="31">
        <v>0.51169590643274099</v>
      </c>
    </row>
    <row r="162" spans="1:9" x14ac:dyDescent="0.2">
      <c r="A162" s="31" t="s">
        <v>516</v>
      </c>
      <c r="B162" s="31" t="s">
        <v>154</v>
      </c>
      <c r="C162" s="31" t="s">
        <v>352</v>
      </c>
      <c r="D162" s="31">
        <v>193</v>
      </c>
      <c r="E162" s="31">
        <v>1.46431768865419E-3</v>
      </c>
      <c r="F162" s="31">
        <v>186</v>
      </c>
      <c r="G162" s="31">
        <v>1.42359649458498E-3</v>
      </c>
      <c r="H162" s="31">
        <v>7</v>
      </c>
      <c r="I162" s="31">
        <v>3.76344086021505</v>
      </c>
    </row>
    <row r="163" spans="1:9" x14ac:dyDescent="0.2">
      <c r="A163" s="31" t="s">
        <v>523</v>
      </c>
      <c r="B163" s="31" t="s">
        <v>211</v>
      </c>
      <c r="C163" s="31" t="s">
        <v>348</v>
      </c>
      <c r="D163" s="31">
        <v>657</v>
      </c>
      <c r="E163" s="31">
        <v>0.89266304347826098</v>
      </c>
      <c r="F163" s="31">
        <v>651</v>
      </c>
      <c r="G163" s="31">
        <v>0.89178082191780805</v>
      </c>
      <c r="H163" s="31">
        <v>6</v>
      </c>
      <c r="I163" s="31">
        <v>0.92165898617511099</v>
      </c>
    </row>
    <row r="164" spans="1:9" x14ac:dyDescent="0.2">
      <c r="A164" s="31" t="s">
        <v>561</v>
      </c>
      <c r="B164" s="31" t="s">
        <v>180</v>
      </c>
      <c r="C164" s="31" t="s">
        <v>347</v>
      </c>
      <c r="D164" s="31">
        <v>39</v>
      </c>
      <c r="E164" s="31">
        <v>8.3816892327530593E-3</v>
      </c>
      <c r="F164" s="31">
        <v>33</v>
      </c>
      <c r="G164" s="31">
        <v>7.7574047954866001E-3</v>
      </c>
      <c r="H164" s="31">
        <v>6</v>
      </c>
      <c r="I164" s="31">
        <v>18.181818181818201</v>
      </c>
    </row>
    <row r="165" spans="1:9" x14ac:dyDescent="0.2">
      <c r="A165" s="31" t="s">
        <v>575</v>
      </c>
      <c r="B165" s="31" t="s">
        <v>167</v>
      </c>
      <c r="C165" s="31" t="s">
        <v>353</v>
      </c>
      <c r="D165" s="31">
        <v>212</v>
      </c>
      <c r="E165" s="31">
        <v>6.8254990341274996E-2</v>
      </c>
      <c r="F165" s="31">
        <v>206</v>
      </c>
      <c r="G165" s="31">
        <v>6.5313887127457199E-2</v>
      </c>
      <c r="H165" s="31">
        <v>6</v>
      </c>
      <c r="I165" s="31">
        <v>2.9126213592233001</v>
      </c>
    </row>
    <row r="166" spans="1:9" x14ac:dyDescent="0.2">
      <c r="A166" s="31" t="s">
        <v>577</v>
      </c>
      <c r="B166" s="31" t="s">
        <v>193</v>
      </c>
      <c r="C166" s="31" t="s">
        <v>348</v>
      </c>
      <c r="D166" s="31">
        <v>214</v>
      </c>
      <c r="E166" s="31">
        <v>0.13300186451211901</v>
      </c>
      <c r="F166" s="31">
        <v>208</v>
      </c>
      <c r="G166" s="31">
        <v>0.13057124921531699</v>
      </c>
      <c r="H166" s="31">
        <v>6</v>
      </c>
      <c r="I166" s="31">
        <v>2.8846153846153699</v>
      </c>
    </row>
    <row r="167" spans="1:9" x14ac:dyDescent="0.2">
      <c r="A167" s="31" t="s">
        <v>457</v>
      </c>
      <c r="B167" s="31" t="s">
        <v>55</v>
      </c>
      <c r="C167" s="31" t="s">
        <v>354</v>
      </c>
      <c r="D167" s="31">
        <v>4040</v>
      </c>
      <c r="E167" s="31">
        <v>5.8398296619981797E-3</v>
      </c>
      <c r="F167" s="31">
        <v>4034</v>
      </c>
      <c r="G167" s="31">
        <v>5.8513292409807698E-3</v>
      </c>
      <c r="H167" s="31">
        <v>6</v>
      </c>
      <c r="I167" s="31">
        <v>0.148735746157658</v>
      </c>
    </row>
    <row r="168" spans="1:9" x14ac:dyDescent="0.2">
      <c r="A168" s="31" t="s">
        <v>461</v>
      </c>
      <c r="B168" s="31" t="s">
        <v>168</v>
      </c>
      <c r="C168" s="31" t="s">
        <v>351</v>
      </c>
      <c r="D168" s="31">
        <v>214</v>
      </c>
      <c r="E168" s="31">
        <v>9.2201637225333893E-2</v>
      </c>
      <c r="F168" s="31">
        <v>208</v>
      </c>
      <c r="G168" s="31">
        <v>8.9155593656236598E-2</v>
      </c>
      <c r="H168" s="31">
        <v>6</v>
      </c>
      <c r="I168" s="31">
        <v>2.8846153846153699</v>
      </c>
    </row>
    <row r="169" spans="1:9" x14ac:dyDescent="0.2">
      <c r="A169" s="31" t="s">
        <v>473</v>
      </c>
      <c r="B169" s="31" t="s">
        <v>253</v>
      </c>
      <c r="C169" s="31" t="s">
        <v>350</v>
      </c>
      <c r="D169" s="31">
        <v>22</v>
      </c>
      <c r="E169" s="31">
        <v>1.53203342618384E-2</v>
      </c>
      <c r="F169" s="31">
        <v>16</v>
      </c>
      <c r="G169" s="31">
        <v>1.20030007501875E-2</v>
      </c>
      <c r="H169" s="31">
        <v>6</v>
      </c>
      <c r="I169" s="31">
        <v>37.5</v>
      </c>
    </row>
    <row r="170" spans="1:9" x14ac:dyDescent="0.2">
      <c r="A170" s="31" t="s">
        <v>477</v>
      </c>
      <c r="B170" s="31" t="s">
        <v>249</v>
      </c>
      <c r="C170" s="31" t="s">
        <v>347</v>
      </c>
      <c r="D170" s="31">
        <v>85</v>
      </c>
      <c r="E170" s="31">
        <v>8.7719298245614002E-2</v>
      </c>
      <c r="F170" s="31">
        <v>79</v>
      </c>
      <c r="G170" s="31">
        <v>8.0859774820880206E-2</v>
      </c>
      <c r="H170" s="31">
        <v>6</v>
      </c>
      <c r="I170" s="31">
        <v>7.59493670886076</v>
      </c>
    </row>
    <row r="171" spans="1:9" x14ac:dyDescent="0.2">
      <c r="A171" s="31" t="s">
        <v>524</v>
      </c>
      <c r="B171" s="31" t="s">
        <v>181</v>
      </c>
      <c r="C171" s="31" t="s">
        <v>351</v>
      </c>
      <c r="D171" s="31">
        <v>1500</v>
      </c>
      <c r="E171" s="31">
        <v>0.26436376454000698</v>
      </c>
      <c r="F171" s="31">
        <v>1494</v>
      </c>
      <c r="G171" s="31">
        <v>0.26160042024163899</v>
      </c>
      <c r="H171" s="31">
        <v>6</v>
      </c>
      <c r="I171" s="31">
        <v>0.40160642570281602</v>
      </c>
    </row>
    <row r="172" spans="1:9" x14ac:dyDescent="0.2">
      <c r="A172" s="31" t="s">
        <v>530</v>
      </c>
      <c r="B172" s="31" t="s">
        <v>250</v>
      </c>
      <c r="C172" s="31" t="s">
        <v>346</v>
      </c>
      <c r="D172" s="31">
        <v>7</v>
      </c>
      <c r="E172" s="31">
        <v>3.0837004405286299E-2</v>
      </c>
      <c r="F172" s="31">
        <v>1</v>
      </c>
      <c r="G172" s="31">
        <v>4.4642857142857097E-3</v>
      </c>
      <c r="H172" s="31">
        <v>6</v>
      </c>
      <c r="I172" s="31">
        <v>600</v>
      </c>
    </row>
    <row r="173" spans="1:9" x14ac:dyDescent="0.2">
      <c r="A173" s="31" t="s">
        <v>491</v>
      </c>
      <c r="B173" s="31" t="s">
        <v>191</v>
      </c>
      <c r="C173" s="31" t="s">
        <v>346</v>
      </c>
      <c r="D173" s="31">
        <v>616</v>
      </c>
      <c r="E173" s="31">
        <v>3.6917176075752102E-2</v>
      </c>
      <c r="F173" s="31">
        <v>610</v>
      </c>
      <c r="G173" s="31">
        <v>3.6702767749699203E-2</v>
      </c>
      <c r="H173" s="31">
        <v>6</v>
      </c>
      <c r="I173" s="31">
        <v>0.98360655737705904</v>
      </c>
    </row>
    <row r="174" spans="1:9" x14ac:dyDescent="0.2">
      <c r="A174" s="31" t="s">
        <v>500</v>
      </c>
      <c r="B174" s="31" t="s">
        <v>173</v>
      </c>
      <c r="C174" s="31" t="s">
        <v>351</v>
      </c>
      <c r="D174" s="31">
        <v>679</v>
      </c>
      <c r="E174" s="31">
        <v>0.111256758970998</v>
      </c>
      <c r="F174" s="31">
        <v>673</v>
      </c>
      <c r="G174" s="31">
        <v>0.105701272184702</v>
      </c>
      <c r="H174" s="31">
        <v>6</v>
      </c>
      <c r="I174" s="31">
        <v>0.89153046062406804</v>
      </c>
    </row>
    <row r="175" spans="1:9" x14ac:dyDescent="0.2">
      <c r="A175" s="31" t="s">
        <v>504</v>
      </c>
      <c r="B175" s="31" t="s">
        <v>164</v>
      </c>
      <c r="C175" s="31" t="s">
        <v>347</v>
      </c>
      <c r="D175" s="31">
        <v>478</v>
      </c>
      <c r="E175" s="31">
        <v>0.185847589424572</v>
      </c>
      <c r="F175" s="31">
        <v>472</v>
      </c>
      <c r="G175" s="31">
        <v>0.17967263037685599</v>
      </c>
      <c r="H175" s="31">
        <v>6</v>
      </c>
      <c r="I175" s="31">
        <v>1.2711864406779601</v>
      </c>
    </row>
    <row r="176" spans="1:9" x14ac:dyDescent="0.2">
      <c r="A176" s="31" t="s">
        <v>516</v>
      </c>
      <c r="B176" s="31" t="s">
        <v>154</v>
      </c>
      <c r="C176" s="31" t="s">
        <v>354</v>
      </c>
      <c r="D176" s="31">
        <v>308</v>
      </c>
      <c r="E176" s="31">
        <v>2.33683859122016E-3</v>
      </c>
      <c r="F176" s="31">
        <v>302</v>
      </c>
      <c r="G176" s="31">
        <v>2.3114308675519502E-3</v>
      </c>
      <c r="H176" s="31">
        <v>6</v>
      </c>
      <c r="I176" s="31">
        <v>1.98675496688743</v>
      </c>
    </row>
    <row r="177" spans="1:9" x14ac:dyDescent="0.2">
      <c r="A177" s="31" t="s">
        <v>564</v>
      </c>
      <c r="B177" s="31" t="s">
        <v>257</v>
      </c>
      <c r="C177" s="31" t="s">
        <v>349</v>
      </c>
      <c r="D177" s="31">
        <v>945</v>
      </c>
      <c r="E177" s="31">
        <v>0.480916030534351</v>
      </c>
      <c r="F177" s="31">
        <v>940</v>
      </c>
      <c r="G177" s="31">
        <v>0.48503611971104199</v>
      </c>
      <c r="H177" s="31">
        <v>5</v>
      </c>
      <c r="I177" s="31">
        <v>0.53191489361701405</v>
      </c>
    </row>
    <row r="178" spans="1:9" x14ac:dyDescent="0.2">
      <c r="A178" s="31" t="s">
        <v>575</v>
      </c>
      <c r="B178" s="31" t="s">
        <v>167</v>
      </c>
      <c r="C178" s="31" t="s">
        <v>347</v>
      </c>
      <c r="D178" s="31">
        <v>131</v>
      </c>
      <c r="E178" s="31">
        <v>4.21764327108822E-2</v>
      </c>
      <c r="F178" s="31">
        <v>126</v>
      </c>
      <c r="G178" s="31">
        <v>3.9949270767279603E-2</v>
      </c>
      <c r="H178" s="31">
        <v>5</v>
      </c>
      <c r="I178" s="31">
        <v>3.9682539682539799</v>
      </c>
    </row>
    <row r="179" spans="1:9" x14ac:dyDescent="0.2">
      <c r="A179" s="31" t="s">
        <v>571</v>
      </c>
      <c r="B179" s="31" t="s">
        <v>202</v>
      </c>
      <c r="C179" s="31" t="s">
        <v>347</v>
      </c>
      <c r="D179" s="31">
        <v>110</v>
      </c>
      <c r="E179" s="31">
        <v>0.08</v>
      </c>
      <c r="F179" s="31">
        <v>105</v>
      </c>
      <c r="G179" s="31">
        <v>7.6363636363636397E-2</v>
      </c>
      <c r="H179" s="31">
        <v>5</v>
      </c>
      <c r="I179" s="31">
        <v>4.7619047619047699</v>
      </c>
    </row>
    <row r="180" spans="1:9" x14ac:dyDescent="0.2">
      <c r="A180" s="31" t="s">
        <v>526</v>
      </c>
      <c r="B180" s="31" t="s">
        <v>262</v>
      </c>
      <c r="C180" s="31" t="s">
        <v>347</v>
      </c>
      <c r="D180" s="31">
        <v>59</v>
      </c>
      <c r="E180" s="31">
        <v>0.105357142857143</v>
      </c>
      <c r="F180" s="31">
        <v>54</v>
      </c>
      <c r="G180" s="31">
        <v>9.59147424511545E-2</v>
      </c>
      <c r="H180" s="31">
        <v>5</v>
      </c>
      <c r="I180" s="31">
        <v>9.2592592592592595</v>
      </c>
    </row>
    <row r="181" spans="1:9" x14ac:dyDescent="0.2">
      <c r="A181" s="31" t="s">
        <v>433</v>
      </c>
      <c r="B181" s="31" t="s">
        <v>264</v>
      </c>
      <c r="C181" s="31" t="s">
        <v>350</v>
      </c>
      <c r="D181" s="31">
        <v>393</v>
      </c>
      <c r="E181" s="31">
        <v>3.5539880629408598E-2</v>
      </c>
      <c r="F181" s="31">
        <v>388</v>
      </c>
      <c r="G181" s="31">
        <v>3.5833025489471697E-2</v>
      </c>
      <c r="H181" s="31">
        <v>5</v>
      </c>
      <c r="I181" s="31">
        <v>1.28865979381443</v>
      </c>
    </row>
    <row r="182" spans="1:9" x14ac:dyDescent="0.2">
      <c r="A182" s="31" t="s">
        <v>522</v>
      </c>
      <c r="B182" s="31" t="s">
        <v>166</v>
      </c>
      <c r="C182" s="31" t="s">
        <v>351</v>
      </c>
      <c r="D182" s="31">
        <v>383</v>
      </c>
      <c r="E182" s="31">
        <v>0.20702702702702699</v>
      </c>
      <c r="F182" s="31">
        <v>378</v>
      </c>
      <c r="G182" s="31">
        <v>0.214285714285714</v>
      </c>
      <c r="H182" s="31">
        <v>5</v>
      </c>
      <c r="I182" s="31">
        <v>1.3227513227513299</v>
      </c>
    </row>
    <row r="183" spans="1:9" x14ac:dyDescent="0.2">
      <c r="A183" s="31" t="s">
        <v>453</v>
      </c>
      <c r="B183" s="31" t="s">
        <v>178</v>
      </c>
      <c r="C183" s="31" t="s">
        <v>350</v>
      </c>
      <c r="D183" s="31">
        <v>173</v>
      </c>
      <c r="E183" s="31">
        <v>4.6643300080884298E-2</v>
      </c>
      <c r="F183" s="31">
        <v>168</v>
      </c>
      <c r="G183" s="31">
        <v>4.6153846153846198E-2</v>
      </c>
      <c r="H183" s="31">
        <v>5</v>
      </c>
      <c r="I183" s="31">
        <v>2.9761904761904701</v>
      </c>
    </row>
    <row r="184" spans="1:9" x14ac:dyDescent="0.2">
      <c r="A184" s="31" t="s">
        <v>456</v>
      </c>
      <c r="B184" s="31" t="s">
        <v>208</v>
      </c>
      <c r="C184" s="31" t="s">
        <v>348</v>
      </c>
      <c r="D184" s="31">
        <v>75</v>
      </c>
      <c r="E184" s="31">
        <v>0.449101796407186</v>
      </c>
      <c r="F184" s="31">
        <v>70</v>
      </c>
      <c r="G184" s="31">
        <v>0.44025157232704398</v>
      </c>
      <c r="H184" s="31">
        <v>5</v>
      </c>
      <c r="I184" s="31">
        <v>7.1428571428571397</v>
      </c>
    </row>
    <row r="185" spans="1:9" x14ac:dyDescent="0.2">
      <c r="A185" s="31" t="s">
        <v>466</v>
      </c>
      <c r="B185" s="31" t="s">
        <v>261</v>
      </c>
      <c r="C185" s="31" t="s">
        <v>346</v>
      </c>
      <c r="D185" s="31">
        <v>257</v>
      </c>
      <c r="E185" s="31">
        <v>0.150292397660819</v>
      </c>
      <c r="F185" s="31">
        <v>252</v>
      </c>
      <c r="G185" s="31">
        <v>0.14482758620689701</v>
      </c>
      <c r="H185" s="31">
        <v>5</v>
      </c>
      <c r="I185" s="31">
        <v>1.98412698412698</v>
      </c>
    </row>
    <row r="186" spans="1:9" x14ac:dyDescent="0.2">
      <c r="A186" s="31" t="s">
        <v>495</v>
      </c>
      <c r="B186" s="31" t="s">
        <v>189</v>
      </c>
      <c r="C186" s="31" t="s">
        <v>350</v>
      </c>
      <c r="D186" s="31">
        <v>164</v>
      </c>
      <c r="E186" s="31">
        <v>0.120765832106038</v>
      </c>
      <c r="F186" s="31">
        <v>159</v>
      </c>
      <c r="G186" s="31">
        <v>0.117690599555885</v>
      </c>
      <c r="H186" s="31">
        <v>5</v>
      </c>
      <c r="I186" s="31">
        <v>3.1446540880503102</v>
      </c>
    </row>
    <row r="187" spans="1:9" x14ac:dyDescent="0.2">
      <c r="A187" s="31" t="s">
        <v>498</v>
      </c>
      <c r="B187" s="31" t="s">
        <v>192</v>
      </c>
      <c r="C187" s="31" t="s">
        <v>350</v>
      </c>
      <c r="D187" s="31">
        <v>8</v>
      </c>
      <c r="E187" s="31">
        <v>2.74914089347079E-2</v>
      </c>
      <c r="F187" s="31">
        <v>3</v>
      </c>
      <c r="G187" s="31">
        <v>1.11524163568773E-2</v>
      </c>
      <c r="H187" s="31">
        <v>5</v>
      </c>
      <c r="I187" s="31">
        <v>166.666666666667</v>
      </c>
    </row>
    <row r="188" spans="1:9" x14ac:dyDescent="0.2">
      <c r="A188" s="31" t="s">
        <v>515</v>
      </c>
      <c r="B188" s="31" t="s">
        <v>152</v>
      </c>
      <c r="C188" s="31" t="s">
        <v>352</v>
      </c>
      <c r="D188" s="31">
        <v>205</v>
      </c>
      <c r="E188" s="31">
        <v>1.77249775195407E-3</v>
      </c>
      <c r="F188" s="31">
        <v>200</v>
      </c>
      <c r="G188" s="31">
        <v>1.74031081951236E-3</v>
      </c>
      <c r="H188" s="31">
        <v>5</v>
      </c>
      <c r="I188" s="31">
        <v>2.4999999999999898</v>
      </c>
    </row>
    <row r="189" spans="1:9" x14ac:dyDescent="0.2">
      <c r="A189" s="31" t="s">
        <v>564</v>
      </c>
      <c r="B189" s="31" t="s">
        <v>257</v>
      </c>
      <c r="C189" s="31" t="s">
        <v>350</v>
      </c>
      <c r="D189" s="31">
        <v>91</v>
      </c>
      <c r="E189" s="31">
        <v>4.6310432569974601E-2</v>
      </c>
      <c r="F189" s="31">
        <v>87</v>
      </c>
      <c r="G189" s="31">
        <v>4.4891640866873098E-2</v>
      </c>
      <c r="H189" s="31">
        <v>4</v>
      </c>
      <c r="I189" s="31">
        <v>4.59770114942528</v>
      </c>
    </row>
    <row r="190" spans="1:9" x14ac:dyDescent="0.2">
      <c r="A190" s="31" t="s">
        <v>565</v>
      </c>
      <c r="B190" s="31" t="s">
        <v>258</v>
      </c>
      <c r="C190" s="31" t="s">
        <v>350</v>
      </c>
      <c r="D190" s="31">
        <v>129</v>
      </c>
      <c r="E190" s="31">
        <v>0.18887262079063</v>
      </c>
      <c r="F190" s="31">
        <v>125</v>
      </c>
      <c r="G190" s="31">
        <v>0.185735512630015</v>
      </c>
      <c r="H190" s="31">
        <v>4</v>
      </c>
      <c r="I190" s="31">
        <v>3.2</v>
      </c>
    </row>
    <row r="191" spans="1:9" x14ac:dyDescent="0.2">
      <c r="A191" s="31" t="s">
        <v>585</v>
      </c>
      <c r="B191" s="31" t="s">
        <v>199</v>
      </c>
      <c r="C191" s="31" t="s">
        <v>350</v>
      </c>
      <c r="D191" s="31">
        <v>9</v>
      </c>
      <c r="E191" s="31">
        <v>0.17307692307692299</v>
      </c>
      <c r="F191" s="31">
        <v>5</v>
      </c>
      <c r="G191" s="31">
        <v>0.104166666666667</v>
      </c>
      <c r="H191" s="31">
        <v>4</v>
      </c>
      <c r="I191" s="31">
        <v>80</v>
      </c>
    </row>
    <row r="192" spans="1:9" x14ac:dyDescent="0.2">
      <c r="A192" s="31" t="s">
        <v>521</v>
      </c>
      <c r="B192" s="31" t="s">
        <v>195</v>
      </c>
      <c r="C192" s="31" t="s">
        <v>354</v>
      </c>
      <c r="D192" s="31">
        <v>30</v>
      </c>
      <c r="E192" s="31">
        <v>2.2218930528810502E-3</v>
      </c>
      <c r="F192" s="31">
        <v>26</v>
      </c>
      <c r="G192" s="31">
        <v>1.9210876311511701E-3</v>
      </c>
      <c r="H192" s="31">
        <v>4</v>
      </c>
      <c r="I192" s="31">
        <v>15.384615384615399</v>
      </c>
    </row>
    <row r="193" spans="1:9" x14ac:dyDescent="0.2">
      <c r="A193" s="31" t="s">
        <v>435</v>
      </c>
      <c r="B193" s="31" t="s">
        <v>213</v>
      </c>
      <c r="C193" s="31" t="s">
        <v>351</v>
      </c>
      <c r="D193" s="31">
        <v>105</v>
      </c>
      <c r="E193" s="31">
        <v>0.284552845528455</v>
      </c>
      <c r="F193" s="31">
        <v>101</v>
      </c>
      <c r="G193" s="31">
        <v>0.27977839335180099</v>
      </c>
      <c r="H193" s="31">
        <v>4</v>
      </c>
      <c r="I193" s="31">
        <v>3.9603960396039599</v>
      </c>
    </row>
    <row r="194" spans="1:9" x14ac:dyDescent="0.2">
      <c r="A194" s="31" t="s">
        <v>435</v>
      </c>
      <c r="B194" s="31" t="s">
        <v>213</v>
      </c>
      <c r="C194" s="31" t="s">
        <v>347</v>
      </c>
      <c r="D194" s="31">
        <v>45</v>
      </c>
      <c r="E194" s="31">
        <v>0.12195121951219499</v>
      </c>
      <c r="F194" s="31">
        <v>41</v>
      </c>
      <c r="G194" s="31">
        <v>0.113573407202216</v>
      </c>
      <c r="H194" s="31">
        <v>4</v>
      </c>
      <c r="I194" s="31">
        <v>9.7560975609756202</v>
      </c>
    </row>
    <row r="195" spans="1:9" x14ac:dyDescent="0.2">
      <c r="A195" s="31" t="s">
        <v>439</v>
      </c>
      <c r="B195" s="31" t="s">
        <v>196</v>
      </c>
      <c r="C195" s="31" t="s">
        <v>348</v>
      </c>
      <c r="D195" s="31">
        <v>1683</v>
      </c>
      <c r="E195" s="31">
        <v>0.59978617248752697</v>
      </c>
      <c r="F195" s="31">
        <v>1679</v>
      </c>
      <c r="G195" s="31">
        <v>0.57440985289086599</v>
      </c>
      <c r="H195" s="31">
        <v>4</v>
      </c>
      <c r="I195" s="31">
        <v>0.23823704586063399</v>
      </c>
    </row>
    <row r="196" spans="1:9" x14ac:dyDescent="0.2">
      <c r="A196" s="31" t="s">
        <v>439</v>
      </c>
      <c r="B196" s="31" t="s">
        <v>196</v>
      </c>
      <c r="C196" s="31" t="s">
        <v>347</v>
      </c>
      <c r="D196" s="31">
        <v>30</v>
      </c>
      <c r="E196" s="31">
        <v>1.0691375623663599E-2</v>
      </c>
      <c r="F196" s="31">
        <v>26</v>
      </c>
      <c r="G196" s="31">
        <v>8.8949709202873796E-3</v>
      </c>
      <c r="H196" s="31">
        <v>4</v>
      </c>
      <c r="I196" s="31">
        <v>15.384615384615399</v>
      </c>
    </row>
    <row r="197" spans="1:9" x14ac:dyDescent="0.2">
      <c r="A197" s="31" t="s">
        <v>441</v>
      </c>
      <c r="B197" s="31" t="s">
        <v>155</v>
      </c>
      <c r="C197" s="31" t="s">
        <v>354</v>
      </c>
      <c r="D197" s="31">
        <v>326</v>
      </c>
      <c r="E197" s="31">
        <v>8.6321029497431496E-3</v>
      </c>
      <c r="F197" s="31">
        <v>322</v>
      </c>
      <c r="G197" s="31">
        <v>8.4191810908330299E-3</v>
      </c>
      <c r="H197" s="31">
        <v>4</v>
      </c>
      <c r="I197" s="31">
        <v>1.24223602484472</v>
      </c>
    </row>
    <row r="198" spans="1:9" x14ac:dyDescent="0.2">
      <c r="A198" s="31" t="s">
        <v>442</v>
      </c>
      <c r="B198" s="31" t="s">
        <v>174</v>
      </c>
      <c r="C198" s="31" t="s">
        <v>350</v>
      </c>
      <c r="D198" s="31">
        <v>219</v>
      </c>
      <c r="E198" s="31">
        <v>5.0507380073800699E-2</v>
      </c>
      <c r="F198" s="31">
        <v>215</v>
      </c>
      <c r="G198" s="31">
        <v>6.2427409988385599E-2</v>
      </c>
      <c r="H198" s="31">
        <v>4</v>
      </c>
      <c r="I198" s="31">
        <v>1.86046511627906</v>
      </c>
    </row>
    <row r="199" spans="1:9" x14ac:dyDescent="0.2">
      <c r="A199" s="31" t="s">
        <v>447</v>
      </c>
      <c r="B199" s="31" t="s">
        <v>221</v>
      </c>
      <c r="C199" s="31" t="s">
        <v>349</v>
      </c>
      <c r="D199" s="31">
        <v>34</v>
      </c>
      <c r="E199" s="31">
        <v>0.139917695473251</v>
      </c>
      <c r="F199" s="31">
        <v>30</v>
      </c>
      <c r="G199" s="31">
        <v>0.13698630136986301</v>
      </c>
      <c r="H199" s="31">
        <v>4</v>
      </c>
      <c r="I199" s="31">
        <v>13.3333333333333</v>
      </c>
    </row>
    <row r="200" spans="1:9" x14ac:dyDescent="0.2">
      <c r="A200" s="31" t="s">
        <v>450</v>
      </c>
      <c r="B200" s="31" t="s">
        <v>194</v>
      </c>
      <c r="C200" s="31" t="s">
        <v>348</v>
      </c>
      <c r="D200" s="31">
        <v>38</v>
      </c>
      <c r="E200" s="31">
        <v>0.180952380952381</v>
      </c>
      <c r="F200" s="31">
        <v>34</v>
      </c>
      <c r="G200" s="31">
        <v>0.16267942583732101</v>
      </c>
      <c r="H200" s="31">
        <v>4</v>
      </c>
      <c r="I200" s="31">
        <v>11.764705882352899</v>
      </c>
    </row>
    <row r="201" spans="1:9" x14ac:dyDescent="0.2">
      <c r="A201" s="31" t="s">
        <v>462</v>
      </c>
      <c r="B201" s="31" t="s">
        <v>255</v>
      </c>
      <c r="C201" s="31" t="s">
        <v>350</v>
      </c>
      <c r="D201" s="31">
        <v>250</v>
      </c>
      <c r="E201" s="31">
        <v>3.4578146611341599E-2</v>
      </c>
      <c r="F201" s="31">
        <v>246</v>
      </c>
      <c r="G201" s="31">
        <v>3.4550561797752802E-2</v>
      </c>
      <c r="H201" s="31">
        <v>4</v>
      </c>
      <c r="I201" s="31">
        <v>1.62601626016261</v>
      </c>
    </row>
    <row r="202" spans="1:9" x14ac:dyDescent="0.2">
      <c r="A202" s="31" t="s">
        <v>463</v>
      </c>
      <c r="B202" s="31" t="s">
        <v>209</v>
      </c>
      <c r="C202" s="31" t="s">
        <v>346</v>
      </c>
      <c r="D202" s="31">
        <v>209</v>
      </c>
      <c r="E202" s="31">
        <v>0.315233785822021</v>
      </c>
      <c r="F202" s="31">
        <v>205</v>
      </c>
      <c r="G202" s="31">
        <v>0.31782945736434098</v>
      </c>
      <c r="H202" s="31">
        <v>4</v>
      </c>
      <c r="I202" s="31">
        <v>1.9512195121951199</v>
      </c>
    </row>
    <row r="203" spans="1:9" x14ac:dyDescent="0.2">
      <c r="A203" s="31" t="s">
        <v>469</v>
      </c>
      <c r="B203" s="31" t="s">
        <v>175</v>
      </c>
      <c r="C203" s="31" t="s">
        <v>347</v>
      </c>
      <c r="D203" s="31">
        <v>51</v>
      </c>
      <c r="E203" s="31">
        <v>3.3311561071195303E-2</v>
      </c>
      <c r="F203" s="31">
        <v>47</v>
      </c>
      <c r="G203" s="31">
        <v>3.10846560846561E-2</v>
      </c>
      <c r="H203" s="31">
        <v>4</v>
      </c>
      <c r="I203" s="31">
        <v>8.5106382978723296</v>
      </c>
    </row>
    <row r="204" spans="1:9" x14ac:dyDescent="0.2">
      <c r="A204" s="31" t="s">
        <v>475</v>
      </c>
      <c r="B204" s="31" t="s">
        <v>223</v>
      </c>
      <c r="C204" s="31" t="s">
        <v>351</v>
      </c>
      <c r="D204" s="31">
        <v>24</v>
      </c>
      <c r="E204" s="31">
        <v>0.14285714285714299</v>
      </c>
      <c r="F204" s="31">
        <v>20</v>
      </c>
      <c r="G204" s="31">
        <v>0.133333333333333</v>
      </c>
      <c r="H204" s="31">
        <v>4</v>
      </c>
      <c r="I204" s="31">
        <v>20</v>
      </c>
    </row>
    <row r="205" spans="1:9" x14ac:dyDescent="0.2">
      <c r="A205" s="31" t="s">
        <v>479</v>
      </c>
      <c r="B205" s="31" t="s">
        <v>225</v>
      </c>
      <c r="C205" s="31" t="s">
        <v>347</v>
      </c>
      <c r="D205" s="31">
        <v>25</v>
      </c>
      <c r="E205" s="31">
        <v>0.105042016806723</v>
      </c>
      <c r="F205" s="31">
        <v>21</v>
      </c>
      <c r="G205" s="31">
        <v>8.8607594936708903E-2</v>
      </c>
      <c r="H205" s="31">
        <v>4</v>
      </c>
      <c r="I205" s="31">
        <v>19.047619047619001</v>
      </c>
    </row>
    <row r="206" spans="1:9" x14ac:dyDescent="0.2">
      <c r="A206" s="31" t="s">
        <v>483</v>
      </c>
      <c r="B206" s="31" t="s">
        <v>206</v>
      </c>
      <c r="C206" s="31" t="s">
        <v>348</v>
      </c>
      <c r="D206" s="31">
        <v>26</v>
      </c>
      <c r="E206" s="31">
        <v>4.8237476808905402E-2</v>
      </c>
      <c r="F206" s="31">
        <v>22</v>
      </c>
      <c r="G206" s="31">
        <v>4.0740740740740702E-2</v>
      </c>
      <c r="H206" s="31">
        <v>4</v>
      </c>
      <c r="I206" s="31">
        <v>18.181818181818201</v>
      </c>
    </row>
    <row r="207" spans="1:9" x14ac:dyDescent="0.2">
      <c r="A207" s="31" t="s">
        <v>485</v>
      </c>
      <c r="B207" s="31" t="s">
        <v>153</v>
      </c>
      <c r="C207" s="31" t="s">
        <v>348</v>
      </c>
      <c r="D207" s="31">
        <v>476</v>
      </c>
      <c r="E207" s="31">
        <v>6.01237842617153E-3</v>
      </c>
      <c r="F207" s="31">
        <v>472</v>
      </c>
      <c r="G207" s="31">
        <v>5.99235720542867E-3</v>
      </c>
      <c r="H207" s="31">
        <v>4</v>
      </c>
      <c r="I207" s="31">
        <v>0.84745762711864203</v>
      </c>
    </row>
    <row r="208" spans="1:9" x14ac:dyDescent="0.2">
      <c r="A208" s="31" t="s">
        <v>495</v>
      </c>
      <c r="B208" s="31" t="s">
        <v>189</v>
      </c>
      <c r="C208" s="31" t="s">
        <v>351</v>
      </c>
      <c r="D208" s="31">
        <v>298</v>
      </c>
      <c r="E208" s="31">
        <v>0.21944035346097199</v>
      </c>
      <c r="F208" s="31">
        <v>294</v>
      </c>
      <c r="G208" s="31">
        <v>0.21761658031088099</v>
      </c>
      <c r="H208" s="31">
        <v>4</v>
      </c>
      <c r="I208" s="31">
        <v>1.3605442176870799</v>
      </c>
    </row>
    <row r="209" spans="1:9" x14ac:dyDescent="0.2">
      <c r="A209" s="31" t="s">
        <v>496</v>
      </c>
      <c r="B209" s="31" t="s">
        <v>190</v>
      </c>
      <c r="C209" s="31" t="s">
        <v>354</v>
      </c>
      <c r="D209" s="31">
        <v>54</v>
      </c>
      <c r="E209" s="31">
        <v>1.34696931903218E-2</v>
      </c>
      <c r="F209" s="31">
        <v>50</v>
      </c>
      <c r="G209" s="31">
        <v>1.2534469791927801E-2</v>
      </c>
      <c r="H209" s="31">
        <v>4</v>
      </c>
      <c r="I209" s="31">
        <v>8.0000000000000107</v>
      </c>
    </row>
    <row r="210" spans="1:9" x14ac:dyDescent="0.2">
      <c r="A210" s="31" t="s">
        <v>528</v>
      </c>
      <c r="B210" s="31" t="s">
        <v>157</v>
      </c>
      <c r="C210" s="31" t="s">
        <v>349</v>
      </c>
      <c r="D210" s="31">
        <v>7047</v>
      </c>
      <c r="E210" s="31">
        <v>0.536015821099871</v>
      </c>
      <c r="F210" s="31">
        <v>7043</v>
      </c>
      <c r="G210" s="31">
        <v>0.53874397613401703</v>
      </c>
      <c r="H210" s="31">
        <v>4</v>
      </c>
      <c r="I210" s="31">
        <v>5.6793979838132301E-2</v>
      </c>
    </row>
    <row r="211" spans="1:9" x14ac:dyDescent="0.2">
      <c r="A211" s="31" t="s">
        <v>503</v>
      </c>
      <c r="B211" s="31" t="s">
        <v>162</v>
      </c>
      <c r="C211" s="31" t="s">
        <v>346</v>
      </c>
      <c r="D211" s="31">
        <v>568</v>
      </c>
      <c r="E211" s="31">
        <v>8.2069065163993593E-2</v>
      </c>
      <c r="F211" s="31">
        <v>564</v>
      </c>
      <c r="G211" s="31">
        <v>7.9977311401021003E-2</v>
      </c>
      <c r="H211" s="31">
        <v>4</v>
      </c>
      <c r="I211" s="31">
        <v>0.70921985815601796</v>
      </c>
    </row>
    <row r="212" spans="1:9" x14ac:dyDescent="0.2">
      <c r="A212" s="31" t="s">
        <v>518</v>
      </c>
      <c r="B212" s="31" t="s">
        <v>267</v>
      </c>
      <c r="C212" s="31" t="s">
        <v>353</v>
      </c>
      <c r="D212" s="31">
        <v>126</v>
      </c>
      <c r="E212" s="31">
        <v>3.6154949784792001E-2</v>
      </c>
      <c r="F212" s="31">
        <v>122</v>
      </c>
      <c r="G212" s="31">
        <v>3.4125874125874103E-2</v>
      </c>
      <c r="H212" s="31">
        <v>4</v>
      </c>
      <c r="I212" s="31">
        <v>3.2786885245901698</v>
      </c>
    </row>
    <row r="213" spans="1:9" x14ac:dyDescent="0.2">
      <c r="A213" s="31" t="s">
        <v>510</v>
      </c>
      <c r="B213" s="31" t="s">
        <v>172</v>
      </c>
      <c r="C213" s="31" t="s">
        <v>348</v>
      </c>
      <c r="D213" s="31">
        <v>360</v>
      </c>
      <c r="E213" s="31">
        <v>0.54961832061068705</v>
      </c>
      <c r="F213" s="31">
        <v>356</v>
      </c>
      <c r="G213" s="31">
        <v>0.54103343465045595</v>
      </c>
      <c r="H213" s="31">
        <v>4</v>
      </c>
      <c r="I213" s="31">
        <v>1.1235955056179801</v>
      </c>
    </row>
    <row r="214" spans="1:9" x14ac:dyDescent="0.2">
      <c r="A214" s="31" t="s">
        <v>564</v>
      </c>
      <c r="B214" s="31" t="s">
        <v>257</v>
      </c>
      <c r="C214" s="31" t="s">
        <v>348</v>
      </c>
      <c r="D214" s="31">
        <v>343</v>
      </c>
      <c r="E214" s="31">
        <v>0.174554707379135</v>
      </c>
      <c r="F214" s="31">
        <v>340</v>
      </c>
      <c r="G214" s="31">
        <v>0.175438596491228</v>
      </c>
      <c r="H214" s="31">
        <v>3</v>
      </c>
      <c r="I214" s="31">
        <v>0.88235294117646701</v>
      </c>
    </row>
    <row r="215" spans="1:9" x14ac:dyDescent="0.2">
      <c r="A215" s="31" t="s">
        <v>575</v>
      </c>
      <c r="B215" s="31" t="s">
        <v>167</v>
      </c>
      <c r="C215" s="31" t="s">
        <v>351</v>
      </c>
      <c r="D215" s="31">
        <v>499</v>
      </c>
      <c r="E215" s="31">
        <v>0.160656793303284</v>
      </c>
      <c r="F215" s="31">
        <v>496</v>
      </c>
      <c r="G215" s="31">
        <v>0.15726062143310099</v>
      </c>
      <c r="H215" s="31">
        <v>3</v>
      </c>
      <c r="I215" s="31">
        <v>0.60483870967742404</v>
      </c>
    </row>
    <row r="216" spans="1:9" x14ac:dyDescent="0.2">
      <c r="A216" s="31" t="s">
        <v>572</v>
      </c>
      <c r="B216" s="31" t="s">
        <v>272</v>
      </c>
      <c r="C216" s="31" t="s">
        <v>353</v>
      </c>
      <c r="D216" s="31">
        <v>169</v>
      </c>
      <c r="E216" s="31">
        <v>5.0417661097852E-2</v>
      </c>
      <c r="F216" s="31">
        <v>166</v>
      </c>
      <c r="G216" s="31">
        <v>5.0030138637733597E-2</v>
      </c>
      <c r="H216" s="31">
        <v>3</v>
      </c>
      <c r="I216" s="31">
        <v>1.80722891566265</v>
      </c>
    </row>
    <row r="217" spans="1:9" x14ac:dyDescent="0.2">
      <c r="A217" s="31" t="s">
        <v>566</v>
      </c>
      <c r="B217" s="31" t="s">
        <v>259</v>
      </c>
      <c r="C217" s="31" t="s">
        <v>347</v>
      </c>
      <c r="D217" s="31">
        <v>81</v>
      </c>
      <c r="E217" s="31">
        <v>5.9515062454077901E-2</v>
      </c>
      <c r="F217" s="31">
        <v>78</v>
      </c>
      <c r="G217" s="31">
        <v>5.8426966292134799E-2</v>
      </c>
      <c r="H217" s="31">
        <v>3</v>
      </c>
      <c r="I217" s="31">
        <v>3.8461538461538498</v>
      </c>
    </row>
    <row r="218" spans="1:9" x14ac:dyDescent="0.2">
      <c r="A218" s="31" t="s">
        <v>570</v>
      </c>
      <c r="B218" s="31" t="s">
        <v>158</v>
      </c>
      <c r="C218" s="31" t="s">
        <v>346</v>
      </c>
      <c r="D218" s="31">
        <v>303</v>
      </c>
      <c r="E218" s="31">
        <v>5.45650999459752E-2</v>
      </c>
      <c r="F218" s="31">
        <v>300</v>
      </c>
      <c r="G218" s="31">
        <v>5.3380782918149502E-2</v>
      </c>
      <c r="H218" s="31">
        <v>3</v>
      </c>
      <c r="I218" s="31">
        <v>1</v>
      </c>
    </row>
    <row r="219" spans="1:9" x14ac:dyDescent="0.2">
      <c r="A219" s="31" t="s">
        <v>570</v>
      </c>
      <c r="B219" s="31" t="s">
        <v>158</v>
      </c>
      <c r="C219" s="31" t="s">
        <v>350</v>
      </c>
      <c r="D219" s="31">
        <v>595</v>
      </c>
      <c r="E219" s="31">
        <v>0.107149288672789</v>
      </c>
      <c r="F219" s="31">
        <v>592</v>
      </c>
      <c r="G219" s="31">
        <v>0.105338078291815</v>
      </c>
      <c r="H219" s="31">
        <v>3</v>
      </c>
      <c r="I219" s="31">
        <v>0.50675675675675402</v>
      </c>
    </row>
    <row r="220" spans="1:9" x14ac:dyDescent="0.2">
      <c r="A220" s="31" t="s">
        <v>579</v>
      </c>
      <c r="B220" s="31" t="s">
        <v>159</v>
      </c>
      <c r="C220" s="31" t="s">
        <v>353</v>
      </c>
      <c r="D220" s="31">
        <v>19</v>
      </c>
      <c r="E220" s="31">
        <v>6.9090909090909099E-3</v>
      </c>
      <c r="F220" s="31">
        <v>16</v>
      </c>
      <c r="G220" s="31">
        <v>5.6278578965881102E-3</v>
      </c>
      <c r="H220" s="31">
        <v>3</v>
      </c>
      <c r="I220" s="31">
        <v>18.75</v>
      </c>
    </row>
    <row r="221" spans="1:9" x14ac:dyDescent="0.2">
      <c r="A221" s="31" t="s">
        <v>571</v>
      </c>
      <c r="B221" s="31" t="s">
        <v>202</v>
      </c>
      <c r="C221" s="31" t="s">
        <v>349</v>
      </c>
      <c r="D221" s="31">
        <v>747</v>
      </c>
      <c r="E221" s="31">
        <v>0.54327272727272702</v>
      </c>
      <c r="F221" s="31">
        <v>744</v>
      </c>
      <c r="G221" s="31">
        <v>0.54109090909090896</v>
      </c>
      <c r="H221" s="31">
        <v>3</v>
      </c>
      <c r="I221" s="31">
        <v>0.40322580645162398</v>
      </c>
    </row>
    <row r="222" spans="1:9" x14ac:dyDescent="0.2">
      <c r="A222" s="31" t="s">
        <v>434</v>
      </c>
      <c r="B222" s="31" t="s">
        <v>270</v>
      </c>
      <c r="C222" s="31" t="s">
        <v>350</v>
      </c>
      <c r="D222" s="31">
        <v>50</v>
      </c>
      <c r="E222" s="31">
        <v>1.2748597654258001E-2</v>
      </c>
      <c r="F222" s="31">
        <v>47</v>
      </c>
      <c r="G222" s="31">
        <v>1.1800150640220899E-2</v>
      </c>
      <c r="H222" s="31">
        <v>3</v>
      </c>
      <c r="I222" s="31">
        <v>6.3829787234042499</v>
      </c>
    </row>
    <row r="223" spans="1:9" x14ac:dyDescent="0.2">
      <c r="A223" s="31" t="s">
        <v>441</v>
      </c>
      <c r="B223" s="31" t="s">
        <v>155</v>
      </c>
      <c r="C223" s="31" t="s">
        <v>350</v>
      </c>
      <c r="D223" s="31">
        <v>1885</v>
      </c>
      <c r="E223" s="31">
        <v>4.9912619816766403E-2</v>
      </c>
      <c r="F223" s="31">
        <v>1882</v>
      </c>
      <c r="G223" s="31">
        <v>4.9207760288657601E-2</v>
      </c>
      <c r="H223" s="31">
        <v>3</v>
      </c>
      <c r="I223" s="31">
        <v>0.15940488841657</v>
      </c>
    </row>
    <row r="224" spans="1:9" x14ac:dyDescent="0.2">
      <c r="A224" s="31" t="s">
        <v>456</v>
      </c>
      <c r="B224" s="31" t="s">
        <v>208</v>
      </c>
      <c r="C224" s="31" t="s">
        <v>353</v>
      </c>
      <c r="D224" s="31">
        <v>89</v>
      </c>
      <c r="E224" s="31">
        <v>0.53293413173652704</v>
      </c>
      <c r="F224" s="31">
        <v>86</v>
      </c>
      <c r="G224" s="31">
        <v>0.54088050314465397</v>
      </c>
      <c r="H224" s="31">
        <v>3</v>
      </c>
      <c r="I224" s="31">
        <v>3.4883720930232598</v>
      </c>
    </row>
    <row r="225" spans="1:9" x14ac:dyDescent="0.2">
      <c r="A225" s="31" t="s">
        <v>458</v>
      </c>
      <c r="B225" s="31" t="s">
        <v>214</v>
      </c>
      <c r="C225" s="31" t="s">
        <v>350</v>
      </c>
      <c r="D225" s="31">
        <v>56</v>
      </c>
      <c r="E225" s="31">
        <v>0.27860696517412897</v>
      </c>
      <c r="F225" s="31">
        <v>53</v>
      </c>
      <c r="G225" s="31">
        <v>0.28042328042328002</v>
      </c>
      <c r="H225" s="31">
        <v>3</v>
      </c>
      <c r="I225" s="31">
        <v>5.6603773584905603</v>
      </c>
    </row>
    <row r="226" spans="1:9" x14ac:dyDescent="0.2">
      <c r="A226" s="31" t="s">
        <v>460</v>
      </c>
      <c r="B226" s="31" t="s">
        <v>184</v>
      </c>
      <c r="C226" s="31" t="s">
        <v>347</v>
      </c>
      <c r="D226" s="31">
        <v>65</v>
      </c>
      <c r="E226" s="31">
        <v>4.1586692258477297E-2</v>
      </c>
      <c r="F226" s="31">
        <v>62</v>
      </c>
      <c r="G226" s="31">
        <v>4.2033898305084701E-2</v>
      </c>
      <c r="H226" s="31">
        <v>3</v>
      </c>
      <c r="I226" s="31">
        <v>4.8387096774193497</v>
      </c>
    </row>
    <row r="227" spans="1:9" x14ac:dyDescent="0.2">
      <c r="A227" s="31" t="s">
        <v>461</v>
      </c>
      <c r="B227" s="31" t="s">
        <v>168</v>
      </c>
      <c r="C227" s="31" t="s">
        <v>349</v>
      </c>
      <c r="D227" s="31">
        <v>46</v>
      </c>
      <c r="E227" s="31">
        <v>1.9819043515726002E-2</v>
      </c>
      <c r="F227" s="31">
        <v>43</v>
      </c>
      <c r="G227" s="31">
        <v>1.8431204457779699E-2</v>
      </c>
      <c r="H227" s="31">
        <v>3</v>
      </c>
      <c r="I227" s="31">
        <v>6.9767441860465</v>
      </c>
    </row>
    <row r="228" spans="1:9" x14ac:dyDescent="0.2">
      <c r="A228" s="31" t="s">
        <v>464</v>
      </c>
      <c r="B228" s="31" t="s">
        <v>176</v>
      </c>
      <c r="C228" s="31" t="s">
        <v>350</v>
      </c>
      <c r="D228" s="31">
        <v>94</v>
      </c>
      <c r="E228" s="31">
        <v>3.4647991153704399E-2</v>
      </c>
      <c r="F228" s="31">
        <v>91</v>
      </c>
      <c r="G228" s="31">
        <v>3.3653846153846201E-2</v>
      </c>
      <c r="H228" s="31">
        <v>3</v>
      </c>
      <c r="I228" s="31">
        <v>3.2967032967033099</v>
      </c>
    </row>
    <row r="229" spans="1:9" x14ac:dyDescent="0.2">
      <c r="A229" s="31" t="s">
        <v>471</v>
      </c>
      <c r="B229" s="31" t="s">
        <v>160</v>
      </c>
      <c r="C229" s="31" t="s">
        <v>354</v>
      </c>
      <c r="D229" s="31">
        <v>41</v>
      </c>
      <c r="E229" s="31">
        <v>1.0704960835509101E-3</v>
      </c>
      <c r="F229" s="31">
        <v>38</v>
      </c>
      <c r="G229" s="31">
        <v>1.02076449888522E-3</v>
      </c>
      <c r="H229" s="31">
        <v>3</v>
      </c>
      <c r="I229" s="31">
        <v>7.8947368421052699</v>
      </c>
    </row>
    <row r="230" spans="1:9" x14ac:dyDescent="0.2">
      <c r="A230" s="31" t="s">
        <v>477</v>
      </c>
      <c r="B230" s="31" t="s">
        <v>249</v>
      </c>
      <c r="C230" s="31" t="s">
        <v>353</v>
      </c>
      <c r="D230" s="31">
        <v>252</v>
      </c>
      <c r="E230" s="31">
        <v>0.26006191950464402</v>
      </c>
      <c r="F230" s="31">
        <v>249</v>
      </c>
      <c r="G230" s="31">
        <v>0.25486182190378698</v>
      </c>
      <c r="H230" s="31">
        <v>3</v>
      </c>
      <c r="I230" s="31">
        <v>1.2048192771084301</v>
      </c>
    </row>
    <row r="231" spans="1:9" x14ac:dyDescent="0.2">
      <c r="A231" s="31" t="s">
        <v>480</v>
      </c>
      <c r="B231" s="31" t="s">
        <v>226</v>
      </c>
      <c r="C231" s="31" t="s">
        <v>347</v>
      </c>
      <c r="D231" s="31">
        <v>3</v>
      </c>
      <c r="E231" s="31">
        <v>9.6774193548387094E-2</v>
      </c>
      <c r="F231" s="31">
        <v>0</v>
      </c>
      <c r="G231" s="31">
        <v>0</v>
      </c>
      <c r="H231" s="31">
        <v>3</v>
      </c>
      <c r="I231" s="31" t="e">
        <v>#NUM!</v>
      </c>
    </row>
    <row r="232" spans="1:9" x14ac:dyDescent="0.2">
      <c r="A232" s="31" t="s">
        <v>481</v>
      </c>
      <c r="B232" s="31" t="s">
        <v>156</v>
      </c>
      <c r="C232" s="31" t="s">
        <v>348</v>
      </c>
      <c r="D232" s="31">
        <v>199</v>
      </c>
      <c r="E232" s="31">
        <v>8.6634740966478E-3</v>
      </c>
      <c r="F232" s="31">
        <v>196</v>
      </c>
      <c r="G232" s="31">
        <v>8.5466358522653003E-3</v>
      </c>
      <c r="H232" s="31">
        <v>3</v>
      </c>
      <c r="I232" s="31">
        <v>1.53061224489797</v>
      </c>
    </row>
    <row r="233" spans="1:9" x14ac:dyDescent="0.2">
      <c r="A233" s="31" t="s">
        <v>484</v>
      </c>
      <c r="B233" s="31" t="s">
        <v>171</v>
      </c>
      <c r="C233" s="31" t="s">
        <v>347</v>
      </c>
      <c r="D233" s="31">
        <v>131</v>
      </c>
      <c r="E233" s="31">
        <v>2.8459700195524702E-2</v>
      </c>
      <c r="F233" s="31">
        <v>128</v>
      </c>
      <c r="G233" s="31">
        <v>2.7556512378901998E-2</v>
      </c>
      <c r="H233" s="31">
        <v>3</v>
      </c>
      <c r="I233" s="31">
        <v>2.34375</v>
      </c>
    </row>
    <row r="234" spans="1:9" x14ac:dyDescent="0.2">
      <c r="A234" s="31" t="s">
        <v>484</v>
      </c>
      <c r="B234" s="31" t="s">
        <v>171</v>
      </c>
      <c r="C234" s="31" t="s">
        <v>353</v>
      </c>
      <c r="D234" s="31">
        <v>170</v>
      </c>
      <c r="E234" s="31">
        <v>3.6932435368238099E-2</v>
      </c>
      <c r="F234" s="31">
        <v>167</v>
      </c>
      <c r="G234" s="31">
        <v>3.5952637244348801E-2</v>
      </c>
      <c r="H234" s="31">
        <v>3</v>
      </c>
      <c r="I234" s="31">
        <v>1.79640718562875</v>
      </c>
    </row>
    <row r="235" spans="1:9" x14ac:dyDescent="0.2">
      <c r="A235" s="31" t="s">
        <v>486</v>
      </c>
      <c r="B235" s="31" t="s">
        <v>227</v>
      </c>
      <c r="C235" s="31" t="s">
        <v>347</v>
      </c>
      <c r="D235" s="31">
        <v>20</v>
      </c>
      <c r="E235" s="31">
        <v>0.14925373134328401</v>
      </c>
      <c r="F235" s="31">
        <v>17</v>
      </c>
      <c r="G235" s="31">
        <v>0.12977099236641201</v>
      </c>
      <c r="H235" s="31">
        <v>3</v>
      </c>
      <c r="I235" s="31">
        <v>17.647058823529399</v>
      </c>
    </row>
    <row r="236" spans="1:9" x14ac:dyDescent="0.2">
      <c r="A236" s="31" t="s">
        <v>502</v>
      </c>
      <c r="B236" s="31" t="s">
        <v>248</v>
      </c>
      <c r="C236" s="31" t="s">
        <v>351</v>
      </c>
      <c r="D236" s="31">
        <v>117</v>
      </c>
      <c r="E236" s="31">
        <v>0.283980582524272</v>
      </c>
      <c r="F236" s="31">
        <v>114</v>
      </c>
      <c r="G236" s="31">
        <v>0.27804878048780501</v>
      </c>
      <c r="H236" s="31">
        <v>3</v>
      </c>
      <c r="I236" s="31">
        <v>2.6315789473684301</v>
      </c>
    </row>
    <row r="237" spans="1:9" x14ac:dyDescent="0.2">
      <c r="A237" s="31" t="s">
        <v>503</v>
      </c>
      <c r="B237" s="31" t="s">
        <v>162</v>
      </c>
      <c r="C237" s="31" t="s">
        <v>354</v>
      </c>
      <c r="D237" s="31">
        <v>37</v>
      </c>
      <c r="E237" s="31">
        <v>5.3460482589221198E-3</v>
      </c>
      <c r="F237" s="31">
        <v>34</v>
      </c>
      <c r="G237" s="31">
        <v>4.8213272830402703E-3</v>
      </c>
      <c r="H237" s="31">
        <v>3</v>
      </c>
      <c r="I237" s="31">
        <v>8.8235294117646994</v>
      </c>
    </row>
    <row r="238" spans="1:9" x14ac:dyDescent="0.2">
      <c r="A238" s="31" t="s">
        <v>504</v>
      </c>
      <c r="B238" s="31" t="s">
        <v>164</v>
      </c>
      <c r="C238" s="31" t="s">
        <v>346</v>
      </c>
      <c r="D238" s="31">
        <v>45</v>
      </c>
      <c r="E238" s="31">
        <v>1.74961119751166E-2</v>
      </c>
      <c r="F238" s="31">
        <v>42</v>
      </c>
      <c r="G238" s="31">
        <v>1.5987818804720201E-2</v>
      </c>
      <c r="H238" s="31">
        <v>3</v>
      </c>
      <c r="I238" s="31">
        <v>7.1428571428571397</v>
      </c>
    </row>
    <row r="239" spans="1:9" x14ac:dyDescent="0.2">
      <c r="A239" s="31" t="s">
        <v>509</v>
      </c>
      <c r="B239" s="31" t="s">
        <v>187</v>
      </c>
      <c r="C239" s="31" t="s">
        <v>348</v>
      </c>
      <c r="D239" s="31">
        <v>185</v>
      </c>
      <c r="E239" s="31">
        <v>0.14799999999999999</v>
      </c>
      <c r="F239" s="31">
        <v>182</v>
      </c>
      <c r="G239" s="31">
        <v>0.145367412140575</v>
      </c>
      <c r="H239" s="31">
        <v>3</v>
      </c>
      <c r="I239" s="31">
        <v>1.6483516483516401</v>
      </c>
    </row>
    <row r="240" spans="1:9" x14ac:dyDescent="0.2">
      <c r="A240" s="31" t="s">
        <v>586</v>
      </c>
      <c r="B240" s="31" t="s">
        <v>265</v>
      </c>
      <c r="C240" s="31" t="s">
        <v>348</v>
      </c>
      <c r="D240" s="31">
        <v>1013</v>
      </c>
      <c r="E240" s="31">
        <v>0.95746691871455603</v>
      </c>
      <c r="F240" s="31">
        <v>1010</v>
      </c>
      <c r="G240" s="31">
        <v>0.95463137996219305</v>
      </c>
      <c r="H240" s="31">
        <v>3</v>
      </c>
      <c r="I240" s="31">
        <v>0.29702970297029702</v>
      </c>
    </row>
    <row r="241" spans="1:9" x14ac:dyDescent="0.2">
      <c r="A241" s="31" t="s">
        <v>568</v>
      </c>
      <c r="B241" s="31" t="s">
        <v>271</v>
      </c>
      <c r="C241" s="31" t="s">
        <v>351</v>
      </c>
      <c r="D241" s="31">
        <v>444</v>
      </c>
      <c r="E241" s="31">
        <v>0.26041055718475098</v>
      </c>
      <c r="F241" s="31">
        <v>442</v>
      </c>
      <c r="G241" s="31">
        <v>0.265146970605879</v>
      </c>
      <c r="H241" s="31">
        <v>2</v>
      </c>
      <c r="I241" s="31">
        <v>0.45248868778280399</v>
      </c>
    </row>
    <row r="242" spans="1:9" x14ac:dyDescent="0.2">
      <c r="A242" s="31" t="s">
        <v>574</v>
      </c>
      <c r="B242" s="31" t="s">
        <v>198</v>
      </c>
      <c r="C242" s="31" t="s">
        <v>351</v>
      </c>
      <c r="D242" s="31">
        <v>55</v>
      </c>
      <c r="E242" s="31">
        <v>0.13447432762836201</v>
      </c>
      <c r="F242" s="31">
        <v>53</v>
      </c>
      <c r="G242" s="31">
        <v>0.12958435207824001</v>
      </c>
      <c r="H242" s="31">
        <v>2</v>
      </c>
      <c r="I242" s="31">
        <v>3.7735849056603801</v>
      </c>
    </row>
    <row r="243" spans="1:9" x14ac:dyDescent="0.2">
      <c r="A243" s="31" t="s">
        <v>564</v>
      </c>
      <c r="B243" s="31" t="s">
        <v>257</v>
      </c>
      <c r="C243" s="31" t="s">
        <v>351</v>
      </c>
      <c r="D243" s="31">
        <v>249</v>
      </c>
      <c r="E243" s="31">
        <v>0.126717557251908</v>
      </c>
      <c r="F243" s="31">
        <v>247</v>
      </c>
      <c r="G243" s="31">
        <v>0.12745098039215699</v>
      </c>
      <c r="H243" s="31">
        <v>2</v>
      </c>
      <c r="I243" s="31">
        <v>0.80971659919029104</v>
      </c>
    </row>
    <row r="244" spans="1:9" x14ac:dyDescent="0.2">
      <c r="A244" s="31" t="s">
        <v>576</v>
      </c>
      <c r="B244" s="31" t="s">
        <v>263</v>
      </c>
      <c r="C244" s="31" t="s">
        <v>353</v>
      </c>
      <c r="D244" s="31">
        <v>5</v>
      </c>
      <c r="E244" s="31">
        <v>1.31233595800525E-2</v>
      </c>
      <c r="F244" s="31">
        <v>3</v>
      </c>
      <c r="G244" s="31">
        <v>7.2115384615384602E-3</v>
      </c>
      <c r="H244" s="31">
        <v>2</v>
      </c>
      <c r="I244" s="31">
        <v>66.6666666666667</v>
      </c>
    </row>
    <row r="245" spans="1:9" x14ac:dyDescent="0.2">
      <c r="A245" s="31" t="s">
        <v>577</v>
      </c>
      <c r="B245" s="31" t="s">
        <v>193</v>
      </c>
      <c r="C245" s="31" t="s">
        <v>353</v>
      </c>
      <c r="D245" s="31">
        <v>36</v>
      </c>
      <c r="E245" s="31">
        <v>2.2374145431945301E-2</v>
      </c>
      <c r="F245" s="31">
        <v>34</v>
      </c>
      <c r="G245" s="31">
        <v>2.1343377275580701E-2</v>
      </c>
      <c r="H245" s="31">
        <v>2</v>
      </c>
      <c r="I245" s="31">
        <v>5.8823529411764701</v>
      </c>
    </row>
    <row r="246" spans="1:9" x14ac:dyDescent="0.2">
      <c r="A246" s="31" t="s">
        <v>582</v>
      </c>
      <c r="B246" s="31" t="s">
        <v>235</v>
      </c>
      <c r="C246" s="31" t="s">
        <v>351</v>
      </c>
      <c r="D246" s="31">
        <v>267</v>
      </c>
      <c r="E246" s="31">
        <v>0.48811700182815398</v>
      </c>
      <c r="F246" s="31">
        <v>265</v>
      </c>
      <c r="G246" s="31">
        <v>0.48094373865698697</v>
      </c>
      <c r="H246" s="31">
        <v>2</v>
      </c>
      <c r="I246" s="31">
        <v>0.75471698113207497</v>
      </c>
    </row>
    <row r="247" spans="1:9" x14ac:dyDescent="0.2">
      <c r="A247" s="31" t="s">
        <v>582</v>
      </c>
      <c r="B247" s="31" t="s">
        <v>235</v>
      </c>
      <c r="C247" s="31" t="s">
        <v>349</v>
      </c>
      <c r="D247" s="31">
        <v>29</v>
      </c>
      <c r="E247" s="31">
        <v>5.3016453382084099E-2</v>
      </c>
      <c r="F247" s="31">
        <v>27</v>
      </c>
      <c r="G247" s="31">
        <v>4.9001814882032702E-2</v>
      </c>
      <c r="H247" s="31">
        <v>2</v>
      </c>
      <c r="I247" s="31">
        <v>7.4074074074074199</v>
      </c>
    </row>
    <row r="248" spans="1:9" x14ac:dyDescent="0.2">
      <c r="A248" s="31" t="s">
        <v>567</v>
      </c>
      <c r="B248" s="31" t="s">
        <v>266</v>
      </c>
      <c r="C248" s="31" t="s">
        <v>351</v>
      </c>
      <c r="D248" s="31">
        <v>78</v>
      </c>
      <c r="E248" s="31">
        <v>3.2459425717852701E-2</v>
      </c>
      <c r="F248" s="31">
        <v>76</v>
      </c>
      <c r="G248" s="31">
        <v>3.1825795644891103E-2</v>
      </c>
      <c r="H248" s="31">
        <v>2</v>
      </c>
      <c r="I248" s="31">
        <v>2.6315789473684301</v>
      </c>
    </row>
    <row r="249" spans="1:9" x14ac:dyDescent="0.2">
      <c r="A249" s="31" t="s">
        <v>565</v>
      </c>
      <c r="B249" s="31" t="s">
        <v>258</v>
      </c>
      <c r="C249" s="31" t="s">
        <v>349</v>
      </c>
      <c r="D249" s="31">
        <v>86</v>
      </c>
      <c r="E249" s="31">
        <v>0.125915080527086</v>
      </c>
      <c r="F249" s="31">
        <v>84</v>
      </c>
      <c r="G249" s="31">
        <v>0.12481426448737</v>
      </c>
      <c r="H249" s="31">
        <v>2</v>
      </c>
      <c r="I249" s="31">
        <v>2.3809523809523698</v>
      </c>
    </row>
    <row r="250" spans="1:9" x14ac:dyDescent="0.2">
      <c r="A250" s="31" t="s">
        <v>572</v>
      </c>
      <c r="B250" s="31" t="s">
        <v>272</v>
      </c>
      <c r="C250" s="31" t="s">
        <v>346</v>
      </c>
      <c r="D250" s="31">
        <v>112</v>
      </c>
      <c r="E250" s="31">
        <v>3.3412887828162298E-2</v>
      </c>
      <c r="F250" s="31">
        <v>110</v>
      </c>
      <c r="G250" s="31">
        <v>3.31525015069319E-2</v>
      </c>
      <c r="H250" s="31">
        <v>2</v>
      </c>
      <c r="I250" s="31">
        <v>1.8181818181818099</v>
      </c>
    </row>
    <row r="251" spans="1:9" x14ac:dyDescent="0.2">
      <c r="A251" s="31" t="s">
        <v>566</v>
      </c>
      <c r="B251" s="31" t="s">
        <v>259</v>
      </c>
      <c r="C251" s="31" t="s">
        <v>348</v>
      </c>
      <c r="D251" s="31">
        <v>370</v>
      </c>
      <c r="E251" s="31">
        <v>0.271858927259368</v>
      </c>
      <c r="F251" s="31">
        <v>368</v>
      </c>
      <c r="G251" s="31">
        <v>0.27565543071161003</v>
      </c>
      <c r="H251" s="31">
        <v>2</v>
      </c>
      <c r="I251" s="31">
        <v>0.54347826086955697</v>
      </c>
    </row>
    <row r="252" spans="1:9" x14ac:dyDescent="0.2">
      <c r="A252" s="31" t="s">
        <v>566</v>
      </c>
      <c r="B252" s="31" t="s">
        <v>259</v>
      </c>
      <c r="C252" s="31" t="s">
        <v>349</v>
      </c>
      <c r="D252" s="31">
        <v>158</v>
      </c>
      <c r="E252" s="31">
        <v>0.116091109478325</v>
      </c>
      <c r="F252" s="31">
        <v>156</v>
      </c>
      <c r="G252" s="31">
        <v>0.11685393258427</v>
      </c>
      <c r="H252" s="31">
        <v>2</v>
      </c>
      <c r="I252" s="31">
        <v>1.2820512820512799</v>
      </c>
    </row>
    <row r="253" spans="1:9" x14ac:dyDescent="0.2">
      <c r="A253" s="31" t="s">
        <v>573</v>
      </c>
      <c r="B253" s="31" t="s">
        <v>186</v>
      </c>
      <c r="C253" s="31" t="s">
        <v>353</v>
      </c>
      <c r="D253" s="31">
        <v>47</v>
      </c>
      <c r="E253" s="31">
        <v>7.4603174603174602E-2</v>
      </c>
      <c r="F253" s="31">
        <v>45</v>
      </c>
      <c r="G253" s="31">
        <v>7.1315372424722703E-2</v>
      </c>
      <c r="H253" s="31">
        <v>2</v>
      </c>
      <c r="I253" s="31">
        <v>4.44444444444445</v>
      </c>
    </row>
    <row r="254" spans="1:9" x14ac:dyDescent="0.2">
      <c r="A254" s="31" t="s">
        <v>578</v>
      </c>
      <c r="B254" s="31" t="s">
        <v>273</v>
      </c>
      <c r="C254" s="31" t="s">
        <v>346</v>
      </c>
      <c r="D254" s="31">
        <v>39</v>
      </c>
      <c r="E254" s="31">
        <v>1.6155758077879001E-2</v>
      </c>
      <c r="F254" s="31">
        <v>37</v>
      </c>
      <c r="G254" s="31">
        <v>1.25296308838469E-2</v>
      </c>
      <c r="H254" s="31">
        <v>2</v>
      </c>
      <c r="I254" s="31">
        <v>5.4054054054053902</v>
      </c>
    </row>
    <row r="255" spans="1:9" x14ac:dyDescent="0.2">
      <c r="A255" s="31" t="s">
        <v>570</v>
      </c>
      <c r="B255" s="31" t="s">
        <v>158</v>
      </c>
      <c r="C255" s="31" t="s">
        <v>353</v>
      </c>
      <c r="D255" s="31">
        <v>194</v>
      </c>
      <c r="E255" s="31">
        <v>3.4936070592472501E-2</v>
      </c>
      <c r="F255" s="31">
        <v>192</v>
      </c>
      <c r="G255" s="31">
        <v>3.4163701067615702E-2</v>
      </c>
      <c r="H255" s="31">
        <v>2</v>
      </c>
      <c r="I255" s="31">
        <v>1.0416666666666701</v>
      </c>
    </row>
    <row r="256" spans="1:9" x14ac:dyDescent="0.2">
      <c r="A256" s="31" t="s">
        <v>569</v>
      </c>
      <c r="B256" s="31" t="s">
        <v>236</v>
      </c>
      <c r="C256" s="31" t="s">
        <v>352</v>
      </c>
      <c r="D256" s="31">
        <v>31</v>
      </c>
      <c r="E256" s="31">
        <v>4.3290043290043299E-3</v>
      </c>
      <c r="F256" s="31">
        <v>29</v>
      </c>
      <c r="G256" s="31">
        <v>4.1059040067959801E-3</v>
      </c>
      <c r="H256" s="31">
        <v>2</v>
      </c>
      <c r="I256" s="31">
        <v>6.8965517241379199</v>
      </c>
    </row>
    <row r="257" spans="1:9" x14ac:dyDescent="0.2">
      <c r="A257" s="31" t="s">
        <v>433</v>
      </c>
      <c r="B257" s="31" t="s">
        <v>264</v>
      </c>
      <c r="C257" s="31" t="s">
        <v>352</v>
      </c>
      <c r="D257" s="31">
        <v>24</v>
      </c>
      <c r="E257" s="31">
        <v>2.1703743895821999E-3</v>
      </c>
      <c r="F257" s="31">
        <v>22</v>
      </c>
      <c r="G257" s="31">
        <v>2.0317694865164401E-3</v>
      </c>
      <c r="H257" s="31">
        <v>2</v>
      </c>
      <c r="I257" s="31">
        <v>9.0909090909090793</v>
      </c>
    </row>
    <row r="258" spans="1:9" x14ac:dyDescent="0.2">
      <c r="A258" s="31" t="s">
        <v>529</v>
      </c>
      <c r="B258" s="31" t="s">
        <v>252</v>
      </c>
      <c r="C258" s="31" t="s">
        <v>346</v>
      </c>
      <c r="D258" s="31">
        <v>130</v>
      </c>
      <c r="E258" s="31">
        <v>1.8235376630663502E-2</v>
      </c>
      <c r="F258" s="31">
        <v>128</v>
      </c>
      <c r="G258" s="31">
        <v>1.84066724187518E-2</v>
      </c>
      <c r="H258" s="31">
        <v>2</v>
      </c>
      <c r="I258" s="31">
        <v>1.5625</v>
      </c>
    </row>
    <row r="259" spans="1:9" x14ac:dyDescent="0.2">
      <c r="A259" s="31" t="s">
        <v>438</v>
      </c>
      <c r="B259" s="31" t="s">
        <v>182</v>
      </c>
      <c r="C259" s="31" t="s">
        <v>350</v>
      </c>
      <c r="D259" s="31">
        <v>22</v>
      </c>
      <c r="E259" s="31">
        <v>7.0287539936102206E-2</v>
      </c>
      <c r="F259" s="31">
        <v>20</v>
      </c>
      <c r="G259" s="31">
        <v>6.15384615384615E-2</v>
      </c>
      <c r="H259" s="31">
        <v>2</v>
      </c>
      <c r="I259" s="31">
        <v>10</v>
      </c>
    </row>
    <row r="260" spans="1:9" x14ac:dyDescent="0.2">
      <c r="A260" s="31" t="s">
        <v>442</v>
      </c>
      <c r="B260" s="31" t="s">
        <v>174</v>
      </c>
      <c r="C260" s="31" t="s">
        <v>351</v>
      </c>
      <c r="D260" s="31">
        <v>667</v>
      </c>
      <c r="E260" s="31">
        <v>0.15382841328413299</v>
      </c>
      <c r="F260" s="31">
        <v>665</v>
      </c>
      <c r="G260" s="31">
        <v>0.19308943089430899</v>
      </c>
      <c r="H260" s="31">
        <v>2</v>
      </c>
      <c r="I260" s="31">
        <v>0.30075187969924599</v>
      </c>
    </row>
    <row r="261" spans="1:9" x14ac:dyDescent="0.2">
      <c r="A261" s="31" t="s">
        <v>443</v>
      </c>
      <c r="B261" s="31" t="s">
        <v>237</v>
      </c>
      <c r="C261" s="31" t="s">
        <v>346</v>
      </c>
      <c r="D261" s="31">
        <v>67</v>
      </c>
      <c r="E261" s="31">
        <v>0.110197368421053</v>
      </c>
      <c r="F261" s="31">
        <v>65</v>
      </c>
      <c r="G261" s="31">
        <v>0.104</v>
      </c>
      <c r="H261" s="31">
        <v>2</v>
      </c>
      <c r="I261" s="31">
        <v>3.07692307692307</v>
      </c>
    </row>
    <row r="262" spans="1:9" x14ac:dyDescent="0.2">
      <c r="A262" s="31" t="s">
        <v>454</v>
      </c>
      <c r="B262" s="31" t="s">
        <v>204</v>
      </c>
      <c r="C262" s="31" t="s">
        <v>353</v>
      </c>
      <c r="D262" s="31">
        <v>105</v>
      </c>
      <c r="E262" s="31">
        <v>0.14403292181069999</v>
      </c>
      <c r="F262" s="31">
        <v>103</v>
      </c>
      <c r="G262" s="31">
        <v>0.13751668891855801</v>
      </c>
      <c r="H262" s="31">
        <v>2</v>
      </c>
      <c r="I262" s="31">
        <v>1.94174757281553</v>
      </c>
    </row>
    <row r="263" spans="1:9" x14ac:dyDescent="0.2">
      <c r="A263" s="31" t="s">
        <v>454</v>
      </c>
      <c r="B263" s="31" t="s">
        <v>204</v>
      </c>
      <c r="C263" s="31" t="s">
        <v>350</v>
      </c>
      <c r="D263" s="31">
        <v>38</v>
      </c>
      <c r="E263" s="31">
        <v>5.2126200274348403E-2</v>
      </c>
      <c r="F263" s="31">
        <v>36</v>
      </c>
      <c r="G263" s="31">
        <v>4.8064085447262997E-2</v>
      </c>
      <c r="H263" s="31">
        <v>2</v>
      </c>
      <c r="I263" s="31">
        <v>5.5555555555555598</v>
      </c>
    </row>
    <row r="264" spans="1:9" x14ac:dyDescent="0.2">
      <c r="A264" s="31" t="s">
        <v>455</v>
      </c>
      <c r="B264" s="31" t="s">
        <v>207</v>
      </c>
      <c r="C264" s="31" t="s">
        <v>346</v>
      </c>
      <c r="D264" s="31">
        <v>395</v>
      </c>
      <c r="E264" s="31">
        <v>0.155573060259945</v>
      </c>
      <c r="F264" s="31">
        <v>393</v>
      </c>
      <c r="G264" s="31">
        <v>0.15393654524089301</v>
      </c>
      <c r="H264" s="31">
        <v>2</v>
      </c>
      <c r="I264" s="31">
        <v>0.50890585241729602</v>
      </c>
    </row>
    <row r="265" spans="1:9" x14ac:dyDescent="0.2">
      <c r="A265" s="31" t="s">
        <v>458</v>
      </c>
      <c r="B265" s="31" t="s">
        <v>214</v>
      </c>
      <c r="C265" s="31" t="s">
        <v>354</v>
      </c>
      <c r="D265" s="31">
        <v>90</v>
      </c>
      <c r="E265" s="31">
        <v>0.44776119402985098</v>
      </c>
      <c r="F265" s="31">
        <v>88</v>
      </c>
      <c r="G265" s="31">
        <v>0.46560846560846603</v>
      </c>
      <c r="H265" s="31">
        <v>2</v>
      </c>
      <c r="I265" s="31">
        <v>2.2727272727272698</v>
      </c>
    </row>
    <row r="266" spans="1:9" x14ac:dyDescent="0.2">
      <c r="A266" s="31" t="s">
        <v>463</v>
      </c>
      <c r="B266" s="31" t="s">
        <v>209</v>
      </c>
      <c r="C266" s="31" t="s">
        <v>349</v>
      </c>
      <c r="D266" s="31">
        <v>22</v>
      </c>
      <c r="E266" s="31">
        <v>3.31825037707391E-2</v>
      </c>
      <c r="F266" s="31">
        <v>20</v>
      </c>
      <c r="G266" s="31">
        <v>3.1007751937984499E-2</v>
      </c>
      <c r="H266" s="31">
        <v>2</v>
      </c>
      <c r="I266" s="31">
        <v>10</v>
      </c>
    </row>
    <row r="267" spans="1:9" x14ac:dyDescent="0.2">
      <c r="A267" s="31" t="s">
        <v>465</v>
      </c>
      <c r="B267" s="31" t="s">
        <v>188</v>
      </c>
      <c r="C267" s="31" t="s">
        <v>353</v>
      </c>
      <c r="D267" s="31">
        <v>181</v>
      </c>
      <c r="E267" s="31">
        <v>0.13912375096079899</v>
      </c>
      <c r="F267" s="31">
        <v>179</v>
      </c>
      <c r="G267" s="31">
        <v>0.137375287797391</v>
      </c>
      <c r="H267" s="31">
        <v>2</v>
      </c>
      <c r="I267" s="31">
        <v>1.1173184357542001</v>
      </c>
    </row>
    <row r="268" spans="1:9" x14ac:dyDescent="0.2">
      <c r="A268" s="31" t="s">
        <v>466</v>
      </c>
      <c r="B268" s="31" t="s">
        <v>261</v>
      </c>
      <c r="C268" s="31" t="s">
        <v>347</v>
      </c>
      <c r="D268" s="31">
        <v>81</v>
      </c>
      <c r="E268" s="31">
        <v>4.7368421052631601E-2</v>
      </c>
      <c r="F268" s="31">
        <v>79</v>
      </c>
      <c r="G268" s="31">
        <v>4.5402298850574702E-2</v>
      </c>
      <c r="H268" s="31">
        <v>2</v>
      </c>
      <c r="I268" s="31">
        <v>2.53164556962024</v>
      </c>
    </row>
    <row r="269" spans="1:9" x14ac:dyDescent="0.2">
      <c r="A269" s="31" t="s">
        <v>525</v>
      </c>
      <c r="B269" s="31" t="s">
        <v>185</v>
      </c>
      <c r="C269" s="31" t="s">
        <v>346</v>
      </c>
      <c r="D269" s="31">
        <v>149</v>
      </c>
      <c r="E269" s="31">
        <v>4.1434927697441601E-2</v>
      </c>
      <c r="F269" s="31">
        <v>147</v>
      </c>
      <c r="G269" s="31">
        <v>3.8371182458888001E-2</v>
      </c>
      <c r="H269" s="31">
        <v>2</v>
      </c>
      <c r="I269" s="31">
        <v>1.3605442176870799</v>
      </c>
    </row>
    <row r="270" spans="1:9" x14ac:dyDescent="0.2">
      <c r="A270" s="31" t="s">
        <v>476</v>
      </c>
      <c r="B270" s="31" t="s">
        <v>241</v>
      </c>
      <c r="C270" s="31" t="s">
        <v>348</v>
      </c>
      <c r="D270" s="31">
        <v>76</v>
      </c>
      <c r="E270" s="31">
        <v>0.149019607843137</v>
      </c>
      <c r="F270" s="31">
        <v>74</v>
      </c>
      <c r="G270" s="31">
        <v>0.143968871595331</v>
      </c>
      <c r="H270" s="31">
        <v>2</v>
      </c>
      <c r="I270" s="31">
        <v>2.7027027027027</v>
      </c>
    </row>
    <row r="271" spans="1:9" x14ac:dyDescent="0.2">
      <c r="A271" s="31" t="s">
        <v>477</v>
      </c>
      <c r="B271" s="31" t="s">
        <v>249</v>
      </c>
      <c r="C271" s="31" t="s">
        <v>351</v>
      </c>
      <c r="D271" s="31">
        <v>155</v>
      </c>
      <c r="E271" s="31">
        <v>0.159958720330237</v>
      </c>
      <c r="F271" s="31">
        <v>153</v>
      </c>
      <c r="G271" s="31">
        <v>0.156601842374616</v>
      </c>
      <c r="H271" s="31">
        <v>2</v>
      </c>
      <c r="I271" s="31">
        <v>1.3071895424836599</v>
      </c>
    </row>
    <row r="272" spans="1:9" x14ac:dyDescent="0.2">
      <c r="A272" s="31" t="s">
        <v>481</v>
      </c>
      <c r="B272" s="31" t="s">
        <v>156</v>
      </c>
      <c r="C272" s="31" t="s">
        <v>354</v>
      </c>
      <c r="D272" s="31">
        <v>229</v>
      </c>
      <c r="E272" s="31">
        <v>9.9695254680017397E-3</v>
      </c>
      <c r="F272" s="31">
        <v>227</v>
      </c>
      <c r="G272" s="31">
        <v>9.8983996860419494E-3</v>
      </c>
      <c r="H272" s="31">
        <v>2</v>
      </c>
      <c r="I272" s="31">
        <v>0.88105726872247403</v>
      </c>
    </row>
    <row r="273" spans="1:9" x14ac:dyDescent="0.2">
      <c r="A273" s="31" t="s">
        <v>484</v>
      </c>
      <c r="B273" s="31" t="s">
        <v>171</v>
      </c>
      <c r="C273" s="31" t="s">
        <v>346</v>
      </c>
      <c r="D273" s="31">
        <v>71</v>
      </c>
      <c r="E273" s="31">
        <v>1.5424723006734699E-2</v>
      </c>
      <c r="F273" s="31">
        <v>69</v>
      </c>
      <c r="G273" s="31">
        <v>1.4854682454251899E-2</v>
      </c>
      <c r="H273" s="31">
        <v>2</v>
      </c>
      <c r="I273" s="31">
        <v>2.8985507246376701</v>
      </c>
    </row>
    <row r="274" spans="1:9" x14ac:dyDescent="0.2">
      <c r="A274" s="31" t="s">
        <v>530</v>
      </c>
      <c r="B274" s="31" t="s">
        <v>250</v>
      </c>
      <c r="C274" s="31" t="s">
        <v>348</v>
      </c>
      <c r="D274" s="31">
        <v>75</v>
      </c>
      <c r="E274" s="31">
        <v>0.33039647577092501</v>
      </c>
      <c r="F274" s="31">
        <v>73</v>
      </c>
      <c r="G274" s="31">
        <v>0.32589285714285698</v>
      </c>
      <c r="H274" s="31">
        <v>2</v>
      </c>
      <c r="I274" s="31">
        <v>2.7397260273972699</v>
      </c>
    </row>
    <row r="275" spans="1:9" x14ac:dyDescent="0.2">
      <c r="A275" s="31" t="s">
        <v>491</v>
      </c>
      <c r="B275" s="31" t="s">
        <v>191</v>
      </c>
      <c r="C275" s="31" t="s">
        <v>351</v>
      </c>
      <c r="D275" s="31">
        <v>2216</v>
      </c>
      <c r="E275" s="31">
        <v>0.13280594510367999</v>
      </c>
      <c r="F275" s="31">
        <v>2214</v>
      </c>
      <c r="G275" s="31">
        <v>0.13321299638989201</v>
      </c>
      <c r="H275" s="31">
        <v>2</v>
      </c>
      <c r="I275" s="31">
        <v>9.0334236675704296E-2</v>
      </c>
    </row>
    <row r="276" spans="1:9" x14ac:dyDescent="0.2">
      <c r="A276" s="31" t="s">
        <v>528</v>
      </c>
      <c r="B276" s="31" t="s">
        <v>157</v>
      </c>
      <c r="C276" s="31" t="s">
        <v>354</v>
      </c>
      <c r="D276" s="31">
        <v>42</v>
      </c>
      <c r="E276" s="31">
        <v>3.1946451661976098E-3</v>
      </c>
      <c r="F276" s="31">
        <v>40</v>
      </c>
      <c r="G276" s="31">
        <v>3.0597414518473199E-3</v>
      </c>
      <c r="H276" s="31">
        <v>2</v>
      </c>
      <c r="I276" s="31">
        <v>5</v>
      </c>
    </row>
    <row r="277" spans="1:9" x14ac:dyDescent="0.2">
      <c r="A277" s="31" t="s">
        <v>498</v>
      </c>
      <c r="B277" s="31" t="s">
        <v>192</v>
      </c>
      <c r="C277" s="31" t="s">
        <v>349</v>
      </c>
      <c r="D277" s="31">
        <v>16</v>
      </c>
      <c r="E277" s="31">
        <v>5.49828178694158E-2</v>
      </c>
      <c r="F277" s="31">
        <v>14</v>
      </c>
      <c r="G277" s="31">
        <v>5.2044609665427503E-2</v>
      </c>
      <c r="H277" s="31">
        <v>2</v>
      </c>
      <c r="I277" s="31">
        <v>14.285714285714301</v>
      </c>
    </row>
    <row r="278" spans="1:9" x14ac:dyDescent="0.2">
      <c r="A278" s="31" t="s">
        <v>501</v>
      </c>
      <c r="B278" s="31" t="s">
        <v>169</v>
      </c>
      <c r="C278" s="31" t="s">
        <v>352</v>
      </c>
      <c r="D278" s="31">
        <v>13</v>
      </c>
      <c r="E278" s="31">
        <v>8.8381263172207503E-4</v>
      </c>
      <c r="F278" s="31">
        <v>11</v>
      </c>
      <c r="G278" s="31">
        <v>7.18531582729114E-4</v>
      </c>
      <c r="H278" s="31">
        <v>2</v>
      </c>
      <c r="I278" s="31">
        <v>18.181818181818201</v>
      </c>
    </row>
    <row r="279" spans="1:9" x14ac:dyDescent="0.2">
      <c r="A279" s="31" t="s">
        <v>502</v>
      </c>
      <c r="B279" s="31" t="s">
        <v>248</v>
      </c>
      <c r="C279" s="31" t="s">
        <v>347</v>
      </c>
      <c r="D279" s="31">
        <v>36</v>
      </c>
      <c r="E279" s="31">
        <v>8.7378640776699004E-2</v>
      </c>
      <c r="F279" s="31">
        <v>34</v>
      </c>
      <c r="G279" s="31">
        <v>8.2926829268292701E-2</v>
      </c>
      <c r="H279" s="31">
        <v>2</v>
      </c>
      <c r="I279" s="31">
        <v>5.8823529411764701</v>
      </c>
    </row>
    <row r="280" spans="1:9" x14ac:dyDescent="0.2">
      <c r="A280" s="31" t="s">
        <v>505</v>
      </c>
      <c r="B280" s="31" t="s">
        <v>242</v>
      </c>
      <c r="C280" s="31" t="s">
        <v>352</v>
      </c>
      <c r="D280" s="31">
        <v>27</v>
      </c>
      <c r="E280" s="31">
        <v>3.8904899135446702E-2</v>
      </c>
      <c r="F280" s="31">
        <v>25</v>
      </c>
      <c r="G280" s="31">
        <v>3.5868005738880902E-2</v>
      </c>
      <c r="H280" s="31">
        <v>2</v>
      </c>
      <c r="I280" s="31">
        <v>8.0000000000000107</v>
      </c>
    </row>
    <row r="281" spans="1:9" x14ac:dyDescent="0.2">
      <c r="A281" s="31" t="s">
        <v>506</v>
      </c>
      <c r="B281" s="31" t="s">
        <v>197</v>
      </c>
      <c r="C281" s="31" t="s">
        <v>347</v>
      </c>
      <c r="D281" s="31">
        <v>6</v>
      </c>
      <c r="E281" s="31">
        <v>5.2356020942408397E-3</v>
      </c>
      <c r="F281" s="31">
        <v>4</v>
      </c>
      <c r="G281" s="31">
        <v>3.4873583260680002E-3</v>
      </c>
      <c r="H281" s="31">
        <v>2</v>
      </c>
      <c r="I281" s="31">
        <v>50</v>
      </c>
    </row>
    <row r="282" spans="1:9" x14ac:dyDescent="0.2">
      <c r="A282" s="31" t="s">
        <v>506</v>
      </c>
      <c r="B282" s="31" t="s">
        <v>197</v>
      </c>
      <c r="C282" s="31" t="s">
        <v>352</v>
      </c>
      <c r="D282" s="31">
        <v>24</v>
      </c>
      <c r="E282" s="31">
        <v>2.0942408376963401E-2</v>
      </c>
      <c r="F282" s="31">
        <v>22</v>
      </c>
      <c r="G282" s="31">
        <v>1.9180470793374E-2</v>
      </c>
      <c r="H282" s="31">
        <v>2</v>
      </c>
      <c r="I282" s="31">
        <v>9.0909090909090793</v>
      </c>
    </row>
    <row r="283" spans="1:9" x14ac:dyDescent="0.2">
      <c r="A283" s="31" t="s">
        <v>506</v>
      </c>
      <c r="B283" s="31" t="s">
        <v>197</v>
      </c>
      <c r="C283" s="31" t="s">
        <v>353</v>
      </c>
      <c r="D283" s="31">
        <v>104</v>
      </c>
      <c r="E283" s="31">
        <v>9.07504363001745E-2</v>
      </c>
      <c r="F283" s="31">
        <v>102</v>
      </c>
      <c r="G283" s="31">
        <v>8.8927637314734104E-2</v>
      </c>
      <c r="H283" s="31">
        <v>2</v>
      </c>
      <c r="I283" s="31">
        <v>1.9607843137254799</v>
      </c>
    </row>
    <row r="284" spans="1:9" x14ac:dyDescent="0.2">
      <c r="A284" s="31" t="s">
        <v>518</v>
      </c>
      <c r="B284" s="31" t="s">
        <v>267</v>
      </c>
      <c r="C284" s="31" t="s">
        <v>346</v>
      </c>
      <c r="D284" s="31">
        <v>161</v>
      </c>
      <c r="E284" s="31">
        <v>4.61979913916786E-2</v>
      </c>
      <c r="F284" s="31">
        <v>159</v>
      </c>
      <c r="G284" s="31">
        <v>4.4475524475524497E-2</v>
      </c>
      <c r="H284" s="31">
        <v>2</v>
      </c>
      <c r="I284" s="31">
        <v>1.2578616352201299</v>
      </c>
    </row>
    <row r="285" spans="1:9" x14ac:dyDescent="0.2">
      <c r="A285" s="31" t="s">
        <v>509</v>
      </c>
      <c r="B285" s="31" t="s">
        <v>187</v>
      </c>
      <c r="C285" s="31" t="s">
        <v>349</v>
      </c>
      <c r="D285" s="31">
        <v>351</v>
      </c>
      <c r="E285" s="31">
        <v>0.28079999999999999</v>
      </c>
      <c r="F285" s="31">
        <v>349</v>
      </c>
      <c r="G285" s="31">
        <v>0.27875399361022402</v>
      </c>
      <c r="H285" s="31">
        <v>2</v>
      </c>
      <c r="I285" s="31">
        <v>0.57306590257879497</v>
      </c>
    </row>
    <row r="286" spans="1:9" x14ac:dyDescent="0.2">
      <c r="A286" s="31" t="s">
        <v>511</v>
      </c>
      <c r="B286" s="31" t="s">
        <v>268</v>
      </c>
      <c r="C286" s="31" t="s">
        <v>353</v>
      </c>
      <c r="D286" s="31">
        <v>2767</v>
      </c>
      <c r="E286" s="31">
        <v>6.9298003957023693E-2</v>
      </c>
      <c r="F286" s="31">
        <v>2765</v>
      </c>
      <c r="G286" s="31">
        <v>6.9237510955302395E-2</v>
      </c>
      <c r="H286" s="31">
        <v>2</v>
      </c>
      <c r="I286" s="31">
        <v>7.2332730560575903E-2</v>
      </c>
    </row>
    <row r="287" spans="1:9" x14ac:dyDescent="0.2">
      <c r="A287" s="31" t="s">
        <v>513</v>
      </c>
      <c r="B287" s="31" t="s">
        <v>170</v>
      </c>
      <c r="C287" s="31" t="s">
        <v>351</v>
      </c>
      <c r="D287" s="31">
        <v>33</v>
      </c>
      <c r="E287" s="31">
        <v>0.13200000000000001</v>
      </c>
      <c r="F287" s="31">
        <v>31</v>
      </c>
      <c r="G287" s="31">
        <v>8.3333333333333301E-2</v>
      </c>
      <c r="H287" s="31">
        <v>2</v>
      </c>
      <c r="I287" s="31">
        <v>6.4516129032257998</v>
      </c>
    </row>
    <row r="288" spans="1:9" x14ac:dyDescent="0.2">
      <c r="A288" s="31" t="s">
        <v>515</v>
      </c>
      <c r="B288" s="31" t="s">
        <v>152</v>
      </c>
      <c r="C288" s="31" t="s">
        <v>354</v>
      </c>
      <c r="D288" s="31">
        <v>111</v>
      </c>
      <c r="E288" s="31">
        <v>9.5974268520439905E-4</v>
      </c>
      <c r="F288" s="31">
        <v>109</v>
      </c>
      <c r="G288" s="31">
        <v>9.4846939663423898E-4</v>
      </c>
      <c r="H288" s="31">
        <v>2</v>
      </c>
      <c r="I288" s="31">
        <v>1.8348623853210899</v>
      </c>
    </row>
    <row r="289" spans="1:9" x14ac:dyDescent="0.2">
      <c r="A289" s="31" t="s">
        <v>520</v>
      </c>
      <c r="B289" s="31" t="s">
        <v>183</v>
      </c>
      <c r="C289" s="31" t="s">
        <v>346</v>
      </c>
      <c r="D289" s="31">
        <v>338</v>
      </c>
      <c r="E289" s="31">
        <v>6.09228550829128E-2</v>
      </c>
      <c r="F289" s="31">
        <v>337</v>
      </c>
      <c r="G289" s="31">
        <v>6.1373156073574901E-2</v>
      </c>
      <c r="H289" s="31">
        <v>1</v>
      </c>
      <c r="I289" s="31">
        <v>0.29673590504450997</v>
      </c>
    </row>
    <row r="290" spans="1:9" x14ac:dyDescent="0.2">
      <c r="A290" s="31" t="s">
        <v>520</v>
      </c>
      <c r="B290" s="31" t="s">
        <v>183</v>
      </c>
      <c r="C290" s="31" t="s">
        <v>350</v>
      </c>
      <c r="D290" s="31">
        <v>93</v>
      </c>
      <c r="E290" s="31">
        <v>1.6762797404470099E-2</v>
      </c>
      <c r="F290" s="31">
        <v>92</v>
      </c>
      <c r="G290" s="31">
        <v>1.6754689491895802E-2</v>
      </c>
      <c r="H290" s="31">
        <v>1</v>
      </c>
      <c r="I290" s="31">
        <v>1.0869565217391399</v>
      </c>
    </row>
    <row r="291" spans="1:9" x14ac:dyDescent="0.2">
      <c r="A291" s="31" t="s">
        <v>523</v>
      </c>
      <c r="B291" s="31" t="s">
        <v>211</v>
      </c>
      <c r="C291" s="31" t="s">
        <v>353</v>
      </c>
      <c r="D291" s="31">
        <v>32</v>
      </c>
      <c r="E291" s="31">
        <v>4.3478260869565202E-2</v>
      </c>
      <c r="F291" s="31">
        <v>31</v>
      </c>
      <c r="G291" s="31">
        <v>4.2465753424657499E-2</v>
      </c>
      <c r="H291" s="31">
        <v>1</v>
      </c>
      <c r="I291" s="31">
        <v>3.2258064516128999</v>
      </c>
    </row>
    <row r="292" spans="1:9" x14ac:dyDescent="0.2">
      <c r="A292" s="31" t="s">
        <v>568</v>
      </c>
      <c r="B292" s="31" t="s">
        <v>271</v>
      </c>
      <c r="C292" s="31" t="s">
        <v>353</v>
      </c>
      <c r="D292" s="31">
        <v>391</v>
      </c>
      <c r="E292" s="31">
        <v>0.22932551319648101</v>
      </c>
      <c r="F292" s="31">
        <v>390</v>
      </c>
      <c r="G292" s="31">
        <v>0.23395320935812799</v>
      </c>
      <c r="H292" s="31">
        <v>1</v>
      </c>
      <c r="I292" s="31">
        <v>0.256410256410255</v>
      </c>
    </row>
    <row r="293" spans="1:9" x14ac:dyDescent="0.2">
      <c r="A293" s="31" t="s">
        <v>568</v>
      </c>
      <c r="B293" s="31" t="s">
        <v>271</v>
      </c>
      <c r="C293" s="31" t="s">
        <v>350</v>
      </c>
      <c r="D293" s="31">
        <v>31</v>
      </c>
      <c r="E293" s="31">
        <v>1.8181818181818198E-2</v>
      </c>
      <c r="F293" s="31">
        <v>30</v>
      </c>
      <c r="G293" s="31">
        <v>1.7996400719856E-2</v>
      </c>
      <c r="H293" s="31">
        <v>1</v>
      </c>
      <c r="I293" s="31">
        <v>3.3333333333333401</v>
      </c>
    </row>
    <row r="294" spans="1:9" x14ac:dyDescent="0.2">
      <c r="A294" s="31" t="s">
        <v>562</v>
      </c>
      <c r="B294" s="31" t="s">
        <v>163</v>
      </c>
      <c r="C294" s="31" t="s">
        <v>352</v>
      </c>
      <c r="D294" s="31">
        <v>23</v>
      </c>
      <c r="E294" s="31">
        <v>7.1042471042471003E-4</v>
      </c>
      <c r="F294" s="31">
        <v>22</v>
      </c>
      <c r="G294" s="31">
        <v>6.81621018713595E-4</v>
      </c>
      <c r="H294" s="31">
        <v>1</v>
      </c>
      <c r="I294" s="31">
        <v>4.5454545454545396</v>
      </c>
    </row>
    <row r="295" spans="1:9" x14ac:dyDescent="0.2">
      <c r="A295" s="31" t="s">
        <v>562</v>
      </c>
      <c r="B295" s="31" t="s">
        <v>163</v>
      </c>
      <c r="C295" s="31" t="s">
        <v>346</v>
      </c>
      <c r="D295" s="31">
        <v>4504</v>
      </c>
      <c r="E295" s="31">
        <v>0.139119691119691</v>
      </c>
      <c r="F295" s="31">
        <v>4503</v>
      </c>
      <c r="G295" s="31">
        <v>0.13951542942124201</v>
      </c>
      <c r="H295" s="31">
        <v>1</v>
      </c>
      <c r="I295" s="31">
        <v>2.22074172773645E-2</v>
      </c>
    </row>
    <row r="296" spans="1:9" x14ac:dyDescent="0.2">
      <c r="A296" s="31" t="s">
        <v>574</v>
      </c>
      <c r="B296" s="31" t="s">
        <v>198</v>
      </c>
      <c r="C296" s="31" t="s">
        <v>349</v>
      </c>
      <c r="D296" s="31">
        <v>37</v>
      </c>
      <c r="E296" s="31">
        <v>9.04645476772616E-2</v>
      </c>
      <c r="F296" s="31">
        <v>36</v>
      </c>
      <c r="G296" s="31">
        <v>8.8019559902200506E-2</v>
      </c>
      <c r="H296" s="31">
        <v>1</v>
      </c>
      <c r="I296" s="31">
        <v>2.7777777777777701</v>
      </c>
    </row>
    <row r="297" spans="1:9" x14ac:dyDescent="0.2">
      <c r="A297" s="31" t="s">
        <v>574</v>
      </c>
      <c r="B297" s="31" t="s">
        <v>198</v>
      </c>
      <c r="C297" s="31" t="s">
        <v>346</v>
      </c>
      <c r="D297" s="31">
        <v>95</v>
      </c>
      <c r="E297" s="31">
        <v>0.232273838630807</v>
      </c>
      <c r="F297" s="31">
        <v>94</v>
      </c>
      <c r="G297" s="31">
        <v>0.229828850855746</v>
      </c>
      <c r="H297" s="31">
        <v>1</v>
      </c>
      <c r="I297" s="31">
        <v>1.0638297872340501</v>
      </c>
    </row>
    <row r="298" spans="1:9" x14ac:dyDescent="0.2">
      <c r="A298" s="31" t="s">
        <v>564</v>
      </c>
      <c r="B298" s="31" t="s">
        <v>257</v>
      </c>
      <c r="C298" s="31" t="s">
        <v>346</v>
      </c>
      <c r="D298" s="31">
        <v>21</v>
      </c>
      <c r="E298" s="31">
        <v>1.0687022900763401E-2</v>
      </c>
      <c r="F298" s="31">
        <v>20</v>
      </c>
      <c r="G298" s="31">
        <v>1.0319917440660501E-2</v>
      </c>
      <c r="H298" s="31">
        <v>1</v>
      </c>
      <c r="I298" s="31">
        <v>5</v>
      </c>
    </row>
    <row r="299" spans="1:9" x14ac:dyDescent="0.2">
      <c r="A299" s="31" t="s">
        <v>561</v>
      </c>
      <c r="B299" s="31" t="s">
        <v>180</v>
      </c>
      <c r="C299" s="31" t="s">
        <v>350</v>
      </c>
      <c r="D299" s="31">
        <v>33</v>
      </c>
      <c r="E299" s="31">
        <v>7.09219858156028E-3</v>
      </c>
      <c r="F299" s="31">
        <v>32</v>
      </c>
      <c r="G299" s="31">
        <v>7.5223319228961E-3</v>
      </c>
      <c r="H299" s="31">
        <v>1</v>
      </c>
      <c r="I299" s="31">
        <v>3.125</v>
      </c>
    </row>
    <row r="300" spans="1:9" x14ac:dyDescent="0.2">
      <c r="A300" s="31" t="s">
        <v>577</v>
      </c>
      <c r="B300" s="31" t="s">
        <v>193</v>
      </c>
      <c r="C300" s="31" t="s">
        <v>354</v>
      </c>
      <c r="D300" s="31">
        <v>3</v>
      </c>
      <c r="E300" s="31">
        <v>1.86451211932878E-3</v>
      </c>
      <c r="F300" s="31">
        <v>2</v>
      </c>
      <c r="G300" s="31">
        <v>1.25549278091651E-3</v>
      </c>
      <c r="H300" s="31">
        <v>1</v>
      </c>
      <c r="I300" s="31">
        <v>50</v>
      </c>
    </row>
    <row r="301" spans="1:9" x14ac:dyDescent="0.2">
      <c r="A301" s="31" t="s">
        <v>517</v>
      </c>
      <c r="B301" s="31" t="s">
        <v>234</v>
      </c>
      <c r="C301" s="31" t="s">
        <v>351</v>
      </c>
      <c r="D301" s="31">
        <v>6</v>
      </c>
      <c r="E301" s="31">
        <v>0.27272727272727298</v>
      </c>
      <c r="F301" s="31">
        <v>5</v>
      </c>
      <c r="G301" s="31">
        <v>0.238095238095238</v>
      </c>
      <c r="H301" s="31">
        <v>1</v>
      </c>
      <c r="I301" s="31">
        <v>20</v>
      </c>
    </row>
    <row r="302" spans="1:9" x14ac:dyDescent="0.2">
      <c r="A302" s="31" t="s">
        <v>567</v>
      </c>
      <c r="B302" s="31" t="s">
        <v>266</v>
      </c>
      <c r="C302" s="31" t="s">
        <v>347</v>
      </c>
      <c r="D302" s="31">
        <v>72</v>
      </c>
      <c r="E302" s="31">
        <v>2.9962546816479401E-2</v>
      </c>
      <c r="F302" s="31">
        <v>71</v>
      </c>
      <c r="G302" s="31">
        <v>2.9731993299832501E-2</v>
      </c>
      <c r="H302" s="31">
        <v>1</v>
      </c>
      <c r="I302" s="31">
        <v>1.40845070422535</v>
      </c>
    </row>
    <row r="303" spans="1:9" x14ac:dyDescent="0.2">
      <c r="A303" s="31" t="s">
        <v>583</v>
      </c>
      <c r="B303" s="31" t="s">
        <v>212</v>
      </c>
      <c r="C303" s="31" t="s">
        <v>347</v>
      </c>
      <c r="D303" s="31">
        <v>3</v>
      </c>
      <c r="E303" s="31">
        <v>6.6666666666666693E-2</v>
      </c>
      <c r="F303" s="31">
        <v>2</v>
      </c>
      <c r="G303" s="31">
        <v>4.4444444444444398E-2</v>
      </c>
      <c r="H303" s="31">
        <v>1</v>
      </c>
      <c r="I303" s="31">
        <v>50</v>
      </c>
    </row>
    <row r="304" spans="1:9" x14ac:dyDescent="0.2">
      <c r="A304" s="31" t="s">
        <v>573</v>
      </c>
      <c r="B304" s="31" t="s">
        <v>186</v>
      </c>
      <c r="C304" s="31" t="s">
        <v>349</v>
      </c>
      <c r="D304" s="31">
        <v>79</v>
      </c>
      <c r="E304" s="31">
        <v>0.12539682539682501</v>
      </c>
      <c r="F304" s="31">
        <v>78</v>
      </c>
      <c r="G304" s="31">
        <v>0.123613312202853</v>
      </c>
      <c r="H304" s="31">
        <v>1</v>
      </c>
      <c r="I304" s="31">
        <v>1.2820512820512799</v>
      </c>
    </row>
    <row r="305" spans="1:9" x14ac:dyDescent="0.2">
      <c r="A305" s="31" t="s">
        <v>585</v>
      </c>
      <c r="B305" s="31" t="s">
        <v>199</v>
      </c>
      <c r="C305" s="31" t="s">
        <v>353</v>
      </c>
      <c r="D305" s="31">
        <v>19</v>
      </c>
      <c r="E305" s="31">
        <v>0.36538461538461497</v>
      </c>
      <c r="F305" s="31">
        <v>18</v>
      </c>
      <c r="G305" s="31">
        <v>0.375</v>
      </c>
      <c r="H305" s="31">
        <v>1</v>
      </c>
      <c r="I305" s="31">
        <v>5.5555555555555598</v>
      </c>
    </row>
    <row r="306" spans="1:9" x14ac:dyDescent="0.2">
      <c r="A306" s="31" t="s">
        <v>571</v>
      </c>
      <c r="B306" s="31" t="s">
        <v>202</v>
      </c>
      <c r="C306" s="31" t="s">
        <v>348</v>
      </c>
      <c r="D306" s="31">
        <v>80</v>
      </c>
      <c r="E306" s="31">
        <v>5.8181818181818203E-2</v>
      </c>
      <c r="F306" s="31">
        <v>79</v>
      </c>
      <c r="G306" s="31">
        <v>5.7454545454545501E-2</v>
      </c>
      <c r="H306" s="31">
        <v>1</v>
      </c>
      <c r="I306" s="31">
        <v>1.26582278481013</v>
      </c>
    </row>
    <row r="307" spans="1:9" x14ac:dyDescent="0.2">
      <c r="A307" s="31" t="s">
        <v>526</v>
      </c>
      <c r="B307" s="31" t="s">
        <v>262</v>
      </c>
      <c r="C307" s="31" t="s">
        <v>351</v>
      </c>
      <c r="D307" s="31">
        <v>22</v>
      </c>
      <c r="E307" s="31">
        <v>3.9285714285714299E-2</v>
      </c>
      <c r="F307" s="31">
        <v>21</v>
      </c>
      <c r="G307" s="31">
        <v>3.7300177619893397E-2</v>
      </c>
      <c r="H307" s="31">
        <v>1</v>
      </c>
      <c r="I307" s="31">
        <v>4.7619047619047699</v>
      </c>
    </row>
    <row r="308" spans="1:9" x14ac:dyDescent="0.2">
      <c r="A308" s="31" t="s">
        <v>433</v>
      </c>
      <c r="B308" s="31" t="s">
        <v>264</v>
      </c>
      <c r="C308" s="31" t="s">
        <v>354</v>
      </c>
      <c r="D308" s="31">
        <v>166</v>
      </c>
      <c r="E308" s="31">
        <v>1.5011756194610201E-2</v>
      </c>
      <c r="F308" s="31">
        <v>165</v>
      </c>
      <c r="G308" s="31">
        <v>1.52382711488733E-2</v>
      </c>
      <c r="H308" s="31">
        <v>1</v>
      </c>
      <c r="I308" s="31">
        <v>0.60606060606060996</v>
      </c>
    </row>
    <row r="309" spans="1:9" x14ac:dyDescent="0.2">
      <c r="A309" s="31" t="s">
        <v>434</v>
      </c>
      <c r="B309" s="31" t="s">
        <v>270</v>
      </c>
      <c r="C309" s="31" t="s">
        <v>351</v>
      </c>
      <c r="D309" s="31">
        <v>309</v>
      </c>
      <c r="E309" s="31">
        <v>7.8786333503314598E-2</v>
      </c>
      <c r="F309" s="31">
        <v>308</v>
      </c>
      <c r="G309" s="31">
        <v>7.7328646748681895E-2</v>
      </c>
      <c r="H309" s="31">
        <v>1</v>
      </c>
      <c r="I309" s="31">
        <v>0.324675324675328</v>
      </c>
    </row>
    <row r="310" spans="1:9" x14ac:dyDescent="0.2">
      <c r="A310" s="31" t="s">
        <v>435</v>
      </c>
      <c r="B310" s="31" t="s">
        <v>213</v>
      </c>
      <c r="C310" s="31" t="s">
        <v>353</v>
      </c>
      <c r="D310" s="31">
        <v>117</v>
      </c>
      <c r="E310" s="31">
        <v>0.31707317073170699</v>
      </c>
      <c r="F310" s="31">
        <v>116</v>
      </c>
      <c r="G310" s="31">
        <v>0.32132963988919699</v>
      </c>
      <c r="H310" s="31">
        <v>1</v>
      </c>
      <c r="I310" s="31">
        <v>0.862068965517238</v>
      </c>
    </row>
    <row r="311" spans="1:9" x14ac:dyDescent="0.2">
      <c r="A311" s="31" t="s">
        <v>435</v>
      </c>
      <c r="B311" s="31" t="s">
        <v>213</v>
      </c>
      <c r="C311" s="31" t="s">
        <v>350</v>
      </c>
      <c r="D311" s="31">
        <v>5</v>
      </c>
      <c r="E311" s="31">
        <v>1.3550135501355001E-2</v>
      </c>
      <c r="F311" s="31">
        <v>4</v>
      </c>
      <c r="G311" s="31">
        <v>1.1080332409972299E-2</v>
      </c>
      <c r="H311" s="31">
        <v>1</v>
      </c>
      <c r="I311" s="31">
        <v>25</v>
      </c>
    </row>
    <row r="312" spans="1:9" x14ac:dyDescent="0.2">
      <c r="A312" s="31" t="s">
        <v>436</v>
      </c>
      <c r="B312" s="31" t="s">
        <v>274</v>
      </c>
      <c r="C312" s="31" t="s">
        <v>353</v>
      </c>
      <c r="D312" s="31">
        <v>324</v>
      </c>
      <c r="E312" s="31">
        <v>5.7929554800643698E-2</v>
      </c>
      <c r="F312" s="31">
        <v>323</v>
      </c>
      <c r="G312" s="31">
        <v>5.8366461872063603E-2</v>
      </c>
      <c r="H312" s="31">
        <v>1</v>
      </c>
      <c r="I312" s="31">
        <v>0.30959752321981798</v>
      </c>
    </row>
    <row r="313" spans="1:9" x14ac:dyDescent="0.2">
      <c r="A313" s="31" t="s">
        <v>436</v>
      </c>
      <c r="B313" s="31" t="s">
        <v>274</v>
      </c>
      <c r="C313" s="31" t="s">
        <v>350</v>
      </c>
      <c r="D313" s="31">
        <v>319</v>
      </c>
      <c r="E313" s="31">
        <v>5.7035580189522601E-2</v>
      </c>
      <c r="F313" s="31">
        <v>318</v>
      </c>
      <c r="G313" s="31">
        <v>5.7462956270328901E-2</v>
      </c>
      <c r="H313" s="31">
        <v>1</v>
      </c>
      <c r="I313" s="31">
        <v>0.31446540880504198</v>
      </c>
    </row>
    <row r="314" spans="1:9" x14ac:dyDescent="0.2">
      <c r="A314" s="31" t="s">
        <v>437</v>
      </c>
      <c r="B314" s="31" t="s">
        <v>269</v>
      </c>
      <c r="C314" s="31" t="s">
        <v>351</v>
      </c>
      <c r="D314" s="31">
        <v>11</v>
      </c>
      <c r="E314" s="31">
        <v>1.9400352733686101E-2</v>
      </c>
      <c r="F314" s="31">
        <v>10</v>
      </c>
      <c r="G314" s="31">
        <v>1.7667844522968199E-2</v>
      </c>
      <c r="H314" s="31">
        <v>1</v>
      </c>
      <c r="I314" s="31">
        <v>10</v>
      </c>
    </row>
    <row r="315" spans="1:9" x14ac:dyDescent="0.2">
      <c r="A315" s="31" t="s">
        <v>442</v>
      </c>
      <c r="B315" s="31" t="s">
        <v>174</v>
      </c>
      <c r="C315" s="31" t="s">
        <v>347</v>
      </c>
      <c r="D315" s="31">
        <v>59</v>
      </c>
      <c r="E315" s="31">
        <v>1.3607011070110701E-2</v>
      </c>
      <c r="F315" s="31">
        <v>58</v>
      </c>
      <c r="G315" s="31">
        <v>1.68408826945412E-2</v>
      </c>
      <c r="H315" s="31">
        <v>1</v>
      </c>
      <c r="I315" s="31">
        <v>1.72413793103448</v>
      </c>
    </row>
    <row r="316" spans="1:9" x14ac:dyDescent="0.2">
      <c r="A316" s="31" t="s">
        <v>443</v>
      </c>
      <c r="B316" s="31" t="s">
        <v>237</v>
      </c>
      <c r="C316" s="31" t="s">
        <v>351</v>
      </c>
      <c r="D316" s="31">
        <v>276</v>
      </c>
      <c r="E316" s="31">
        <v>0.45394736842105299</v>
      </c>
      <c r="F316" s="31">
        <v>275</v>
      </c>
      <c r="G316" s="31">
        <v>0.44</v>
      </c>
      <c r="H316" s="31">
        <v>1</v>
      </c>
      <c r="I316" s="31">
        <v>0.36363636363636598</v>
      </c>
    </row>
    <row r="317" spans="1:9" x14ac:dyDescent="0.2">
      <c r="A317" s="31" t="s">
        <v>444</v>
      </c>
      <c r="B317" s="31" t="s">
        <v>243</v>
      </c>
      <c r="C317" s="31" t="s">
        <v>351</v>
      </c>
      <c r="D317" s="31">
        <v>23</v>
      </c>
      <c r="E317" s="31">
        <v>0.17037037037037001</v>
      </c>
      <c r="F317" s="31">
        <v>22</v>
      </c>
      <c r="G317" s="31">
        <v>0.162962962962963</v>
      </c>
      <c r="H317" s="31">
        <v>1</v>
      </c>
      <c r="I317" s="31">
        <v>4.5454545454545396</v>
      </c>
    </row>
    <row r="318" spans="1:9" x14ac:dyDescent="0.2">
      <c r="A318" s="31" t="s">
        <v>448</v>
      </c>
      <c r="B318" s="31" t="s">
        <v>177</v>
      </c>
      <c r="C318" s="31" t="s">
        <v>354</v>
      </c>
      <c r="D318" s="31">
        <v>246</v>
      </c>
      <c r="E318" s="31">
        <v>3.77358490566038E-2</v>
      </c>
      <c r="F318" s="31">
        <v>245</v>
      </c>
      <c r="G318" s="31">
        <v>3.7273695420660301E-2</v>
      </c>
      <c r="H318" s="31">
        <v>1</v>
      </c>
      <c r="I318" s="31">
        <v>0.40816326530612701</v>
      </c>
    </row>
    <row r="319" spans="1:9" x14ac:dyDescent="0.2">
      <c r="A319" s="31" t="s">
        <v>450</v>
      </c>
      <c r="B319" s="31" t="s">
        <v>194</v>
      </c>
      <c r="C319" s="31" t="s">
        <v>349</v>
      </c>
      <c r="D319" s="31">
        <v>1</v>
      </c>
      <c r="E319" s="31">
        <v>4.7619047619047597E-3</v>
      </c>
      <c r="F319" s="31">
        <v>0</v>
      </c>
      <c r="G319" s="31">
        <v>0</v>
      </c>
      <c r="H319" s="31">
        <v>1</v>
      </c>
      <c r="I319" s="31" t="e">
        <v>#NUM!</v>
      </c>
    </row>
    <row r="320" spans="1:9" x14ac:dyDescent="0.2">
      <c r="A320" s="31" t="s">
        <v>452</v>
      </c>
      <c r="B320" s="31" t="s">
        <v>246</v>
      </c>
      <c r="C320" s="31" t="s">
        <v>351</v>
      </c>
      <c r="D320" s="31">
        <v>2</v>
      </c>
      <c r="E320" s="31">
        <v>0.15384615384615399</v>
      </c>
      <c r="F320" s="31">
        <v>1</v>
      </c>
      <c r="G320" s="31">
        <v>8.3333333333333301E-2</v>
      </c>
      <c r="H320" s="31">
        <v>1</v>
      </c>
      <c r="I320" s="31">
        <v>100</v>
      </c>
    </row>
    <row r="321" spans="1:9" x14ac:dyDescent="0.2">
      <c r="A321" s="31" t="s">
        <v>519</v>
      </c>
      <c r="B321" s="31" t="s">
        <v>205</v>
      </c>
      <c r="C321" s="31" t="s">
        <v>353</v>
      </c>
      <c r="D321" s="31">
        <v>5</v>
      </c>
      <c r="E321" s="31">
        <v>0.05</v>
      </c>
      <c r="F321" s="31">
        <v>4</v>
      </c>
      <c r="G321" s="31">
        <v>3.7383177570093497E-2</v>
      </c>
      <c r="H321" s="31">
        <v>1</v>
      </c>
      <c r="I321" s="31">
        <v>25</v>
      </c>
    </row>
    <row r="322" spans="1:9" x14ac:dyDescent="0.2">
      <c r="A322" s="31" t="s">
        <v>459</v>
      </c>
      <c r="B322" s="31" t="s">
        <v>215</v>
      </c>
      <c r="C322" s="31" t="s">
        <v>353</v>
      </c>
      <c r="D322" s="31">
        <v>17</v>
      </c>
      <c r="E322" s="31">
        <v>0.160377358490566</v>
      </c>
      <c r="F322" s="31">
        <v>16</v>
      </c>
      <c r="G322" s="31">
        <v>0.146788990825688</v>
      </c>
      <c r="H322" s="31">
        <v>1</v>
      </c>
      <c r="I322" s="31">
        <v>6.25</v>
      </c>
    </row>
    <row r="323" spans="1:9" x14ac:dyDescent="0.2">
      <c r="A323" s="31" t="s">
        <v>461</v>
      </c>
      <c r="B323" s="31" t="s">
        <v>168</v>
      </c>
      <c r="C323" s="31" t="s">
        <v>354</v>
      </c>
      <c r="D323" s="31">
        <v>15</v>
      </c>
      <c r="E323" s="31">
        <v>6.4627315812149904E-3</v>
      </c>
      <c r="F323" s="31">
        <v>14</v>
      </c>
      <c r="G323" s="31">
        <v>6.0008572653236199E-3</v>
      </c>
      <c r="H323" s="31">
        <v>1</v>
      </c>
      <c r="I323" s="31">
        <v>7.1428571428571397</v>
      </c>
    </row>
    <row r="324" spans="1:9" x14ac:dyDescent="0.2">
      <c r="A324" s="31" t="s">
        <v>461</v>
      </c>
      <c r="B324" s="31" t="s">
        <v>168</v>
      </c>
      <c r="C324" s="31" t="s">
        <v>346</v>
      </c>
      <c r="D324" s="31">
        <v>33</v>
      </c>
      <c r="E324" s="31">
        <v>1.4218009478673001E-2</v>
      </c>
      <c r="F324" s="31">
        <v>32</v>
      </c>
      <c r="G324" s="31">
        <v>1.3716245177882599E-2</v>
      </c>
      <c r="H324" s="31">
        <v>1</v>
      </c>
      <c r="I324" s="31">
        <v>3.125</v>
      </c>
    </row>
    <row r="325" spans="1:9" x14ac:dyDescent="0.2">
      <c r="A325" s="31" t="s">
        <v>461</v>
      </c>
      <c r="B325" s="31" t="s">
        <v>168</v>
      </c>
      <c r="C325" s="31" t="s">
        <v>350</v>
      </c>
      <c r="D325" s="31">
        <v>22</v>
      </c>
      <c r="E325" s="31">
        <v>9.4786729857819895E-3</v>
      </c>
      <c r="F325" s="31">
        <v>21</v>
      </c>
      <c r="G325" s="31">
        <v>9.0012858979854303E-3</v>
      </c>
      <c r="H325" s="31">
        <v>1</v>
      </c>
      <c r="I325" s="31">
        <v>4.7619047619047699</v>
      </c>
    </row>
    <row r="326" spans="1:9" x14ac:dyDescent="0.2">
      <c r="A326" s="31" t="s">
        <v>462</v>
      </c>
      <c r="B326" s="31" t="s">
        <v>255</v>
      </c>
      <c r="C326" s="31" t="s">
        <v>351</v>
      </c>
      <c r="D326" s="31">
        <v>463</v>
      </c>
      <c r="E326" s="31">
        <v>6.4038727524204697E-2</v>
      </c>
      <c r="F326" s="31">
        <v>462</v>
      </c>
      <c r="G326" s="31">
        <v>6.4887640449438205E-2</v>
      </c>
      <c r="H326" s="31">
        <v>1</v>
      </c>
      <c r="I326" s="31">
        <v>0.216450216450226</v>
      </c>
    </row>
    <row r="327" spans="1:9" x14ac:dyDescent="0.2">
      <c r="A327" s="31" t="s">
        <v>462</v>
      </c>
      <c r="B327" s="31" t="s">
        <v>255</v>
      </c>
      <c r="C327" s="31" t="s">
        <v>354</v>
      </c>
      <c r="D327" s="31">
        <v>16</v>
      </c>
      <c r="E327" s="31">
        <v>2.2130013831258601E-3</v>
      </c>
      <c r="F327" s="31">
        <v>15</v>
      </c>
      <c r="G327" s="31">
        <v>2.10674157303371E-3</v>
      </c>
      <c r="H327" s="31">
        <v>1</v>
      </c>
      <c r="I327" s="31">
        <v>6.6666666666666696</v>
      </c>
    </row>
    <row r="328" spans="1:9" x14ac:dyDescent="0.2">
      <c r="A328" s="31" t="s">
        <v>462</v>
      </c>
      <c r="B328" s="31" t="s">
        <v>255</v>
      </c>
      <c r="C328" s="31" t="s">
        <v>352</v>
      </c>
      <c r="D328" s="31">
        <v>51</v>
      </c>
      <c r="E328" s="31">
        <v>7.0539419087136896E-3</v>
      </c>
      <c r="F328" s="31">
        <v>50</v>
      </c>
      <c r="G328" s="31">
        <v>7.0224719101123602E-3</v>
      </c>
      <c r="H328" s="31">
        <v>1</v>
      </c>
      <c r="I328" s="31">
        <v>2</v>
      </c>
    </row>
    <row r="329" spans="1:9" x14ac:dyDescent="0.2">
      <c r="A329" s="31" t="s">
        <v>463</v>
      </c>
      <c r="B329" s="31" t="s">
        <v>209</v>
      </c>
      <c r="C329" s="31" t="s">
        <v>351</v>
      </c>
      <c r="D329" s="31">
        <v>193</v>
      </c>
      <c r="E329" s="31">
        <v>0.29110105580693801</v>
      </c>
      <c r="F329" s="31">
        <v>192</v>
      </c>
      <c r="G329" s="31">
        <v>0.29767441860465099</v>
      </c>
      <c r="H329" s="31">
        <v>1</v>
      </c>
      <c r="I329" s="31">
        <v>0.52083333333332604</v>
      </c>
    </row>
    <row r="330" spans="1:9" x14ac:dyDescent="0.2">
      <c r="A330" s="31" t="s">
        <v>463</v>
      </c>
      <c r="B330" s="31" t="s">
        <v>209</v>
      </c>
      <c r="C330" s="31" t="s">
        <v>353</v>
      </c>
      <c r="D330" s="31">
        <v>39</v>
      </c>
      <c r="E330" s="31">
        <v>5.8823529411764698E-2</v>
      </c>
      <c r="F330" s="31">
        <v>38</v>
      </c>
      <c r="G330" s="31">
        <v>5.89147286821705E-2</v>
      </c>
      <c r="H330" s="31">
        <v>1</v>
      </c>
      <c r="I330" s="31">
        <v>2.6315789473684301</v>
      </c>
    </row>
    <row r="331" spans="1:9" x14ac:dyDescent="0.2">
      <c r="A331" s="31" t="s">
        <v>468</v>
      </c>
      <c r="B331" s="31" t="s">
        <v>161</v>
      </c>
      <c r="C331" s="31" t="s">
        <v>352</v>
      </c>
      <c r="D331" s="31">
        <v>1</v>
      </c>
      <c r="E331" s="31">
        <v>1.5427337241592101E-4</v>
      </c>
      <c r="F331" s="31">
        <v>0</v>
      </c>
      <c r="G331" s="31">
        <v>0</v>
      </c>
      <c r="H331" s="31">
        <v>1</v>
      </c>
      <c r="I331" s="31" t="e">
        <v>#NUM!</v>
      </c>
    </row>
    <row r="332" spans="1:9" x14ac:dyDescent="0.2">
      <c r="A332" s="31" t="s">
        <v>471</v>
      </c>
      <c r="B332" s="31" t="s">
        <v>160</v>
      </c>
      <c r="C332" s="31" t="s">
        <v>352</v>
      </c>
      <c r="D332" s="31">
        <v>16</v>
      </c>
      <c r="E332" s="31">
        <v>4.1775456919060101E-4</v>
      </c>
      <c r="F332" s="31">
        <v>15</v>
      </c>
      <c r="G332" s="31">
        <v>4.0293335482311199E-4</v>
      </c>
      <c r="H332" s="31">
        <v>1</v>
      </c>
      <c r="I332" s="31">
        <v>6.6666666666666696</v>
      </c>
    </row>
    <row r="333" spans="1:9" x14ac:dyDescent="0.2">
      <c r="A333" s="31" t="s">
        <v>472</v>
      </c>
      <c r="B333" s="31" t="s">
        <v>210</v>
      </c>
      <c r="C333" s="31" t="s">
        <v>348</v>
      </c>
      <c r="D333" s="31">
        <v>27</v>
      </c>
      <c r="E333" s="31">
        <v>0.16666666666666699</v>
      </c>
      <c r="F333" s="31">
        <v>26</v>
      </c>
      <c r="G333" s="31">
        <v>0.161490683229814</v>
      </c>
      <c r="H333" s="31">
        <v>1</v>
      </c>
      <c r="I333" s="31">
        <v>3.8461538461538498</v>
      </c>
    </row>
    <row r="334" spans="1:9" x14ac:dyDescent="0.2">
      <c r="A334" s="31" t="s">
        <v>472</v>
      </c>
      <c r="B334" s="31" t="s">
        <v>210</v>
      </c>
      <c r="C334" s="31" t="s">
        <v>351</v>
      </c>
      <c r="D334" s="31">
        <v>36</v>
      </c>
      <c r="E334" s="31">
        <v>0.22222222222222199</v>
      </c>
      <c r="F334" s="31">
        <v>35</v>
      </c>
      <c r="G334" s="31">
        <v>0.217391304347826</v>
      </c>
      <c r="H334" s="31">
        <v>1</v>
      </c>
      <c r="I334" s="31">
        <v>2.8571428571428501</v>
      </c>
    </row>
    <row r="335" spans="1:9" x14ac:dyDescent="0.2">
      <c r="A335" s="31" t="s">
        <v>473</v>
      </c>
      <c r="B335" s="31" t="s">
        <v>253</v>
      </c>
      <c r="C335" s="31" t="s">
        <v>354</v>
      </c>
      <c r="D335" s="31">
        <v>31</v>
      </c>
      <c r="E335" s="31">
        <v>2.1587743732590502E-2</v>
      </c>
      <c r="F335" s="31">
        <v>30</v>
      </c>
      <c r="G335" s="31">
        <v>2.25056264066016E-2</v>
      </c>
      <c r="H335" s="31">
        <v>1</v>
      </c>
      <c r="I335" s="31">
        <v>3.3333333333333401</v>
      </c>
    </row>
    <row r="336" spans="1:9" x14ac:dyDescent="0.2">
      <c r="A336" s="31" t="s">
        <v>480</v>
      </c>
      <c r="B336" s="31" t="s">
        <v>226</v>
      </c>
      <c r="C336" s="31" t="s">
        <v>351</v>
      </c>
      <c r="D336" s="31">
        <v>9</v>
      </c>
      <c r="E336" s="31">
        <v>0.29032258064516098</v>
      </c>
      <c r="F336" s="31">
        <v>8</v>
      </c>
      <c r="G336" s="31">
        <v>0.28571428571428598</v>
      </c>
      <c r="H336" s="31">
        <v>1</v>
      </c>
      <c r="I336" s="31">
        <v>12.5</v>
      </c>
    </row>
    <row r="337" spans="1:9" x14ac:dyDescent="0.2">
      <c r="A337" s="31" t="s">
        <v>483</v>
      </c>
      <c r="B337" s="31" t="s">
        <v>206</v>
      </c>
      <c r="C337" s="31" t="s">
        <v>352</v>
      </c>
      <c r="D337" s="31">
        <v>22</v>
      </c>
      <c r="E337" s="31">
        <v>4.08163265306122E-2</v>
      </c>
      <c r="F337" s="31">
        <v>21</v>
      </c>
      <c r="G337" s="31">
        <v>3.8888888888888903E-2</v>
      </c>
      <c r="H337" s="31">
        <v>1</v>
      </c>
      <c r="I337" s="31">
        <v>4.7619047619047699</v>
      </c>
    </row>
    <row r="338" spans="1:9" x14ac:dyDescent="0.2">
      <c r="A338" s="31" t="s">
        <v>483</v>
      </c>
      <c r="B338" s="31" t="s">
        <v>206</v>
      </c>
      <c r="C338" s="31" t="s">
        <v>346</v>
      </c>
      <c r="D338" s="31">
        <v>157</v>
      </c>
      <c r="E338" s="31">
        <v>0.29128014842300598</v>
      </c>
      <c r="F338" s="31">
        <v>156</v>
      </c>
      <c r="G338" s="31">
        <v>0.28888888888888897</v>
      </c>
      <c r="H338" s="31">
        <v>1</v>
      </c>
      <c r="I338" s="31">
        <v>0.64102564102563897</v>
      </c>
    </row>
    <row r="339" spans="1:9" x14ac:dyDescent="0.2">
      <c r="A339" s="31" t="s">
        <v>484</v>
      </c>
      <c r="B339" s="31" t="s">
        <v>171</v>
      </c>
      <c r="C339" s="31" t="s">
        <v>354</v>
      </c>
      <c r="D339" s="31">
        <v>14</v>
      </c>
      <c r="E339" s="31">
        <v>3.0414946773843102E-3</v>
      </c>
      <c r="F339" s="31">
        <v>13</v>
      </c>
      <c r="G339" s="31">
        <v>2.7987082884822398E-3</v>
      </c>
      <c r="H339" s="31">
        <v>1</v>
      </c>
      <c r="I339" s="31">
        <v>7.6923076923076898</v>
      </c>
    </row>
    <row r="340" spans="1:9" x14ac:dyDescent="0.2">
      <c r="A340" s="31" t="s">
        <v>486</v>
      </c>
      <c r="B340" s="31" t="s">
        <v>227</v>
      </c>
      <c r="C340" s="31" t="s">
        <v>353</v>
      </c>
      <c r="D340" s="31">
        <v>26</v>
      </c>
      <c r="E340" s="31">
        <v>0.19402985074626899</v>
      </c>
      <c r="F340" s="31">
        <v>25</v>
      </c>
      <c r="G340" s="31">
        <v>0.19083969465648901</v>
      </c>
      <c r="H340" s="31">
        <v>1</v>
      </c>
      <c r="I340" s="31">
        <v>4</v>
      </c>
    </row>
    <row r="341" spans="1:9" x14ac:dyDescent="0.2">
      <c r="A341" s="31" t="s">
        <v>488</v>
      </c>
      <c r="B341" s="31" t="s">
        <v>165</v>
      </c>
      <c r="C341" s="31" t="s">
        <v>354</v>
      </c>
      <c r="D341" s="31">
        <v>15</v>
      </c>
      <c r="E341" s="31">
        <v>2.1790290246666099E-4</v>
      </c>
      <c r="F341" s="31">
        <v>14</v>
      </c>
      <c r="G341" s="31">
        <v>2.02895610208548E-4</v>
      </c>
      <c r="H341" s="31">
        <v>1</v>
      </c>
      <c r="I341" s="31">
        <v>7.1428571428571397</v>
      </c>
    </row>
    <row r="342" spans="1:9" x14ac:dyDescent="0.2">
      <c r="A342" s="31" t="s">
        <v>488</v>
      </c>
      <c r="B342" s="31" t="s">
        <v>165</v>
      </c>
      <c r="C342" s="31" t="s">
        <v>352</v>
      </c>
      <c r="D342" s="31">
        <v>8</v>
      </c>
      <c r="E342" s="31">
        <v>1.16214881315552E-4</v>
      </c>
      <c r="F342" s="31">
        <v>7</v>
      </c>
      <c r="G342" s="31">
        <v>1.01447805104274E-4</v>
      </c>
      <c r="H342" s="31">
        <v>1</v>
      </c>
      <c r="I342" s="31">
        <v>14.285714285714301</v>
      </c>
    </row>
    <row r="343" spans="1:9" x14ac:dyDescent="0.2">
      <c r="A343" s="31" t="s">
        <v>492</v>
      </c>
      <c r="B343" s="31" t="s">
        <v>230</v>
      </c>
      <c r="C343" s="31" t="s">
        <v>351</v>
      </c>
      <c r="D343" s="31">
        <v>204</v>
      </c>
      <c r="E343" s="31">
        <v>0.20318725099601601</v>
      </c>
      <c r="F343" s="31">
        <v>203</v>
      </c>
      <c r="G343" s="31">
        <v>0.19960668633234999</v>
      </c>
      <c r="H343" s="31">
        <v>1</v>
      </c>
      <c r="I343" s="31">
        <v>0.49261083743843398</v>
      </c>
    </row>
    <row r="344" spans="1:9" x14ac:dyDescent="0.2">
      <c r="A344" s="31" t="s">
        <v>492</v>
      </c>
      <c r="B344" s="31" t="s">
        <v>230</v>
      </c>
      <c r="C344" s="31" t="s">
        <v>346</v>
      </c>
      <c r="D344" s="31">
        <v>40</v>
      </c>
      <c r="E344" s="31">
        <v>3.9840637450199202E-2</v>
      </c>
      <c r="F344" s="31">
        <v>39</v>
      </c>
      <c r="G344" s="31">
        <v>3.8348082595870199E-2</v>
      </c>
      <c r="H344" s="31">
        <v>1</v>
      </c>
      <c r="I344" s="31">
        <v>2.5641025641025501</v>
      </c>
    </row>
    <row r="345" spans="1:9" x14ac:dyDescent="0.2">
      <c r="A345" s="31" t="s">
        <v>497</v>
      </c>
      <c r="B345" s="31" t="s">
        <v>247</v>
      </c>
      <c r="C345" s="31" t="s">
        <v>353</v>
      </c>
      <c r="D345" s="31">
        <v>31</v>
      </c>
      <c r="E345" s="31">
        <v>1.23309466984885E-2</v>
      </c>
      <c r="F345" s="31">
        <v>30</v>
      </c>
      <c r="G345" s="31">
        <v>1.0176390773405699E-2</v>
      </c>
      <c r="H345" s="31">
        <v>1</v>
      </c>
      <c r="I345" s="31">
        <v>3.3333333333333401</v>
      </c>
    </row>
    <row r="346" spans="1:9" x14ac:dyDescent="0.2">
      <c r="A346" s="31" t="s">
        <v>528</v>
      </c>
      <c r="B346" s="31" t="s">
        <v>157</v>
      </c>
      <c r="C346" s="31" t="s">
        <v>353</v>
      </c>
      <c r="D346" s="31">
        <v>615</v>
      </c>
      <c r="E346" s="31">
        <v>4.6778732790750698E-2</v>
      </c>
      <c r="F346" s="31">
        <v>614</v>
      </c>
      <c r="G346" s="31">
        <v>4.6967031285856303E-2</v>
      </c>
      <c r="H346" s="31">
        <v>1</v>
      </c>
      <c r="I346" s="31">
        <v>0.162866449511401</v>
      </c>
    </row>
    <row r="347" spans="1:9" x14ac:dyDescent="0.2">
      <c r="A347" s="31" t="s">
        <v>500</v>
      </c>
      <c r="B347" s="31" t="s">
        <v>173</v>
      </c>
      <c r="C347" s="31" t="s">
        <v>349</v>
      </c>
      <c r="D347" s="31">
        <v>479</v>
      </c>
      <c r="E347" s="31">
        <v>7.8485990496477101E-2</v>
      </c>
      <c r="F347" s="31">
        <v>478</v>
      </c>
      <c r="G347" s="31">
        <v>7.5074603423904498E-2</v>
      </c>
      <c r="H347" s="31">
        <v>1</v>
      </c>
      <c r="I347" s="31">
        <v>0.2092050209205</v>
      </c>
    </row>
    <row r="348" spans="1:9" x14ac:dyDescent="0.2">
      <c r="A348" s="31" t="s">
        <v>503</v>
      </c>
      <c r="B348" s="31" t="s">
        <v>162</v>
      </c>
      <c r="C348" s="31" t="s">
        <v>353</v>
      </c>
      <c r="D348" s="31">
        <v>742</v>
      </c>
      <c r="E348" s="31">
        <v>0.10720994076000601</v>
      </c>
      <c r="F348" s="31">
        <v>741</v>
      </c>
      <c r="G348" s="31">
        <v>0.105076574021554</v>
      </c>
      <c r="H348" s="31">
        <v>1</v>
      </c>
      <c r="I348" s="31">
        <v>0.13495276653170399</v>
      </c>
    </row>
    <row r="349" spans="1:9" x14ac:dyDescent="0.2">
      <c r="A349" s="31" t="s">
        <v>506</v>
      </c>
      <c r="B349" s="31" t="s">
        <v>197</v>
      </c>
      <c r="C349" s="31" t="s">
        <v>350</v>
      </c>
      <c r="D349" s="31">
        <v>20</v>
      </c>
      <c r="E349" s="31">
        <v>1.7452006980802799E-2</v>
      </c>
      <c r="F349" s="31">
        <v>19</v>
      </c>
      <c r="G349" s="31">
        <v>1.6564952048822999E-2</v>
      </c>
      <c r="H349" s="31">
        <v>1</v>
      </c>
      <c r="I349" s="31">
        <v>5.2631578947368398</v>
      </c>
    </row>
    <row r="350" spans="1:9" x14ac:dyDescent="0.2">
      <c r="A350" s="31" t="s">
        <v>508</v>
      </c>
      <c r="B350" s="31" t="s">
        <v>217</v>
      </c>
      <c r="C350" s="31" t="s">
        <v>351</v>
      </c>
      <c r="D350" s="31">
        <v>41</v>
      </c>
      <c r="E350" s="31">
        <v>0.34166666666666701</v>
      </c>
      <c r="F350" s="31">
        <v>40</v>
      </c>
      <c r="G350" s="31">
        <v>0.338983050847458</v>
      </c>
      <c r="H350" s="31">
        <v>1</v>
      </c>
      <c r="I350" s="31">
        <v>2.4999999999999898</v>
      </c>
    </row>
    <row r="351" spans="1:9" x14ac:dyDescent="0.2">
      <c r="A351" s="31" t="s">
        <v>508</v>
      </c>
      <c r="B351" s="31" t="s">
        <v>217</v>
      </c>
      <c r="C351" s="31" t="s">
        <v>353</v>
      </c>
      <c r="D351" s="31">
        <v>22</v>
      </c>
      <c r="E351" s="31">
        <v>0.18333333333333299</v>
      </c>
      <c r="F351" s="31">
        <v>21</v>
      </c>
      <c r="G351" s="31">
        <v>0.177966101694915</v>
      </c>
      <c r="H351" s="31">
        <v>1</v>
      </c>
      <c r="I351" s="31">
        <v>4.7619047619047699</v>
      </c>
    </row>
    <row r="352" spans="1:9" x14ac:dyDescent="0.2">
      <c r="A352" s="31" t="s">
        <v>510</v>
      </c>
      <c r="B352" s="31" t="s">
        <v>172</v>
      </c>
      <c r="C352" s="31" t="s">
        <v>349</v>
      </c>
      <c r="D352" s="31">
        <v>101</v>
      </c>
      <c r="E352" s="31">
        <v>0.15419847328244299</v>
      </c>
      <c r="F352" s="31">
        <v>100</v>
      </c>
      <c r="G352" s="31">
        <v>0.151975683890578</v>
      </c>
      <c r="H352" s="31">
        <v>1</v>
      </c>
      <c r="I352" s="31">
        <v>1</v>
      </c>
    </row>
    <row r="353" spans="1:9" x14ac:dyDescent="0.2">
      <c r="A353" s="31" t="s">
        <v>513</v>
      </c>
      <c r="B353" s="31" t="s">
        <v>170</v>
      </c>
      <c r="C353" s="31" t="s">
        <v>346</v>
      </c>
      <c r="D353" s="31">
        <v>2</v>
      </c>
      <c r="E353" s="31">
        <v>8.0000000000000002E-3</v>
      </c>
      <c r="F353" s="31">
        <v>1</v>
      </c>
      <c r="G353" s="31">
        <v>2.6881720430107499E-3</v>
      </c>
      <c r="H353" s="31">
        <v>1</v>
      </c>
      <c r="I353" s="31">
        <v>100</v>
      </c>
    </row>
    <row r="354" spans="1:9" x14ac:dyDescent="0.2">
      <c r="A354" s="31" t="s">
        <v>513</v>
      </c>
      <c r="B354" s="31" t="s">
        <v>170</v>
      </c>
      <c r="C354" s="31" t="s">
        <v>350</v>
      </c>
      <c r="D354" s="31">
        <v>15</v>
      </c>
      <c r="E354" s="31">
        <v>0.06</v>
      </c>
      <c r="F354" s="31">
        <v>14</v>
      </c>
      <c r="G354" s="31">
        <v>3.7634408602150497E-2</v>
      </c>
      <c r="H354" s="31">
        <v>1</v>
      </c>
      <c r="I354" s="31">
        <v>7.1428571428571397</v>
      </c>
    </row>
    <row r="355" spans="1:9" x14ac:dyDescent="0.2">
      <c r="A355" s="31" t="s">
        <v>514</v>
      </c>
      <c r="B355" s="31" t="s">
        <v>203</v>
      </c>
      <c r="C355" s="31" t="s">
        <v>353</v>
      </c>
      <c r="D355" s="31">
        <v>38</v>
      </c>
      <c r="E355" s="31">
        <v>7.4074074074074098E-2</v>
      </c>
      <c r="F355" s="31">
        <v>37</v>
      </c>
      <c r="G355" s="31">
        <v>7.1428571428571397E-2</v>
      </c>
      <c r="H355" s="31">
        <v>1</v>
      </c>
      <c r="I355" s="31">
        <v>2.7027027027027</v>
      </c>
    </row>
    <row r="356" spans="1:9" x14ac:dyDescent="0.2">
      <c r="A356" s="31" t="s">
        <v>514</v>
      </c>
      <c r="B356" s="31" t="s">
        <v>203</v>
      </c>
      <c r="C356" s="31" t="s">
        <v>346</v>
      </c>
      <c r="D356" s="31">
        <v>131</v>
      </c>
      <c r="E356" s="31">
        <v>0.25536062378167601</v>
      </c>
      <c r="F356" s="31">
        <v>130</v>
      </c>
      <c r="G356" s="31">
        <v>0.25096525096525102</v>
      </c>
      <c r="H356" s="31">
        <v>1</v>
      </c>
      <c r="I356" s="31">
        <v>0.76923076923076605</v>
      </c>
    </row>
    <row r="357" spans="1:9" x14ac:dyDescent="0.2">
      <c r="A357" s="31" t="s">
        <v>523</v>
      </c>
      <c r="B357" s="31" t="s">
        <v>211</v>
      </c>
      <c r="C357" s="31" t="s">
        <v>351</v>
      </c>
      <c r="D357" s="31">
        <v>10</v>
      </c>
      <c r="E357" s="31">
        <v>1.3586956521739101E-2</v>
      </c>
      <c r="F357" s="31">
        <v>10</v>
      </c>
      <c r="G357" s="31">
        <v>1.3698630136986301E-2</v>
      </c>
      <c r="H357" s="31">
        <v>0</v>
      </c>
      <c r="I357" s="31">
        <v>0</v>
      </c>
    </row>
    <row r="358" spans="1:9" x14ac:dyDescent="0.2">
      <c r="A358" s="31" t="s">
        <v>523</v>
      </c>
      <c r="B358" s="31" t="s">
        <v>211</v>
      </c>
      <c r="C358" s="31" t="s">
        <v>349</v>
      </c>
      <c r="D358" s="31">
        <v>4</v>
      </c>
      <c r="E358" s="31">
        <v>5.4347826086956503E-3</v>
      </c>
      <c r="F358" s="31">
        <v>4</v>
      </c>
      <c r="G358" s="31">
        <v>5.4794520547945197E-3</v>
      </c>
      <c r="H358" s="31">
        <v>0</v>
      </c>
      <c r="I358" s="31">
        <v>0</v>
      </c>
    </row>
    <row r="359" spans="1:9" x14ac:dyDescent="0.2">
      <c r="A359" s="31" t="s">
        <v>523</v>
      </c>
      <c r="B359" s="31" t="s">
        <v>211</v>
      </c>
      <c r="C359" s="31" t="s">
        <v>346</v>
      </c>
      <c r="D359" s="31">
        <v>2</v>
      </c>
      <c r="E359" s="31">
        <v>2.7173913043478299E-3</v>
      </c>
      <c r="F359" s="31">
        <v>2</v>
      </c>
      <c r="G359" s="31">
        <v>2.7397260273972599E-3</v>
      </c>
      <c r="H359" s="31">
        <v>0</v>
      </c>
      <c r="I359" s="31">
        <v>0</v>
      </c>
    </row>
    <row r="360" spans="1:9" x14ac:dyDescent="0.2">
      <c r="A360" s="31" t="s">
        <v>568</v>
      </c>
      <c r="B360" s="31" t="s">
        <v>271</v>
      </c>
      <c r="C360" s="31" t="s">
        <v>348</v>
      </c>
      <c r="D360" s="31">
        <v>74</v>
      </c>
      <c r="E360" s="31">
        <v>4.3401759530791797E-2</v>
      </c>
      <c r="F360" s="31">
        <v>74</v>
      </c>
      <c r="G360" s="31">
        <v>4.4391121775644901E-2</v>
      </c>
      <c r="H360" s="31">
        <v>0</v>
      </c>
      <c r="I360" s="31">
        <v>0</v>
      </c>
    </row>
    <row r="361" spans="1:9" x14ac:dyDescent="0.2">
      <c r="A361" s="31" t="s">
        <v>568</v>
      </c>
      <c r="B361" s="31" t="s">
        <v>271</v>
      </c>
      <c r="C361" s="31" t="s">
        <v>354</v>
      </c>
      <c r="D361" s="31">
        <v>3</v>
      </c>
      <c r="E361" s="31">
        <v>1.75953079178886E-3</v>
      </c>
      <c r="F361" s="31">
        <v>3</v>
      </c>
      <c r="G361" s="31">
        <v>1.7996400719855999E-3</v>
      </c>
      <c r="H361" s="31">
        <v>0</v>
      </c>
      <c r="I361" s="31">
        <v>0</v>
      </c>
    </row>
    <row r="362" spans="1:9" x14ac:dyDescent="0.2">
      <c r="A362" s="31" t="s">
        <v>563</v>
      </c>
      <c r="B362" s="31" t="s">
        <v>245</v>
      </c>
      <c r="C362" s="31" t="s">
        <v>348</v>
      </c>
      <c r="D362" s="31">
        <v>217</v>
      </c>
      <c r="E362" s="31">
        <v>0.240843507214206</v>
      </c>
      <c r="F362" s="31">
        <v>217</v>
      </c>
      <c r="G362" s="31">
        <v>0.241917502787068</v>
      </c>
      <c r="H362" s="31">
        <v>0</v>
      </c>
      <c r="I362" s="31">
        <v>0</v>
      </c>
    </row>
    <row r="363" spans="1:9" x14ac:dyDescent="0.2">
      <c r="A363" s="31" t="s">
        <v>563</v>
      </c>
      <c r="B363" s="31" t="s">
        <v>245</v>
      </c>
      <c r="C363" s="31" t="s">
        <v>351</v>
      </c>
      <c r="D363" s="31">
        <v>42</v>
      </c>
      <c r="E363" s="31">
        <v>4.6614872364040001E-2</v>
      </c>
      <c r="F363" s="31">
        <v>42</v>
      </c>
      <c r="G363" s="31">
        <v>4.6822742474916398E-2</v>
      </c>
      <c r="H363" s="31">
        <v>0</v>
      </c>
      <c r="I363" s="31">
        <v>0</v>
      </c>
    </row>
    <row r="364" spans="1:9" x14ac:dyDescent="0.2">
      <c r="A364" s="31" t="s">
        <v>563</v>
      </c>
      <c r="B364" s="31" t="s">
        <v>245</v>
      </c>
      <c r="C364" s="31" t="s">
        <v>354</v>
      </c>
      <c r="D364" s="31">
        <v>1</v>
      </c>
      <c r="E364" s="31">
        <v>1.10987791342952E-3</v>
      </c>
      <c r="F364" s="31">
        <v>1</v>
      </c>
      <c r="G364" s="31">
        <v>1.11482720178372E-3</v>
      </c>
      <c r="H364" s="31">
        <v>0</v>
      </c>
      <c r="I364" s="31">
        <v>0</v>
      </c>
    </row>
    <row r="365" spans="1:9" x14ac:dyDescent="0.2">
      <c r="A365" s="31" t="s">
        <v>563</v>
      </c>
      <c r="B365" s="31" t="s">
        <v>245</v>
      </c>
      <c r="C365" s="31" t="s">
        <v>346</v>
      </c>
      <c r="D365" s="31">
        <v>2</v>
      </c>
      <c r="E365" s="31">
        <v>2.2197558268590499E-3</v>
      </c>
      <c r="F365" s="31">
        <v>2</v>
      </c>
      <c r="G365" s="31">
        <v>2.22965440356745E-3</v>
      </c>
      <c r="H365" s="31">
        <v>0</v>
      </c>
      <c r="I365" s="31">
        <v>0</v>
      </c>
    </row>
    <row r="366" spans="1:9" x14ac:dyDescent="0.2">
      <c r="A366" s="31" t="s">
        <v>563</v>
      </c>
      <c r="B366" s="31" t="s">
        <v>245</v>
      </c>
      <c r="C366" s="31" t="s">
        <v>350</v>
      </c>
      <c r="D366" s="31">
        <v>35</v>
      </c>
      <c r="E366" s="31">
        <v>3.8845726970033301E-2</v>
      </c>
      <c r="F366" s="31">
        <v>35</v>
      </c>
      <c r="G366" s="31">
        <v>3.90189520624303E-2</v>
      </c>
      <c r="H366" s="31">
        <v>0</v>
      </c>
      <c r="I366" s="31">
        <v>0</v>
      </c>
    </row>
    <row r="367" spans="1:9" x14ac:dyDescent="0.2">
      <c r="A367" s="31" t="s">
        <v>574</v>
      </c>
      <c r="B367" s="31" t="s">
        <v>198</v>
      </c>
      <c r="C367" s="31" t="s">
        <v>347</v>
      </c>
      <c r="D367" s="31">
        <v>14</v>
      </c>
      <c r="E367" s="31">
        <v>3.4229828850855702E-2</v>
      </c>
      <c r="F367" s="31">
        <v>14</v>
      </c>
      <c r="G367" s="31">
        <v>3.4229828850855702E-2</v>
      </c>
      <c r="H367" s="31">
        <v>0</v>
      </c>
      <c r="I367" s="31">
        <v>0</v>
      </c>
    </row>
    <row r="368" spans="1:9" x14ac:dyDescent="0.2">
      <c r="A368" s="31" t="s">
        <v>574</v>
      </c>
      <c r="B368" s="31" t="s">
        <v>198</v>
      </c>
      <c r="C368" s="31" t="s">
        <v>352</v>
      </c>
      <c r="D368" s="31">
        <v>7</v>
      </c>
      <c r="E368" s="31">
        <v>1.71149144254279E-2</v>
      </c>
      <c r="F368" s="31">
        <v>7</v>
      </c>
      <c r="G368" s="31">
        <v>1.71149144254279E-2</v>
      </c>
      <c r="H368" s="31">
        <v>0</v>
      </c>
      <c r="I368" s="31">
        <v>0</v>
      </c>
    </row>
    <row r="369" spans="1:9" x14ac:dyDescent="0.2">
      <c r="A369" s="31" t="s">
        <v>580</v>
      </c>
      <c r="B369" s="31" t="s">
        <v>218</v>
      </c>
      <c r="C369" s="31" t="s">
        <v>349</v>
      </c>
      <c r="D369" s="31">
        <v>14</v>
      </c>
      <c r="E369" s="31">
        <v>0.28571428571428598</v>
      </c>
      <c r="F369" s="31">
        <v>14</v>
      </c>
      <c r="G369" s="31">
        <v>0.26415094339622602</v>
      </c>
      <c r="H369" s="31">
        <v>0</v>
      </c>
      <c r="I369" s="31">
        <v>0</v>
      </c>
    </row>
    <row r="370" spans="1:9" x14ac:dyDescent="0.2">
      <c r="A370" s="31" t="s">
        <v>580</v>
      </c>
      <c r="B370" s="31" t="s">
        <v>218</v>
      </c>
      <c r="C370" s="31" t="s">
        <v>353</v>
      </c>
      <c r="D370" s="31">
        <v>6</v>
      </c>
      <c r="E370" s="31">
        <v>0.122448979591837</v>
      </c>
      <c r="F370" s="31">
        <v>6</v>
      </c>
      <c r="G370" s="31">
        <v>0.113207547169811</v>
      </c>
      <c r="H370" s="31">
        <v>0</v>
      </c>
      <c r="I370" s="31">
        <v>0</v>
      </c>
    </row>
    <row r="371" spans="1:9" x14ac:dyDescent="0.2">
      <c r="A371" s="31" t="s">
        <v>580</v>
      </c>
      <c r="B371" s="31" t="s">
        <v>218</v>
      </c>
      <c r="C371" s="31" t="s">
        <v>346</v>
      </c>
      <c r="D371" s="31">
        <v>11</v>
      </c>
      <c r="E371" s="31">
        <v>0.22448979591836701</v>
      </c>
      <c r="F371" s="31">
        <v>11</v>
      </c>
      <c r="G371" s="31">
        <v>0.20754716981132099</v>
      </c>
      <c r="H371" s="31">
        <v>0</v>
      </c>
      <c r="I371" s="31">
        <v>0</v>
      </c>
    </row>
    <row r="372" spans="1:9" x14ac:dyDescent="0.2">
      <c r="A372" s="31" t="s">
        <v>580</v>
      </c>
      <c r="B372" s="31" t="s">
        <v>218</v>
      </c>
      <c r="C372" s="31" t="s">
        <v>350</v>
      </c>
      <c r="D372" s="31">
        <v>6</v>
      </c>
      <c r="E372" s="31">
        <v>0.122448979591837</v>
      </c>
      <c r="F372" s="31">
        <v>6</v>
      </c>
      <c r="G372" s="31">
        <v>0.113207547169811</v>
      </c>
      <c r="H372" s="31">
        <v>0</v>
      </c>
      <c r="I372" s="31">
        <v>0</v>
      </c>
    </row>
    <row r="373" spans="1:9" x14ac:dyDescent="0.2">
      <c r="A373" s="31" t="s">
        <v>561</v>
      </c>
      <c r="B373" s="31" t="s">
        <v>180</v>
      </c>
      <c r="C373" s="31" t="s">
        <v>353</v>
      </c>
      <c r="D373" s="31">
        <v>8</v>
      </c>
      <c r="E373" s="31">
        <v>1.7193208682570399E-3</v>
      </c>
      <c r="F373" s="31">
        <v>8</v>
      </c>
      <c r="G373" s="31">
        <v>1.88058298072402E-3</v>
      </c>
      <c r="H373" s="31">
        <v>0</v>
      </c>
      <c r="I373" s="31">
        <v>0</v>
      </c>
    </row>
    <row r="374" spans="1:9" x14ac:dyDescent="0.2">
      <c r="A374" s="31" t="s">
        <v>576</v>
      </c>
      <c r="B374" s="31" t="s">
        <v>263</v>
      </c>
      <c r="C374" s="31" t="s">
        <v>349</v>
      </c>
      <c r="D374" s="31">
        <v>8</v>
      </c>
      <c r="E374" s="31">
        <v>2.0997375328084E-2</v>
      </c>
      <c r="F374" s="31">
        <v>8</v>
      </c>
      <c r="G374" s="31">
        <v>1.9230769230769201E-2</v>
      </c>
      <c r="H374" s="31">
        <v>0</v>
      </c>
      <c r="I374" s="31">
        <v>0</v>
      </c>
    </row>
    <row r="375" spans="1:9" x14ac:dyDescent="0.2">
      <c r="A375" s="31" t="s">
        <v>575</v>
      </c>
      <c r="B375" s="31" t="s">
        <v>167</v>
      </c>
      <c r="C375" s="31" t="s">
        <v>352</v>
      </c>
      <c r="D375" s="31">
        <v>16</v>
      </c>
      <c r="E375" s="31">
        <v>5.1513200257566E-3</v>
      </c>
      <c r="F375" s="31">
        <v>16</v>
      </c>
      <c r="G375" s="31">
        <v>5.0729232720355096E-3</v>
      </c>
      <c r="H375" s="31">
        <v>0</v>
      </c>
      <c r="I375" s="31">
        <v>0</v>
      </c>
    </row>
    <row r="376" spans="1:9" x14ac:dyDescent="0.2">
      <c r="A376" s="31" t="s">
        <v>577</v>
      </c>
      <c r="B376" s="31" t="s">
        <v>193</v>
      </c>
      <c r="C376" s="31" t="s">
        <v>346</v>
      </c>
      <c r="D376" s="31">
        <v>16</v>
      </c>
      <c r="E376" s="31">
        <v>9.9440646364201395E-3</v>
      </c>
      <c r="F376" s="31">
        <v>16</v>
      </c>
      <c r="G376" s="31">
        <v>1.0043942247332099E-2</v>
      </c>
      <c r="H376" s="31">
        <v>0</v>
      </c>
      <c r="I376" s="31">
        <v>0</v>
      </c>
    </row>
    <row r="377" spans="1:9" x14ac:dyDescent="0.2">
      <c r="A377" s="31" t="s">
        <v>577</v>
      </c>
      <c r="B377" s="31" t="s">
        <v>193</v>
      </c>
      <c r="C377" s="31" t="s">
        <v>350</v>
      </c>
      <c r="D377" s="31">
        <v>23</v>
      </c>
      <c r="E377" s="31">
        <v>1.4294592914853899E-2</v>
      </c>
      <c r="F377" s="31">
        <v>23</v>
      </c>
      <c r="G377" s="31">
        <v>1.44381669805399E-2</v>
      </c>
      <c r="H377" s="31">
        <v>0</v>
      </c>
      <c r="I377" s="31">
        <v>0</v>
      </c>
    </row>
    <row r="378" spans="1:9" x14ac:dyDescent="0.2">
      <c r="A378" s="31" t="s">
        <v>517</v>
      </c>
      <c r="B378" s="31" t="s">
        <v>234</v>
      </c>
      <c r="C378" s="31" t="s">
        <v>348</v>
      </c>
      <c r="D378" s="31">
        <v>14</v>
      </c>
      <c r="E378" s="31">
        <v>0.63636363636363602</v>
      </c>
      <c r="F378" s="31">
        <v>14</v>
      </c>
      <c r="G378" s="31">
        <v>0.66666666666666696</v>
      </c>
      <c r="H378" s="31">
        <v>0</v>
      </c>
      <c r="I378" s="31">
        <v>0</v>
      </c>
    </row>
    <row r="379" spans="1:9" x14ac:dyDescent="0.2">
      <c r="A379" s="31" t="s">
        <v>517</v>
      </c>
      <c r="B379" s="31" t="s">
        <v>234</v>
      </c>
      <c r="C379" s="31" t="s">
        <v>346</v>
      </c>
      <c r="D379" s="31">
        <v>2</v>
      </c>
      <c r="E379" s="31">
        <v>9.0909090909090898E-2</v>
      </c>
      <c r="F379" s="31">
        <v>2</v>
      </c>
      <c r="G379" s="31">
        <v>9.5238095238095205E-2</v>
      </c>
      <c r="H379" s="31">
        <v>0</v>
      </c>
      <c r="I379" s="31">
        <v>0</v>
      </c>
    </row>
    <row r="380" spans="1:9" x14ac:dyDescent="0.2">
      <c r="A380" s="31" t="s">
        <v>582</v>
      </c>
      <c r="B380" s="31" t="s">
        <v>235</v>
      </c>
      <c r="C380" s="31" t="s">
        <v>350</v>
      </c>
      <c r="D380" s="31">
        <v>9</v>
      </c>
      <c r="E380" s="31">
        <v>1.6453382084095101E-2</v>
      </c>
      <c r="F380" s="31">
        <v>9</v>
      </c>
      <c r="G380" s="31">
        <v>1.6333938294010902E-2</v>
      </c>
      <c r="H380" s="31">
        <v>0</v>
      </c>
      <c r="I380" s="31">
        <v>0</v>
      </c>
    </row>
    <row r="381" spans="1:9" x14ac:dyDescent="0.2">
      <c r="A381" s="31" t="s">
        <v>565</v>
      </c>
      <c r="B381" s="31" t="s">
        <v>258</v>
      </c>
      <c r="C381" s="31" t="s">
        <v>346</v>
      </c>
      <c r="D381" s="31">
        <v>4</v>
      </c>
      <c r="E381" s="31">
        <v>5.8565153733528604E-3</v>
      </c>
      <c r="F381" s="31">
        <v>4</v>
      </c>
      <c r="G381" s="31">
        <v>5.9435364041604804E-3</v>
      </c>
      <c r="H381" s="31">
        <v>0</v>
      </c>
      <c r="I381" s="31">
        <v>0</v>
      </c>
    </row>
    <row r="382" spans="1:9" x14ac:dyDescent="0.2">
      <c r="A382" s="31" t="s">
        <v>572</v>
      </c>
      <c r="B382" s="31" t="s">
        <v>272</v>
      </c>
      <c r="C382" s="31" t="s">
        <v>347</v>
      </c>
      <c r="D382" s="31">
        <v>144</v>
      </c>
      <c r="E382" s="31">
        <v>4.2959427207637201E-2</v>
      </c>
      <c r="F382" s="31">
        <v>144</v>
      </c>
      <c r="G382" s="31">
        <v>4.3399638336347197E-2</v>
      </c>
      <c r="H382" s="31">
        <v>0</v>
      </c>
      <c r="I382" s="31">
        <v>0</v>
      </c>
    </row>
    <row r="383" spans="1:9" x14ac:dyDescent="0.2">
      <c r="A383" s="31" t="s">
        <v>572</v>
      </c>
      <c r="B383" s="31" t="s">
        <v>272</v>
      </c>
      <c r="C383" s="31" t="s">
        <v>349</v>
      </c>
      <c r="D383" s="31">
        <v>549</v>
      </c>
      <c r="E383" s="31">
        <v>0.163782816229117</v>
      </c>
      <c r="F383" s="31">
        <v>549</v>
      </c>
      <c r="G383" s="31">
        <v>0.165461121157324</v>
      </c>
      <c r="H383" s="31">
        <v>0</v>
      </c>
      <c r="I383" s="31">
        <v>0</v>
      </c>
    </row>
    <row r="384" spans="1:9" x14ac:dyDescent="0.2">
      <c r="A384" s="31" t="s">
        <v>566</v>
      </c>
      <c r="B384" s="31" t="s">
        <v>259</v>
      </c>
      <c r="C384" s="31" t="s">
        <v>354</v>
      </c>
      <c r="D384" s="31">
        <v>1</v>
      </c>
      <c r="E384" s="31">
        <v>7.3475385745775204E-4</v>
      </c>
      <c r="F384" s="31">
        <v>1</v>
      </c>
      <c r="G384" s="31">
        <v>7.4906367041198505E-4</v>
      </c>
      <c r="H384" s="31">
        <v>0</v>
      </c>
      <c r="I384" s="31">
        <v>0</v>
      </c>
    </row>
    <row r="385" spans="1:9" x14ac:dyDescent="0.2">
      <c r="A385" s="31" t="s">
        <v>566</v>
      </c>
      <c r="B385" s="31" t="s">
        <v>259</v>
      </c>
      <c r="C385" s="31" t="s">
        <v>350</v>
      </c>
      <c r="D385" s="31">
        <v>9</v>
      </c>
      <c r="E385" s="31">
        <v>6.6127847171197603E-3</v>
      </c>
      <c r="F385" s="31">
        <v>9</v>
      </c>
      <c r="G385" s="31">
        <v>6.7415730337078697E-3</v>
      </c>
      <c r="H385" s="31">
        <v>0</v>
      </c>
      <c r="I385" s="31">
        <v>0</v>
      </c>
    </row>
    <row r="386" spans="1:9" x14ac:dyDescent="0.2">
      <c r="A386" s="31" t="s">
        <v>583</v>
      </c>
      <c r="B386" s="31" t="s">
        <v>212</v>
      </c>
      <c r="C386" s="31" t="s">
        <v>348</v>
      </c>
      <c r="D386" s="31">
        <v>3</v>
      </c>
      <c r="E386" s="31">
        <v>6.6666666666666693E-2</v>
      </c>
      <c r="F386" s="31">
        <v>3</v>
      </c>
      <c r="G386" s="31">
        <v>6.6666666666666693E-2</v>
      </c>
      <c r="H386" s="31">
        <v>0</v>
      </c>
      <c r="I386" s="31">
        <v>0</v>
      </c>
    </row>
    <row r="387" spans="1:9" x14ac:dyDescent="0.2">
      <c r="A387" s="31" t="s">
        <v>583</v>
      </c>
      <c r="B387" s="31" t="s">
        <v>212</v>
      </c>
      <c r="C387" s="31" t="s">
        <v>349</v>
      </c>
      <c r="D387" s="31">
        <v>2</v>
      </c>
      <c r="E387" s="31">
        <v>4.4444444444444398E-2</v>
      </c>
      <c r="F387" s="31">
        <v>2</v>
      </c>
      <c r="G387" s="31">
        <v>4.4444444444444398E-2</v>
      </c>
      <c r="H387" s="31">
        <v>0</v>
      </c>
      <c r="I387" s="31">
        <v>0</v>
      </c>
    </row>
    <row r="388" spans="1:9" x14ac:dyDescent="0.2">
      <c r="A388" s="31" t="s">
        <v>583</v>
      </c>
      <c r="B388" s="31" t="s">
        <v>212</v>
      </c>
      <c r="C388" s="31" t="s">
        <v>353</v>
      </c>
      <c r="D388" s="31">
        <v>4</v>
      </c>
      <c r="E388" s="31">
        <v>8.8888888888888906E-2</v>
      </c>
      <c r="F388" s="31">
        <v>4</v>
      </c>
      <c r="G388" s="31">
        <v>8.8888888888888906E-2</v>
      </c>
      <c r="H388" s="31">
        <v>0</v>
      </c>
      <c r="I388" s="31">
        <v>0</v>
      </c>
    </row>
    <row r="389" spans="1:9" x14ac:dyDescent="0.2">
      <c r="A389" s="31" t="s">
        <v>573</v>
      </c>
      <c r="B389" s="31" t="s">
        <v>186</v>
      </c>
      <c r="C389" s="31" t="s">
        <v>348</v>
      </c>
      <c r="D389" s="31">
        <v>17</v>
      </c>
      <c r="E389" s="31">
        <v>2.6984126984126999E-2</v>
      </c>
      <c r="F389" s="31">
        <v>17</v>
      </c>
      <c r="G389" s="31">
        <v>2.6941362916006299E-2</v>
      </c>
      <c r="H389" s="31">
        <v>0</v>
      </c>
      <c r="I389" s="31">
        <v>0</v>
      </c>
    </row>
    <row r="390" spans="1:9" x14ac:dyDescent="0.2">
      <c r="A390" s="31" t="s">
        <v>573</v>
      </c>
      <c r="B390" s="31" t="s">
        <v>186</v>
      </c>
      <c r="C390" s="31" t="s">
        <v>346</v>
      </c>
      <c r="D390" s="31">
        <v>71</v>
      </c>
      <c r="E390" s="31">
        <v>0.11269841269841301</v>
      </c>
      <c r="F390" s="31">
        <v>71</v>
      </c>
      <c r="G390" s="31">
        <v>0.112519809825674</v>
      </c>
      <c r="H390" s="31">
        <v>0</v>
      </c>
      <c r="I390" s="31">
        <v>0</v>
      </c>
    </row>
    <row r="391" spans="1:9" x14ac:dyDescent="0.2">
      <c r="A391" s="31" t="s">
        <v>573</v>
      </c>
      <c r="B391" s="31" t="s">
        <v>186</v>
      </c>
      <c r="C391" s="31" t="s">
        <v>350</v>
      </c>
      <c r="D391" s="31">
        <v>7</v>
      </c>
      <c r="E391" s="31">
        <v>1.1111111111111099E-2</v>
      </c>
      <c r="F391" s="31">
        <v>7</v>
      </c>
      <c r="G391" s="31">
        <v>1.10935023771791E-2</v>
      </c>
      <c r="H391" s="31">
        <v>0</v>
      </c>
      <c r="I391" s="31">
        <v>0</v>
      </c>
    </row>
    <row r="392" spans="1:9" x14ac:dyDescent="0.2">
      <c r="A392" s="31" t="s">
        <v>584</v>
      </c>
      <c r="B392" s="31" t="s">
        <v>219</v>
      </c>
      <c r="C392" s="31" t="s">
        <v>348</v>
      </c>
      <c r="D392" s="31">
        <v>1</v>
      </c>
      <c r="E392" s="31">
        <v>4.4052863436123404E-3</v>
      </c>
      <c r="F392" s="31">
        <v>1</v>
      </c>
      <c r="G392" s="31">
        <v>4.2194092827004199E-3</v>
      </c>
      <c r="H392" s="31">
        <v>0</v>
      </c>
      <c r="I392" s="31">
        <v>0</v>
      </c>
    </row>
    <row r="393" spans="1:9" x14ac:dyDescent="0.2">
      <c r="A393" s="31" t="s">
        <v>584</v>
      </c>
      <c r="B393" s="31" t="s">
        <v>219</v>
      </c>
      <c r="C393" s="31" t="s">
        <v>351</v>
      </c>
      <c r="D393" s="31">
        <v>8</v>
      </c>
      <c r="E393" s="31">
        <v>3.5242290748898703E-2</v>
      </c>
      <c r="F393" s="31">
        <v>8</v>
      </c>
      <c r="G393" s="31">
        <v>3.37552742616034E-2</v>
      </c>
      <c r="H393" s="31">
        <v>0</v>
      </c>
      <c r="I393" s="31">
        <v>0</v>
      </c>
    </row>
    <row r="394" spans="1:9" x14ac:dyDescent="0.2">
      <c r="A394" s="31" t="s">
        <v>584</v>
      </c>
      <c r="B394" s="31" t="s">
        <v>219</v>
      </c>
      <c r="C394" s="31" t="s">
        <v>353</v>
      </c>
      <c r="D394" s="31">
        <v>8</v>
      </c>
      <c r="E394" s="31">
        <v>3.5242290748898703E-2</v>
      </c>
      <c r="F394" s="31">
        <v>8</v>
      </c>
      <c r="G394" s="31">
        <v>3.37552742616034E-2</v>
      </c>
      <c r="H394" s="31">
        <v>0</v>
      </c>
      <c r="I394" s="31">
        <v>0</v>
      </c>
    </row>
    <row r="395" spans="1:9" x14ac:dyDescent="0.2">
      <c r="A395" s="31" t="s">
        <v>584</v>
      </c>
      <c r="B395" s="31" t="s">
        <v>219</v>
      </c>
      <c r="C395" s="31" t="s">
        <v>346</v>
      </c>
      <c r="D395" s="31">
        <v>1</v>
      </c>
      <c r="E395" s="31">
        <v>4.4052863436123404E-3</v>
      </c>
      <c r="F395" s="31">
        <v>1</v>
      </c>
      <c r="G395" s="31">
        <v>4.2194092827004199E-3</v>
      </c>
      <c r="H395" s="31">
        <v>0</v>
      </c>
      <c r="I395" s="31">
        <v>0</v>
      </c>
    </row>
    <row r="396" spans="1:9" x14ac:dyDescent="0.2">
      <c r="A396" s="31" t="s">
        <v>581</v>
      </c>
      <c r="B396" s="31" t="s">
        <v>251</v>
      </c>
      <c r="C396" s="31" t="s">
        <v>348</v>
      </c>
      <c r="D396" s="31">
        <v>26</v>
      </c>
      <c r="E396" s="31">
        <v>4.4750430292599001E-2</v>
      </c>
      <c r="F396" s="31">
        <v>26</v>
      </c>
      <c r="G396" s="31">
        <v>4.2207792207792201E-2</v>
      </c>
      <c r="H396" s="31">
        <v>0</v>
      </c>
      <c r="I396" s="31">
        <v>0</v>
      </c>
    </row>
    <row r="397" spans="1:9" x14ac:dyDescent="0.2">
      <c r="A397" s="31" t="s">
        <v>581</v>
      </c>
      <c r="B397" s="31" t="s">
        <v>251</v>
      </c>
      <c r="C397" s="31" t="s">
        <v>346</v>
      </c>
      <c r="D397" s="31">
        <v>46</v>
      </c>
      <c r="E397" s="31">
        <v>7.9173838209982805E-2</v>
      </c>
      <c r="F397" s="31">
        <v>46</v>
      </c>
      <c r="G397" s="31">
        <v>7.46753246753247E-2</v>
      </c>
      <c r="H397" s="31">
        <v>0</v>
      </c>
      <c r="I397" s="31">
        <v>0</v>
      </c>
    </row>
    <row r="398" spans="1:9" x14ac:dyDescent="0.2">
      <c r="A398" s="31" t="s">
        <v>527</v>
      </c>
      <c r="B398" s="31" t="s">
        <v>220</v>
      </c>
      <c r="C398" s="31" t="s">
        <v>348</v>
      </c>
      <c r="D398" s="31">
        <v>6</v>
      </c>
      <c r="E398" s="31">
        <v>6.7415730337078594E-2</v>
      </c>
      <c r="F398" s="31">
        <v>6</v>
      </c>
      <c r="G398" s="31">
        <v>6.7415730337078594E-2</v>
      </c>
      <c r="H398" s="31">
        <v>0</v>
      </c>
      <c r="I398" s="31">
        <v>0</v>
      </c>
    </row>
    <row r="399" spans="1:9" x14ac:dyDescent="0.2">
      <c r="A399" s="31" t="s">
        <v>527</v>
      </c>
      <c r="B399" s="31" t="s">
        <v>220</v>
      </c>
      <c r="C399" s="31" t="s">
        <v>351</v>
      </c>
      <c r="D399" s="31">
        <v>13</v>
      </c>
      <c r="E399" s="31">
        <v>0.14606741573033699</v>
      </c>
      <c r="F399" s="31">
        <v>13</v>
      </c>
      <c r="G399" s="31">
        <v>0.14606741573033699</v>
      </c>
      <c r="H399" s="31">
        <v>0</v>
      </c>
      <c r="I399" s="31">
        <v>0</v>
      </c>
    </row>
    <row r="400" spans="1:9" x14ac:dyDescent="0.2">
      <c r="A400" s="31" t="s">
        <v>527</v>
      </c>
      <c r="B400" s="31" t="s">
        <v>220</v>
      </c>
      <c r="C400" s="31" t="s">
        <v>349</v>
      </c>
      <c r="D400" s="31">
        <v>63</v>
      </c>
      <c r="E400" s="31">
        <v>0.70786516853932602</v>
      </c>
      <c r="F400" s="31">
        <v>63</v>
      </c>
      <c r="G400" s="31">
        <v>0.70786516853932602</v>
      </c>
      <c r="H400" s="31">
        <v>0</v>
      </c>
      <c r="I400" s="31">
        <v>0</v>
      </c>
    </row>
    <row r="401" spans="1:9" x14ac:dyDescent="0.2">
      <c r="A401" s="31" t="s">
        <v>527</v>
      </c>
      <c r="B401" s="31" t="s">
        <v>220</v>
      </c>
      <c r="C401" s="31" t="s">
        <v>353</v>
      </c>
      <c r="D401" s="31">
        <v>7</v>
      </c>
      <c r="E401" s="31">
        <v>7.8651685393258397E-2</v>
      </c>
      <c r="F401" s="31">
        <v>7</v>
      </c>
      <c r="G401" s="31">
        <v>7.8651685393258397E-2</v>
      </c>
      <c r="H401" s="31">
        <v>0</v>
      </c>
      <c r="I401" s="31">
        <v>0</v>
      </c>
    </row>
    <row r="402" spans="1:9" x14ac:dyDescent="0.2">
      <c r="A402" s="31" t="s">
        <v>585</v>
      </c>
      <c r="B402" s="31" t="s">
        <v>199</v>
      </c>
      <c r="C402" s="31" t="s">
        <v>351</v>
      </c>
      <c r="D402" s="31">
        <v>18</v>
      </c>
      <c r="E402" s="31">
        <v>0.34615384615384598</v>
      </c>
      <c r="F402" s="31">
        <v>18</v>
      </c>
      <c r="G402" s="31">
        <v>0.375</v>
      </c>
      <c r="H402" s="31">
        <v>0</v>
      </c>
      <c r="I402" s="31">
        <v>0</v>
      </c>
    </row>
    <row r="403" spans="1:9" x14ac:dyDescent="0.2">
      <c r="A403" s="31" t="s">
        <v>579</v>
      </c>
      <c r="B403" s="31" t="s">
        <v>159</v>
      </c>
      <c r="C403" s="31" t="s">
        <v>351</v>
      </c>
      <c r="D403" s="31">
        <v>118</v>
      </c>
      <c r="E403" s="31">
        <v>4.2909090909090897E-2</v>
      </c>
      <c r="F403" s="31">
        <v>118</v>
      </c>
      <c r="G403" s="31">
        <v>4.1505451987337301E-2</v>
      </c>
      <c r="H403" s="31">
        <v>0</v>
      </c>
      <c r="I403" s="31">
        <v>0</v>
      </c>
    </row>
    <row r="404" spans="1:9" x14ac:dyDescent="0.2">
      <c r="A404" s="31" t="s">
        <v>579</v>
      </c>
      <c r="B404" s="31" t="s">
        <v>159</v>
      </c>
      <c r="C404" s="31" t="s">
        <v>350</v>
      </c>
      <c r="D404" s="31">
        <v>60</v>
      </c>
      <c r="E404" s="31">
        <v>2.1818181818181799E-2</v>
      </c>
      <c r="F404" s="31">
        <v>60</v>
      </c>
      <c r="G404" s="31">
        <v>2.11044671122054E-2</v>
      </c>
      <c r="H404" s="31">
        <v>0</v>
      </c>
      <c r="I404" s="31">
        <v>0</v>
      </c>
    </row>
    <row r="405" spans="1:9" x14ac:dyDescent="0.2">
      <c r="A405" s="31" t="s">
        <v>571</v>
      </c>
      <c r="B405" s="31" t="s">
        <v>202</v>
      </c>
      <c r="C405" s="31" t="s">
        <v>354</v>
      </c>
      <c r="D405" s="31">
        <v>3</v>
      </c>
      <c r="E405" s="31">
        <v>2.1818181818181802E-3</v>
      </c>
      <c r="F405" s="31">
        <v>3</v>
      </c>
      <c r="G405" s="31">
        <v>2.1818181818181802E-3</v>
      </c>
      <c r="H405" s="31">
        <v>0</v>
      </c>
      <c r="I405" s="31">
        <v>0</v>
      </c>
    </row>
    <row r="406" spans="1:9" x14ac:dyDescent="0.2">
      <c r="A406" s="31" t="s">
        <v>571</v>
      </c>
      <c r="B406" s="31" t="s">
        <v>202</v>
      </c>
      <c r="C406" s="31" t="s">
        <v>350</v>
      </c>
      <c r="D406" s="31">
        <v>71</v>
      </c>
      <c r="E406" s="31">
        <v>5.1636363636363598E-2</v>
      </c>
      <c r="F406" s="31">
        <v>71</v>
      </c>
      <c r="G406" s="31">
        <v>5.1636363636363598E-2</v>
      </c>
      <c r="H406" s="31">
        <v>0</v>
      </c>
      <c r="I406" s="31">
        <v>0</v>
      </c>
    </row>
    <row r="407" spans="1:9" x14ac:dyDescent="0.2">
      <c r="A407" s="31" t="s">
        <v>521</v>
      </c>
      <c r="B407" s="31" t="s">
        <v>195</v>
      </c>
      <c r="C407" s="31" t="s">
        <v>346</v>
      </c>
      <c r="D407" s="31">
        <v>207</v>
      </c>
      <c r="E407" s="31">
        <v>1.5331062064879299E-2</v>
      </c>
      <c r="F407" s="31">
        <v>207</v>
      </c>
      <c r="G407" s="31">
        <v>1.52948130633959E-2</v>
      </c>
      <c r="H407" s="31">
        <v>0</v>
      </c>
      <c r="I407" s="31">
        <v>0</v>
      </c>
    </row>
    <row r="408" spans="1:9" x14ac:dyDescent="0.2">
      <c r="A408" s="31" t="s">
        <v>526</v>
      </c>
      <c r="B408" s="31" t="s">
        <v>262</v>
      </c>
      <c r="C408" s="31" t="s">
        <v>349</v>
      </c>
      <c r="D408" s="31">
        <v>120</v>
      </c>
      <c r="E408" s="31">
        <v>0.214285714285714</v>
      </c>
      <c r="F408" s="31">
        <v>120</v>
      </c>
      <c r="G408" s="31">
        <v>0.213143872113677</v>
      </c>
      <c r="H408" s="31">
        <v>0</v>
      </c>
      <c r="I408" s="31">
        <v>0</v>
      </c>
    </row>
    <row r="409" spans="1:9" x14ac:dyDescent="0.2">
      <c r="A409" s="31" t="s">
        <v>526</v>
      </c>
      <c r="B409" s="31" t="s">
        <v>262</v>
      </c>
      <c r="C409" s="31" t="s">
        <v>353</v>
      </c>
      <c r="D409" s="31">
        <v>13</v>
      </c>
      <c r="E409" s="31">
        <v>2.3214285714285701E-2</v>
      </c>
      <c r="F409" s="31">
        <v>13</v>
      </c>
      <c r="G409" s="31">
        <v>2.3090586145648299E-2</v>
      </c>
      <c r="H409" s="31">
        <v>0</v>
      </c>
      <c r="I409" s="31">
        <v>0</v>
      </c>
    </row>
    <row r="410" spans="1:9" x14ac:dyDescent="0.2">
      <c r="A410" s="31" t="s">
        <v>526</v>
      </c>
      <c r="B410" s="31" t="s">
        <v>262</v>
      </c>
      <c r="C410" s="31" t="s">
        <v>346</v>
      </c>
      <c r="D410" s="31">
        <v>2</v>
      </c>
      <c r="E410" s="31">
        <v>3.57142857142857E-3</v>
      </c>
      <c r="F410" s="31">
        <v>2</v>
      </c>
      <c r="G410" s="31">
        <v>3.5523978685612799E-3</v>
      </c>
      <c r="H410" s="31">
        <v>0</v>
      </c>
      <c r="I410" s="31">
        <v>0</v>
      </c>
    </row>
    <row r="411" spans="1:9" x14ac:dyDescent="0.2">
      <c r="A411" s="31" t="s">
        <v>434</v>
      </c>
      <c r="B411" s="31" t="s">
        <v>270</v>
      </c>
      <c r="C411" s="31" t="s">
        <v>354</v>
      </c>
      <c r="D411" s="31">
        <v>13</v>
      </c>
      <c r="E411" s="31">
        <v>3.3146353901070901E-3</v>
      </c>
      <c r="F411" s="31">
        <v>13</v>
      </c>
      <c r="G411" s="31">
        <v>3.26387145367813E-3</v>
      </c>
      <c r="H411" s="31">
        <v>0</v>
      </c>
      <c r="I411" s="31">
        <v>0</v>
      </c>
    </row>
    <row r="412" spans="1:9" x14ac:dyDescent="0.2">
      <c r="A412" s="31" t="s">
        <v>435</v>
      </c>
      <c r="B412" s="31" t="s">
        <v>213</v>
      </c>
      <c r="C412" s="31" t="s">
        <v>348</v>
      </c>
      <c r="D412" s="31">
        <v>8</v>
      </c>
      <c r="E412" s="31">
        <v>2.1680216802168001E-2</v>
      </c>
      <c r="F412" s="31">
        <v>8</v>
      </c>
      <c r="G412" s="31">
        <v>2.2160664819944598E-2</v>
      </c>
      <c r="H412" s="31">
        <v>0</v>
      </c>
      <c r="I412" s="31">
        <v>0</v>
      </c>
    </row>
    <row r="413" spans="1:9" x14ac:dyDescent="0.2">
      <c r="A413" s="31" t="s">
        <v>436</v>
      </c>
      <c r="B413" s="31" t="s">
        <v>274</v>
      </c>
      <c r="C413" s="31" t="s">
        <v>346</v>
      </c>
      <c r="D413" s="31">
        <v>261</v>
      </c>
      <c r="E413" s="31">
        <v>4.6665474700518503E-2</v>
      </c>
      <c r="F413" s="31">
        <v>261</v>
      </c>
      <c r="G413" s="31">
        <v>4.7162992410552898E-2</v>
      </c>
      <c r="H413" s="31">
        <v>0</v>
      </c>
      <c r="I413" s="31">
        <v>0</v>
      </c>
    </row>
    <row r="414" spans="1:9" x14ac:dyDescent="0.2">
      <c r="A414" s="31" t="s">
        <v>529</v>
      </c>
      <c r="B414" s="31" t="s">
        <v>252</v>
      </c>
      <c r="C414" s="31" t="s">
        <v>352</v>
      </c>
      <c r="D414" s="31">
        <v>4</v>
      </c>
      <c r="E414" s="31">
        <v>5.6108851171272304E-4</v>
      </c>
      <c r="F414" s="31">
        <v>4</v>
      </c>
      <c r="G414" s="31">
        <v>5.7520851308599395E-4</v>
      </c>
      <c r="H414" s="31">
        <v>0</v>
      </c>
      <c r="I414" s="31">
        <v>0</v>
      </c>
    </row>
    <row r="415" spans="1:9" x14ac:dyDescent="0.2">
      <c r="A415" s="31" t="s">
        <v>438</v>
      </c>
      <c r="B415" s="31" t="s">
        <v>182</v>
      </c>
      <c r="C415" s="31" t="s">
        <v>348</v>
      </c>
      <c r="D415" s="31">
        <v>11</v>
      </c>
      <c r="E415" s="31">
        <v>3.5143769968051103E-2</v>
      </c>
      <c r="F415" s="31">
        <v>11</v>
      </c>
      <c r="G415" s="31">
        <v>3.3846153846153797E-2</v>
      </c>
      <c r="H415" s="31">
        <v>0</v>
      </c>
      <c r="I415" s="31">
        <v>0</v>
      </c>
    </row>
    <row r="416" spans="1:9" x14ac:dyDescent="0.2">
      <c r="A416" s="31" t="s">
        <v>438</v>
      </c>
      <c r="B416" s="31" t="s">
        <v>182</v>
      </c>
      <c r="C416" s="31" t="s">
        <v>349</v>
      </c>
      <c r="D416" s="31">
        <v>10</v>
      </c>
      <c r="E416" s="31">
        <v>3.19488817891374E-2</v>
      </c>
      <c r="F416" s="31">
        <v>10</v>
      </c>
      <c r="G416" s="31">
        <v>3.0769230769230799E-2</v>
      </c>
      <c r="H416" s="31">
        <v>0</v>
      </c>
      <c r="I416" s="31">
        <v>0</v>
      </c>
    </row>
    <row r="417" spans="1:9" x14ac:dyDescent="0.2">
      <c r="A417" s="31" t="s">
        <v>438</v>
      </c>
      <c r="B417" s="31" t="s">
        <v>182</v>
      </c>
      <c r="C417" s="31" t="s">
        <v>346</v>
      </c>
      <c r="D417" s="31">
        <v>3</v>
      </c>
      <c r="E417" s="31">
        <v>9.5846645367412102E-3</v>
      </c>
      <c r="F417" s="31">
        <v>3</v>
      </c>
      <c r="G417" s="31">
        <v>9.2307692307692299E-3</v>
      </c>
      <c r="H417" s="31">
        <v>0</v>
      </c>
      <c r="I417" s="31">
        <v>0</v>
      </c>
    </row>
    <row r="418" spans="1:9" x14ac:dyDescent="0.2">
      <c r="A418" s="31" t="s">
        <v>443</v>
      </c>
      <c r="B418" s="31" t="s">
        <v>237</v>
      </c>
      <c r="C418" s="31" t="s">
        <v>349</v>
      </c>
      <c r="D418" s="31">
        <v>45</v>
      </c>
      <c r="E418" s="31">
        <v>7.4013157894736795E-2</v>
      </c>
      <c r="F418" s="31">
        <v>45</v>
      </c>
      <c r="G418" s="31">
        <v>7.1999999999999995E-2</v>
      </c>
      <c r="H418" s="31">
        <v>0</v>
      </c>
      <c r="I418" s="31">
        <v>0</v>
      </c>
    </row>
    <row r="419" spans="1:9" x14ac:dyDescent="0.2">
      <c r="A419" s="31" t="s">
        <v>443</v>
      </c>
      <c r="B419" s="31" t="s">
        <v>237</v>
      </c>
      <c r="C419" s="31" t="s">
        <v>352</v>
      </c>
      <c r="D419" s="31">
        <v>2</v>
      </c>
      <c r="E419" s="31">
        <v>3.28947368421053E-3</v>
      </c>
      <c r="F419" s="31">
        <v>2</v>
      </c>
      <c r="G419" s="31">
        <v>3.2000000000000002E-3</v>
      </c>
      <c r="H419" s="31">
        <v>0</v>
      </c>
      <c r="I419" s="31">
        <v>0</v>
      </c>
    </row>
    <row r="420" spans="1:9" x14ac:dyDescent="0.2">
      <c r="A420" s="31" t="s">
        <v>444</v>
      </c>
      <c r="B420" s="31" t="s">
        <v>243</v>
      </c>
      <c r="C420" s="31" t="s">
        <v>348</v>
      </c>
      <c r="D420" s="31">
        <v>46</v>
      </c>
      <c r="E420" s="31">
        <v>0.34074074074074101</v>
      </c>
      <c r="F420" s="31">
        <v>46</v>
      </c>
      <c r="G420" s="31">
        <v>0.34074074074074101</v>
      </c>
      <c r="H420" s="31">
        <v>0</v>
      </c>
      <c r="I420" s="31">
        <v>0</v>
      </c>
    </row>
    <row r="421" spans="1:9" x14ac:dyDescent="0.2">
      <c r="A421" s="31" t="s">
        <v>444</v>
      </c>
      <c r="B421" s="31" t="s">
        <v>243</v>
      </c>
      <c r="C421" s="31" t="s">
        <v>347</v>
      </c>
      <c r="D421" s="31">
        <v>5</v>
      </c>
      <c r="E421" s="31">
        <v>3.7037037037037E-2</v>
      </c>
      <c r="F421" s="31">
        <v>5</v>
      </c>
      <c r="G421" s="31">
        <v>3.7037037037037E-2</v>
      </c>
      <c r="H421" s="31">
        <v>0</v>
      </c>
      <c r="I421" s="31">
        <v>0</v>
      </c>
    </row>
    <row r="422" spans="1:9" x14ac:dyDescent="0.2">
      <c r="A422" s="31" t="s">
        <v>444</v>
      </c>
      <c r="B422" s="31" t="s">
        <v>243</v>
      </c>
      <c r="C422" s="31" t="s">
        <v>349</v>
      </c>
      <c r="D422" s="31">
        <v>42</v>
      </c>
      <c r="E422" s="31">
        <v>0.31111111111111101</v>
      </c>
      <c r="F422" s="31">
        <v>42</v>
      </c>
      <c r="G422" s="31">
        <v>0.31111111111111101</v>
      </c>
      <c r="H422" s="31">
        <v>0</v>
      </c>
      <c r="I422" s="31">
        <v>0</v>
      </c>
    </row>
    <row r="423" spans="1:9" x14ac:dyDescent="0.2">
      <c r="A423" s="31" t="s">
        <v>444</v>
      </c>
      <c r="B423" s="31" t="s">
        <v>243</v>
      </c>
      <c r="C423" s="31" t="s">
        <v>346</v>
      </c>
      <c r="D423" s="31">
        <v>1</v>
      </c>
      <c r="E423" s="31">
        <v>7.4074074074074103E-3</v>
      </c>
      <c r="F423" s="31">
        <v>1</v>
      </c>
      <c r="G423" s="31">
        <v>7.4074074074074103E-3</v>
      </c>
      <c r="H423" s="31">
        <v>0</v>
      </c>
      <c r="I423" s="31">
        <v>0</v>
      </c>
    </row>
    <row r="424" spans="1:9" x14ac:dyDescent="0.2">
      <c r="A424" s="31" t="s">
        <v>445</v>
      </c>
      <c r="B424" s="31" t="s">
        <v>256</v>
      </c>
      <c r="C424" s="31" t="s">
        <v>348</v>
      </c>
      <c r="D424" s="31">
        <v>9</v>
      </c>
      <c r="E424" s="31">
        <v>0.204545454545455</v>
      </c>
      <c r="F424" s="31">
        <v>9</v>
      </c>
      <c r="G424" s="31">
        <v>0.204545454545455</v>
      </c>
      <c r="H424" s="31">
        <v>0</v>
      </c>
      <c r="I424" s="31">
        <v>0</v>
      </c>
    </row>
    <row r="425" spans="1:9" x14ac:dyDescent="0.2">
      <c r="A425" s="31" t="s">
        <v>445</v>
      </c>
      <c r="B425" s="31" t="s">
        <v>256</v>
      </c>
      <c r="C425" s="31" t="s">
        <v>351</v>
      </c>
      <c r="D425" s="31">
        <v>4</v>
      </c>
      <c r="E425" s="31">
        <v>9.0909090909090898E-2</v>
      </c>
      <c r="F425" s="31">
        <v>4</v>
      </c>
      <c r="G425" s="31">
        <v>9.0909090909090898E-2</v>
      </c>
      <c r="H425" s="31">
        <v>0</v>
      </c>
      <c r="I425" s="31">
        <v>0</v>
      </c>
    </row>
    <row r="426" spans="1:9" x14ac:dyDescent="0.2">
      <c r="A426" s="31" t="s">
        <v>445</v>
      </c>
      <c r="B426" s="31" t="s">
        <v>256</v>
      </c>
      <c r="C426" s="31" t="s">
        <v>349</v>
      </c>
      <c r="D426" s="31">
        <v>1</v>
      </c>
      <c r="E426" s="31">
        <v>2.27272727272727E-2</v>
      </c>
      <c r="F426" s="31">
        <v>1</v>
      </c>
      <c r="G426" s="31">
        <v>2.27272727272727E-2</v>
      </c>
      <c r="H426" s="31">
        <v>0</v>
      </c>
      <c r="I426" s="31">
        <v>0</v>
      </c>
    </row>
    <row r="427" spans="1:9" x14ac:dyDescent="0.2">
      <c r="A427" s="31" t="s">
        <v>445</v>
      </c>
      <c r="B427" s="31" t="s">
        <v>256</v>
      </c>
      <c r="C427" s="31" t="s">
        <v>353</v>
      </c>
      <c r="D427" s="31">
        <v>30</v>
      </c>
      <c r="E427" s="31">
        <v>0.68181818181818199</v>
      </c>
      <c r="F427" s="31">
        <v>30</v>
      </c>
      <c r="G427" s="31">
        <v>0.68181818181818199</v>
      </c>
      <c r="H427" s="31">
        <v>0</v>
      </c>
      <c r="I427" s="31">
        <v>0</v>
      </c>
    </row>
    <row r="428" spans="1:9" x14ac:dyDescent="0.2">
      <c r="A428" s="31" t="s">
        <v>446</v>
      </c>
      <c r="B428" s="31" t="s">
        <v>238</v>
      </c>
      <c r="C428" s="31" t="s">
        <v>351</v>
      </c>
      <c r="D428" s="31">
        <v>2</v>
      </c>
      <c r="E428" s="31">
        <v>2.8169014084507001E-2</v>
      </c>
      <c r="F428" s="31">
        <v>2</v>
      </c>
      <c r="G428" s="31">
        <v>3.03030303030303E-2</v>
      </c>
      <c r="H428" s="31">
        <v>0</v>
      </c>
      <c r="I428" s="31">
        <v>0</v>
      </c>
    </row>
    <row r="429" spans="1:9" x14ac:dyDescent="0.2">
      <c r="A429" s="31" t="s">
        <v>446</v>
      </c>
      <c r="B429" s="31" t="s">
        <v>238</v>
      </c>
      <c r="C429" s="31" t="s">
        <v>352</v>
      </c>
      <c r="D429" s="31">
        <v>1</v>
      </c>
      <c r="E429" s="31">
        <v>1.4084507042253501E-2</v>
      </c>
      <c r="F429" s="31">
        <v>1</v>
      </c>
      <c r="G429" s="31">
        <v>1.5151515151515201E-2</v>
      </c>
      <c r="H429" s="31">
        <v>0</v>
      </c>
      <c r="I429" s="31">
        <v>0</v>
      </c>
    </row>
    <row r="430" spans="1:9" x14ac:dyDescent="0.2">
      <c r="A430" s="31" t="s">
        <v>446</v>
      </c>
      <c r="B430" s="31" t="s">
        <v>238</v>
      </c>
      <c r="C430" s="31" t="s">
        <v>353</v>
      </c>
      <c r="D430" s="31">
        <v>5</v>
      </c>
      <c r="E430" s="31">
        <v>7.0422535211267595E-2</v>
      </c>
      <c r="F430" s="31">
        <v>5</v>
      </c>
      <c r="G430" s="31">
        <v>7.5757575757575801E-2</v>
      </c>
      <c r="H430" s="31">
        <v>0</v>
      </c>
      <c r="I430" s="31">
        <v>0</v>
      </c>
    </row>
    <row r="431" spans="1:9" x14ac:dyDescent="0.2">
      <c r="A431" s="31" t="s">
        <v>447</v>
      </c>
      <c r="B431" s="31" t="s">
        <v>221</v>
      </c>
      <c r="C431" s="31" t="s">
        <v>347</v>
      </c>
      <c r="D431" s="31">
        <v>2</v>
      </c>
      <c r="E431" s="31">
        <v>8.23045267489712E-3</v>
      </c>
      <c r="F431" s="31">
        <v>2</v>
      </c>
      <c r="G431" s="31">
        <v>9.1324200913242004E-3</v>
      </c>
      <c r="H431" s="31">
        <v>0</v>
      </c>
      <c r="I431" s="31">
        <v>0</v>
      </c>
    </row>
    <row r="432" spans="1:9" x14ac:dyDescent="0.2">
      <c r="A432" s="31" t="s">
        <v>447</v>
      </c>
      <c r="B432" s="31" t="s">
        <v>221</v>
      </c>
      <c r="C432" s="31" t="s">
        <v>346</v>
      </c>
      <c r="D432" s="31">
        <v>17</v>
      </c>
      <c r="E432" s="31">
        <v>6.9958847736625501E-2</v>
      </c>
      <c r="F432" s="31">
        <v>17</v>
      </c>
      <c r="G432" s="31">
        <v>7.7625570776255703E-2</v>
      </c>
      <c r="H432" s="31">
        <v>0</v>
      </c>
      <c r="I432" s="31">
        <v>0</v>
      </c>
    </row>
    <row r="433" spans="1:9" x14ac:dyDescent="0.2">
      <c r="A433" s="31" t="s">
        <v>522</v>
      </c>
      <c r="B433" s="31" t="s">
        <v>166</v>
      </c>
      <c r="C433" s="31" t="s">
        <v>346</v>
      </c>
      <c r="D433" s="31">
        <v>31</v>
      </c>
      <c r="E433" s="31">
        <v>1.6756756756756801E-2</v>
      </c>
      <c r="F433" s="31">
        <v>31</v>
      </c>
      <c r="G433" s="31">
        <v>1.75736961451247E-2</v>
      </c>
      <c r="H433" s="31">
        <v>0</v>
      </c>
      <c r="I433" s="31">
        <v>0</v>
      </c>
    </row>
    <row r="434" spans="1:9" x14ac:dyDescent="0.2">
      <c r="A434" s="31" t="s">
        <v>522</v>
      </c>
      <c r="B434" s="31" t="s">
        <v>166</v>
      </c>
      <c r="C434" s="31" t="s">
        <v>350</v>
      </c>
      <c r="D434" s="31">
        <v>15</v>
      </c>
      <c r="E434" s="31">
        <v>8.1081081081081103E-3</v>
      </c>
      <c r="F434" s="31">
        <v>15</v>
      </c>
      <c r="G434" s="31">
        <v>8.5034013605442202E-3</v>
      </c>
      <c r="H434" s="31">
        <v>0</v>
      </c>
      <c r="I434" s="31">
        <v>0</v>
      </c>
    </row>
    <row r="435" spans="1:9" x14ac:dyDescent="0.2">
      <c r="A435" s="31" t="s">
        <v>448</v>
      </c>
      <c r="B435" s="31" t="s">
        <v>177</v>
      </c>
      <c r="C435" s="31" t="s">
        <v>348</v>
      </c>
      <c r="D435" s="31">
        <v>138</v>
      </c>
      <c r="E435" s="31">
        <v>2.11688909341924E-2</v>
      </c>
      <c r="F435" s="31">
        <v>138</v>
      </c>
      <c r="G435" s="31">
        <v>2.09949794614331E-2</v>
      </c>
      <c r="H435" s="31">
        <v>0</v>
      </c>
      <c r="I435" s="31">
        <v>0</v>
      </c>
    </row>
    <row r="436" spans="1:9" x14ac:dyDescent="0.2">
      <c r="A436" s="31" t="s">
        <v>449</v>
      </c>
      <c r="B436" s="31" t="s">
        <v>239</v>
      </c>
      <c r="C436" s="31" t="s">
        <v>348</v>
      </c>
      <c r="D436" s="31">
        <v>4</v>
      </c>
      <c r="E436" s="31">
        <v>0.5</v>
      </c>
      <c r="F436" s="31">
        <v>4</v>
      </c>
      <c r="G436" s="31">
        <v>0.5</v>
      </c>
      <c r="H436" s="31">
        <v>0</v>
      </c>
      <c r="I436" s="31">
        <v>0</v>
      </c>
    </row>
    <row r="437" spans="1:9" x14ac:dyDescent="0.2">
      <c r="A437" s="31" t="s">
        <v>449</v>
      </c>
      <c r="B437" s="31" t="s">
        <v>239</v>
      </c>
      <c r="C437" s="31" t="s">
        <v>351</v>
      </c>
      <c r="D437" s="31">
        <v>1</v>
      </c>
      <c r="E437" s="31">
        <v>0.125</v>
      </c>
      <c r="F437" s="31">
        <v>1</v>
      </c>
      <c r="G437" s="31">
        <v>0.125</v>
      </c>
      <c r="H437" s="31">
        <v>0</v>
      </c>
      <c r="I437" s="31">
        <v>0</v>
      </c>
    </row>
    <row r="438" spans="1:9" x14ac:dyDescent="0.2">
      <c r="A438" s="31" t="s">
        <v>449</v>
      </c>
      <c r="B438" s="31" t="s">
        <v>239</v>
      </c>
      <c r="C438" s="31" t="s">
        <v>347</v>
      </c>
      <c r="D438" s="31">
        <v>3</v>
      </c>
      <c r="E438" s="31">
        <v>0.375</v>
      </c>
      <c r="F438" s="31">
        <v>3</v>
      </c>
      <c r="G438" s="31">
        <v>0.375</v>
      </c>
      <c r="H438" s="31">
        <v>0</v>
      </c>
      <c r="I438" s="31">
        <v>0</v>
      </c>
    </row>
    <row r="439" spans="1:9" x14ac:dyDescent="0.2">
      <c r="A439" s="31" t="s">
        <v>450</v>
      </c>
      <c r="B439" s="31" t="s">
        <v>194</v>
      </c>
      <c r="C439" s="31" t="s">
        <v>351</v>
      </c>
      <c r="D439" s="31">
        <v>33</v>
      </c>
      <c r="E439" s="31">
        <v>0.157142857142857</v>
      </c>
      <c r="F439" s="31">
        <v>33</v>
      </c>
      <c r="G439" s="31">
        <v>0.157894736842105</v>
      </c>
      <c r="H439" s="31">
        <v>0</v>
      </c>
      <c r="I439" s="31">
        <v>0</v>
      </c>
    </row>
    <row r="440" spans="1:9" x14ac:dyDescent="0.2">
      <c r="A440" s="31" t="s">
        <v>450</v>
      </c>
      <c r="B440" s="31" t="s">
        <v>194</v>
      </c>
      <c r="C440" s="31" t="s">
        <v>352</v>
      </c>
      <c r="D440" s="31">
        <v>2</v>
      </c>
      <c r="E440" s="31">
        <v>9.5238095238095195E-3</v>
      </c>
      <c r="F440" s="31">
        <v>2</v>
      </c>
      <c r="G440" s="31">
        <v>9.5693779904306199E-3</v>
      </c>
      <c r="H440" s="31">
        <v>0</v>
      </c>
      <c r="I440" s="31">
        <v>0</v>
      </c>
    </row>
    <row r="441" spans="1:9" x14ac:dyDescent="0.2">
      <c r="A441" s="31" t="s">
        <v>450</v>
      </c>
      <c r="B441" s="31" t="s">
        <v>194</v>
      </c>
      <c r="C441" s="31" t="s">
        <v>346</v>
      </c>
      <c r="D441" s="31">
        <v>8</v>
      </c>
      <c r="E441" s="31">
        <v>3.8095238095238099E-2</v>
      </c>
      <c r="F441" s="31">
        <v>8</v>
      </c>
      <c r="G441" s="31">
        <v>3.82775119617225E-2</v>
      </c>
      <c r="H441" s="31">
        <v>0</v>
      </c>
      <c r="I441" s="31">
        <v>0</v>
      </c>
    </row>
    <row r="442" spans="1:9" x14ac:dyDescent="0.2">
      <c r="A442" s="31" t="s">
        <v>451</v>
      </c>
      <c r="B442" s="31" t="s">
        <v>200</v>
      </c>
      <c r="C442" s="31" t="s">
        <v>354</v>
      </c>
      <c r="D442" s="31">
        <v>3</v>
      </c>
      <c r="E442" s="31">
        <v>2.80112044817927E-3</v>
      </c>
      <c r="F442" s="31">
        <v>3</v>
      </c>
      <c r="G442" s="31">
        <v>2.8653295128939801E-3</v>
      </c>
      <c r="H442" s="31">
        <v>0</v>
      </c>
      <c r="I442" s="31">
        <v>0</v>
      </c>
    </row>
    <row r="443" spans="1:9" x14ac:dyDescent="0.2">
      <c r="A443" s="31" t="s">
        <v>451</v>
      </c>
      <c r="B443" s="31" t="s">
        <v>200</v>
      </c>
      <c r="C443" s="31" t="s">
        <v>352</v>
      </c>
      <c r="D443" s="31">
        <v>6</v>
      </c>
      <c r="E443" s="31">
        <v>5.60224089635854E-3</v>
      </c>
      <c r="F443" s="31">
        <v>6</v>
      </c>
      <c r="G443" s="31">
        <v>5.7306590257879698E-3</v>
      </c>
      <c r="H443" s="31">
        <v>0</v>
      </c>
      <c r="I443" s="31">
        <v>0</v>
      </c>
    </row>
    <row r="444" spans="1:9" x14ac:dyDescent="0.2">
      <c r="A444" s="31" t="s">
        <v>451</v>
      </c>
      <c r="B444" s="31" t="s">
        <v>200</v>
      </c>
      <c r="C444" s="31" t="s">
        <v>346</v>
      </c>
      <c r="D444" s="31">
        <v>30</v>
      </c>
      <c r="E444" s="31">
        <v>2.8011204481792701E-2</v>
      </c>
      <c r="F444" s="31">
        <v>30</v>
      </c>
      <c r="G444" s="31">
        <v>2.8653295128939799E-2</v>
      </c>
      <c r="H444" s="31">
        <v>0</v>
      </c>
      <c r="I444" s="31">
        <v>0</v>
      </c>
    </row>
    <row r="445" spans="1:9" x14ac:dyDescent="0.2">
      <c r="A445" s="31" t="s">
        <v>452</v>
      </c>
      <c r="B445" s="31" t="s">
        <v>246</v>
      </c>
      <c r="C445" s="31" t="s">
        <v>348</v>
      </c>
      <c r="D445" s="31">
        <v>5</v>
      </c>
      <c r="E445" s="31">
        <v>0.38461538461538503</v>
      </c>
      <c r="F445" s="31">
        <v>5</v>
      </c>
      <c r="G445" s="31">
        <v>0.41666666666666702</v>
      </c>
      <c r="H445" s="31">
        <v>0</v>
      </c>
      <c r="I445" s="31">
        <v>0</v>
      </c>
    </row>
    <row r="446" spans="1:9" x14ac:dyDescent="0.2">
      <c r="A446" s="31" t="s">
        <v>452</v>
      </c>
      <c r="B446" s="31" t="s">
        <v>246</v>
      </c>
      <c r="C446" s="31" t="s">
        <v>349</v>
      </c>
      <c r="D446" s="31">
        <v>2</v>
      </c>
      <c r="E446" s="31">
        <v>0.15384615384615399</v>
      </c>
      <c r="F446" s="31">
        <v>2</v>
      </c>
      <c r="G446" s="31">
        <v>0.16666666666666699</v>
      </c>
      <c r="H446" s="31">
        <v>0</v>
      </c>
      <c r="I446" s="31">
        <v>0</v>
      </c>
    </row>
    <row r="447" spans="1:9" x14ac:dyDescent="0.2">
      <c r="A447" s="31" t="s">
        <v>452</v>
      </c>
      <c r="B447" s="31" t="s">
        <v>246</v>
      </c>
      <c r="C447" s="31" t="s">
        <v>346</v>
      </c>
      <c r="D447" s="31">
        <v>4</v>
      </c>
      <c r="E447" s="31">
        <v>0.30769230769230799</v>
      </c>
      <c r="F447" s="31">
        <v>4</v>
      </c>
      <c r="G447" s="31">
        <v>0.33333333333333298</v>
      </c>
      <c r="H447" s="31">
        <v>0</v>
      </c>
      <c r="I447" s="31">
        <v>0</v>
      </c>
    </row>
    <row r="448" spans="1:9" x14ac:dyDescent="0.2">
      <c r="A448" s="31" t="s">
        <v>453</v>
      </c>
      <c r="B448" s="31" t="s">
        <v>178</v>
      </c>
      <c r="C448" s="31" t="s">
        <v>352</v>
      </c>
      <c r="D448" s="31">
        <v>2</v>
      </c>
      <c r="E448" s="31">
        <v>5.3922890266918299E-4</v>
      </c>
      <c r="F448" s="31">
        <v>2</v>
      </c>
      <c r="G448" s="31">
        <v>5.4945054945054902E-4</v>
      </c>
      <c r="H448" s="31">
        <v>0</v>
      </c>
      <c r="I448" s="31">
        <v>0</v>
      </c>
    </row>
    <row r="449" spans="1:9" x14ac:dyDescent="0.2">
      <c r="A449" s="31" t="s">
        <v>454</v>
      </c>
      <c r="B449" s="31" t="s">
        <v>204</v>
      </c>
      <c r="C449" s="31" t="s">
        <v>349</v>
      </c>
      <c r="D449" s="31">
        <v>64</v>
      </c>
      <c r="E449" s="31">
        <v>8.77914951989026E-2</v>
      </c>
      <c r="F449" s="31">
        <v>64</v>
      </c>
      <c r="G449" s="31">
        <v>8.5447263017356501E-2</v>
      </c>
      <c r="H449" s="31">
        <v>0</v>
      </c>
      <c r="I449" s="31">
        <v>0</v>
      </c>
    </row>
    <row r="450" spans="1:9" x14ac:dyDescent="0.2">
      <c r="A450" s="31" t="s">
        <v>454</v>
      </c>
      <c r="B450" s="31" t="s">
        <v>204</v>
      </c>
      <c r="C450" s="31" t="s">
        <v>346</v>
      </c>
      <c r="D450" s="31">
        <v>72</v>
      </c>
      <c r="E450" s="31">
        <v>9.8765432098765399E-2</v>
      </c>
      <c r="F450" s="31">
        <v>72</v>
      </c>
      <c r="G450" s="31">
        <v>9.6128170894525994E-2</v>
      </c>
      <c r="H450" s="31">
        <v>0</v>
      </c>
      <c r="I450" s="31">
        <v>0</v>
      </c>
    </row>
    <row r="451" spans="1:9" x14ac:dyDescent="0.2">
      <c r="A451" s="31" t="s">
        <v>455</v>
      </c>
      <c r="B451" s="31" t="s">
        <v>207</v>
      </c>
      <c r="C451" s="31" t="s">
        <v>354</v>
      </c>
      <c r="D451" s="31">
        <v>15</v>
      </c>
      <c r="E451" s="31">
        <v>5.9078377313903103E-3</v>
      </c>
      <c r="F451" s="31">
        <v>15</v>
      </c>
      <c r="G451" s="31">
        <v>5.8754406580493503E-3</v>
      </c>
      <c r="H451" s="31">
        <v>0</v>
      </c>
      <c r="I451" s="31">
        <v>0</v>
      </c>
    </row>
    <row r="452" spans="1:9" x14ac:dyDescent="0.2">
      <c r="A452" s="31" t="s">
        <v>455</v>
      </c>
      <c r="B452" s="31" t="s">
        <v>207</v>
      </c>
      <c r="C452" s="31" t="s">
        <v>352</v>
      </c>
      <c r="D452" s="31">
        <v>20</v>
      </c>
      <c r="E452" s="31">
        <v>7.8771169751870804E-3</v>
      </c>
      <c r="F452" s="31">
        <v>20</v>
      </c>
      <c r="G452" s="31">
        <v>7.8339208773991406E-3</v>
      </c>
      <c r="H452" s="31">
        <v>0</v>
      </c>
      <c r="I452" s="31">
        <v>0</v>
      </c>
    </row>
    <row r="453" spans="1:9" x14ac:dyDescent="0.2">
      <c r="A453" s="31" t="s">
        <v>456</v>
      </c>
      <c r="B453" s="31" t="s">
        <v>208</v>
      </c>
      <c r="C453" s="31" t="s">
        <v>351</v>
      </c>
      <c r="D453" s="31">
        <v>2</v>
      </c>
      <c r="E453" s="31">
        <v>1.19760479041916E-2</v>
      </c>
      <c r="F453" s="31">
        <v>2</v>
      </c>
      <c r="G453" s="31">
        <v>1.25786163522013E-2</v>
      </c>
      <c r="H453" s="31">
        <v>0</v>
      </c>
      <c r="I453" s="31">
        <v>0</v>
      </c>
    </row>
    <row r="454" spans="1:9" x14ac:dyDescent="0.2">
      <c r="A454" s="31" t="s">
        <v>456</v>
      </c>
      <c r="B454" s="31" t="s">
        <v>208</v>
      </c>
      <c r="C454" s="31" t="s">
        <v>349</v>
      </c>
      <c r="D454" s="31">
        <v>1</v>
      </c>
      <c r="E454" s="31">
        <v>5.9880239520958096E-3</v>
      </c>
      <c r="F454" s="31">
        <v>1</v>
      </c>
      <c r="G454" s="31">
        <v>6.2893081761006301E-3</v>
      </c>
      <c r="H454" s="31">
        <v>0</v>
      </c>
      <c r="I454" s="31">
        <v>0</v>
      </c>
    </row>
    <row r="455" spans="1:9" x14ac:dyDescent="0.2">
      <c r="A455" s="31" t="s">
        <v>519</v>
      </c>
      <c r="B455" s="31" t="s">
        <v>205</v>
      </c>
      <c r="C455" s="31" t="s">
        <v>351</v>
      </c>
      <c r="D455" s="31">
        <v>4</v>
      </c>
      <c r="E455" s="31">
        <v>0.04</v>
      </c>
      <c r="F455" s="31">
        <v>4</v>
      </c>
      <c r="G455" s="31">
        <v>3.7383177570093497E-2</v>
      </c>
      <c r="H455" s="31">
        <v>0</v>
      </c>
      <c r="I455" s="31">
        <v>0</v>
      </c>
    </row>
    <row r="456" spans="1:9" x14ac:dyDescent="0.2">
      <c r="A456" s="31" t="s">
        <v>519</v>
      </c>
      <c r="B456" s="31" t="s">
        <v>205</v>
      </c>
      <c r="C456" s="31" t="s">
        <v>349</v>
      </c>
      <c r="D456" s="31">
        <v>2</v>
      </c>
      <c r="E456" s="31">
        <v>0.02</v>
      </c>
      <c r="F456" s="31">
        <v>2</v>
      </c>
      <c r="G456" s="31">
        <v>1.86915887850467E-2</v>
      </c>
      <c r="H456" s="31">
        <v>0</v>
      </c>
      <c r="I456" s="31">
        <v>0</v>
      </c>
    </row>
    <row r="457" spans="1:9" x14ac:dyDescent="0.2">
      <c r="A457" s="31" t="s">
        <v>458</v>
      </c>
      <c r="B457" s="31" t="s">
        <v>214</v>
      </c>
      <c r="C457" s="31" t="s">
        <v>348</v>
      </c>
      <c r="D457" s="31">
        <v>1</v>
      </c>
      <c r="E457" s="31">
        <v>4.97512437810945E-3</v>
      </c>
      <c r="F457" s="31">
        <v>1</v>
      </c>
      <c r="G457" s="31">
        <v>5.2910052910052898E-3</v>
      </c>
      <c r="H457" s="31">
        <v>0</v>
      </c>
      <c r="I457" s="31">
        <v>0</v>
      </c>
    </row>
    <row r="458" spans="1:9" x14ac:dyDescent="0.2">
      <c r="A458" s="31" t="s">
        <v>458</v>
      </c>
      <c r="B458" s="31" t="s">
        <v>214</v>
      </c>
      <c r="C458" s="31" t="s">
        <v>351</v>
      </c>
      <c r="D458" s="31">
        <v>7</v>
      </c>
      <c r="E458" s="31">
        <v>3.4825870646766198E-2</v>
      </c>
      <c r="F458" s="31">
        <v>7</v>
      </c>
      <c r="G458" s="31">
        <v>3.7037037037037E-2</v>
      </c>
      <c r="H458" s="31">
        <v>0</v>
      </c>
      <c r="I458" s="31">
        <v>0</v>
      </c>
    </row>
    <row r="459" spans="1:9" x14ac:dyDescent="0.2">
      <c r="A459" s="31" t="s">
        <v>458</v>
      </c>
      <c r="B459" s="31" t="s">
        <v>214</v>
      </c>
      <c r="C459" s="31" t="s">
        <v>346</v>
      </c>
      <c r="D459" s="31">
        <v>1</v>
      </c>
      <c r="E459" s="31">
        <v>4.97512437810945E-3</v>
      </c>
      <c r="F459" s="31">
        <v>1</v>
      </c>
      <c r="G459" s="31">
        <v>5.2910052910052898E-3</v>
      </c>
      <c r="H459" s="31">
        <v>0</v>
      </c>
      <c r="I459" s="31">
        <v>0</v>
      </c>
    </row>
    <row r="460" spans="1:9" x14ac:dyDescent="0.2">
      <c r="A460" s="31" t="s">
        <v>459</v>
      </c>
      <c r="B460" s="31" t="s">
        <v>215</v>
      </c>
      <c r="C460" s="31" t="s">
        <v>348</v>
      </c>
      <c r="D460" s="31">
        <v>2</v>
      </c>
      <c r="E460" s="31">
        <v>1.88679245283019E-2</v>
      </c>
      <c r="F460" s="31">
        <v>2</v>
      </c>
      <c r="G460" s="31">
        <v>1.8348623853211E-2</v>
      </c>
      <c r="H460" s="31">
        <v>0</v>
      </c>
      <c r="I460" s="31">
        <v>0</v>
      </c>
    </row>
    <row r="461" spans="1:9" x14ac:dyDescent="0.2">
      <c r="A461" s="31" t="s">
        <v>459</v>
      </c>
      <c r="B461" s="31" t="s">
        <v>215</v>
      </c>
      <c r="C461" s="31" t="s">
        <v>347</v>
      </c>
      <c r="D461" s="31">
        <v>5</v>
      </c>
      <c r="E461" s="31">
        <v>4.71698113207547E-2</v>
      </c>
      <c r="F461" s="31">
        <v>5</v>
      </c>
      <c r="G461" s="31">
        <v>4.5871559633027498E-2</v>
      </c>
      <c r="H461" s="31">
        <v>0</v>
      </c>
      <c r="I461" s="31">
        <v>0</v>
      </c>
    </row>
    <row r="462" spans="1:9" x14ac:dyDescent="0.2">
      <c r="A462" s="31" t="s">
        <v>459</v>
      </c>
      <c r="B462" s="31" t="s">
        <v>215</v>
      </c>
      <c r="C462" s="31" t="s">
        <v>346</v>
      </c>
      <c r="D462" s="31">
        <v>4</v>
      </c>
      <c r="E462" s="31">
        <v>3.77358490566038E-2</v>
      </c>
      <c r="F462" s="31">
        <v>4</v>
      </c>
      <c r="G462" s="31">
        <v>3.6697247706422E-2</v>
      </c>
      <c r="H462" s="31">
        <v>0</v>
      </c>
      <c r="I462" s="31">
        <v>0</v>
      </c>
    </row>
    <row r="463" spans="1:9" x14ac:dyDescent="0.2">
      <c r="A463" s="31" t="s">
        <v>460</v>
      </c>
      <c r="B463" s="31" t="s">
        <v>184</v>
      </c>
      <c r="C463" s="31" t="s">
        <v>351</v>
      </c>
      <c r="D463" s="31">
        <v>38</v>
      </c>
      <c r="E463" s="31">
        <v>2.4312220089571301E-2</v>
      </c>
      <c r="F463" s="31">
        <v>38</v>
      </c>
      <c r="G463" s="31">
        <v>2.57627118644068E-2</v>
      </c>
      <c r="H463" s="31">
        <v>0</v>
      </c>
      <c r="I463" s="31">
        <v>0</v>
      </c>
    </row>
    <row r="464" spans="1:9" x14ac:dyDescent="0.2">
      <c r="A464" s="31" t="s">
        <v>460</v>
      </c>
      <c r="B464" s="31" t="s">
        <v>184</v>
      </c>
      <c r="C464" s="31" t="s">
        <v>349</v>
      </c>
      <c r="D464" s="31">
        <v>1</v>
      </c>
      <c r="E464" s="31">
        <v>6.3979526551503495E-4</v>
      </c>
      <c r="F464" s="31">
        <v>1</v>
      </c>
      <c r="G464" s="31">
        <v>6.7796610169491497E-4</v>
      </c>
      <c r="H464" s="31">
        <v>0</v>
      </c>
      <c r="I464" s="31">
        <v>0</v>
      </c>
    </row>
    <row r="465" spans="1:9" x14ac:dyDescent="0.2">
      <c r="A465" s="31" t="s">
        <v>460</v>
      </c>
      <c r="B465" s="31" t="s">
        <v>184</v>
      </c>
      <c r="C465" s="31" t="s">
        <v>346</v>
      </c>
      <c r="D465" s="31">
        <v>10</v>
      </c>
      <c r="E465" s="31">
        <v>6.3979526551503499E-3</v>
      </c>
      <c r="F465" s="31">
        <v>10</v>
      </c>
      <c r="G465" s="31">
        <v>6.7796610169491497E-3</v>
      </c>
      <c r="H465" s="31">
        <v>0</v>
      </c>
      <c r="I465" s="31">
        <v>0</v>
      </c>
    </row>
    <row r="466" spans="1:9" x14ac:dyDescent="0.2">
      <c r="A466" s="31" t="s">
        <v>461</v>
      </c>
      <c r="B466" s="31" t="s">
        <v>168</v>
      </c>
      <c r="C466" s="31" t="s">
        <v>352</v>
      </c>
      <c r="D466" s="31">
        <v>24</v>
      </c>
      <c r="E466" s="31">
        <v>1.0340370529944E-2</v>
      </c>
      <c r="F466" s="31">
        <v>24</v>
      </c>
      <c r="G466" s="31">
        <v>1.0287183883411899E-2</v>
      </c>
      <c r="H466" s="31">
        <v>0</v>
      </c>
      <c r="I466" s="31">
        <v>0</v>
      </c>
    </row>
    <row r="467" spans="1:9" x14ac:dyDescent="0.2">
      <c r="A467" s="31" t="s">
        <v>463</v>
      </c>
      <c r="B467" s="31" t="s">
        <v>209</v>
      </c>
      <c r="C467" s="31" t="s">
        <v>350</v>
      </c>
      <c r="D467" s="31">
        <v>12</v>
      </c>
      <c r="E467" s="31">
        <v>1.8099547511312201E-2</v>
      </c>
      <c r="F467" s="31">
        <v>12</v>
      </c>
      <c r="G467" s="31">
        <v>1.8604651162790701E-2</v>
      </c>
      <c r="H467" s="31">
        <v>0</v>
      </c>
      <c r="I467" s="31">
        <v>0</v>
      </c>
    </row>
    <row r="468" spans="1:9" x14ac:dyDescent="0.2">
      <c r="A468" s="31" t="s">
        <v>464</v>
      </c>
      <c r="B468" s="31" t="s">
        <v>176</v>
      </c>
      <c r="C468" s="31" t="s">
        <v>348</v>
      </c>
      <c r="D468" s="31">
        <v>138</v>
      </c>
      <c r="E468" s="31">
        <v>5.0866199778842602E-2</v>
      </c>
      <c r="F468" s="31">
        <v>138</v>
      </c>
      <c r="G468" s="31">
        <v>5.1035502958579899E-2</v>
      </c>
      <c r="H468" s="31">
        <v>0</v>
      </c>
      <c r="I468" s="31">
        <v>0</v>
      </c>
    </row>
    <row r="469" spans="1:9" x14ac:dyDescent="0.2">
      <c r="A469" s="31" t="s">
        <v>465</v>
      </c>
      <c r="B469" s="31" t="s">
        <v>188</v>
      </c>
      <c r="C469" s="31" t="s">
        <v>351</v>
      </c>
      <c r="D469" s="31">
        <v>377</v>
      </c>
      <c r="E469" s="31">
        <v>0.28977709454265899</v>
      </c>
      <c r="F469" s="31">
        <v>377</v>
      </c>
      <c r="G469" s="31">
        <v>0.28933231005372201</v>
      </c>
      <c r="H469" s="31">
        <v>0</v>
      </c>
      <c r="I469" s="31">
        <v>0</v>
      </c>
    </row>
    <row r="470" spans="1:9" x14ac:dyDescent="0.2">
      <c r="A470" s="31" t="s">
        <v>465</v>
      </c>
      <c r="B470" s="31" t="s">
        <v>188</v>
      </c>
      <c r="C470" s="31" t="s">
        <v>346</v>
      </c>
      <c r="D470" s="31">
        <v>37</v>
      </c>
      <c r="E470" s="31">
        <v>2.84396617986164E-2</v>
      </c>
      <c r="F470" s="31">
        <v>37</v>
      </c>
      <c r="G470" s="31">
        <v>2.8396009209516501E-2</v>
      </c>
      <c r="H470" s="31">
        <v>0</v>
      </c>
      <c r="I470" s="31">
        <v>0</v>
      </c>
    </row>
    <row r="471" spans="1:9" x14ac:dyDescent="0.2">
      <c r="A471" s="31" t="s">
        <v>465</v>
      </c>
      <c r="B471" s="31" t="s">
        <v>188</v>
      </c>
      <c r="C471" s="31" t="s">
        <v>350</v>
      </c>
      <c r="D471" s="31">
        <v>30</v>
      </c>
      <c r="E471" s="31">
        <v>2.3059185242121399E-2</v>
      </c>
      <c r="F471" s="31">
        <v>30</v>
      </c>
      <c r="G471" s="31">
        <v>2.30237912509593E-2</v>
      </c>
      <c r="H471" s="31">
        <v>0</v>
      </c>
      <c r="I471" s="31">
        <v>0</v>
      </c>
    </row>
    <row r="472" spans="1:9" x14ac:dyDescent="0.2">
      <c r="A472" s="31" t="s">
        <v>466</v>
      </c>
      <c r="B472" s="31" t="s">
        <v>261</v>
      </c>
      <c r="C472" s="31" t="s">
        <v>351</v>
      </c>
      <c r="D472" s="31">
        <v>99</v>
      </c>
      <c r="E472" s="31">
        <v>5.7894736842105297E-2</v>
      </c>
      <c r="F472" s="31">
        <v>99</v>
      </c>
      <c r="G472" s="31">
        <v>5.6896551724137899E-2</v>
      </c>
      <c r="H472" s="31">
        <v>0</v>
      </c>
      <c r="I472" s="31">
        <v>0</v>
      </c>
    </row>
    <row r="473" spans="1:9" x14ac:dyDescent="0.2">
      <c r="A473" s="31" t="s">
        <v>466</v>
      </c>
      <c r="B473" s="31" t="s">
        <v>261</v>
      </c>
      <c r="C473" s="31" t="s">
        <v>352</v>
      </c>
      <c r="D473" s="31">
        <v>15</v>
      </c>
      <c r="E473" s="31">
        <v>8.7719298245613996E-3</v>
      </c>
      <c r="F473" s="31">
        <v>15</v>
      </c>
      <c r="G473" s="31">
        <v>8.6206896551724102E-3</v>
      </c>
      <c r="H473" s="31">
        <v>0</v>
      </c>
      <c r="I473" s="31">
        <v>0</v>
      </c>
    </row>
    <row r="474" spans="1:9" x14ac:dyDescent="0.2">
      <c r="A474" s="31" t="s">
        <v>466</v>
      </c>
      <c r="B474" s="31" t="s">
        <v>261</v>
      </c>
      <c r="C474" s="31" t="s">
        <v>353</v>
      </c>
      <c r="D474" s="31">
        <v>76</v>
      </c>
      <c r="E474" s="31">
        <v>4.4444444444444398E-2</v>
      </c>
      <c r="F474" s="31">
        <v>76</v>
      </c>
      <c r="G474" s="31">
        <v>4.3678160919540202E-2</v>
      </c>
      <c r="H474" s="31">
        <v>0</v>
      </c>
      <c r="I474" s="31">
        <v>0</v>
      </c>
    </row>
    <row r="475" spans="1:9" x14ac:dyDescent="0.2">
      <c r="A475" s="31" t="s">
        <v>466</v>
      </c>
      <c r="B475" s="31" t="s">
        <v>261</v>
      </c>
      <c r="C475" s="31" t="s">
        <v>350</v>
      </c>
      <c r="D475" s="31">
        <v>3</v>
      </c>
      <c r="E475" s="31">
        <v>1.7543859649122801E-3</v>
      </c>
      <c r="F475" s="31">
        <v>3</v>
      </c>
      <c r="G475" s="31">
        <v>1.7241379310344799E-3</v>
      </c>
      <c r="H475" s="31">
        <v>0</v>
      </c>
      <c r="I475" s="31">
        <v>0</v>
      </c>
    </row>
    <row r="476" spans="1:9" x14ac:dyDescent="0.2">
      <c r="A476" s="31" t="s">
        <v>467</v>
      </c>
      <c r="B476" s="31" t="s">
        <v>244</v>
      </c>
      <c r="C476" s="31" t="s">
        <v>351</v>
      </c>
      <c r="D476" s="31">
        <v>33</v>
      </c>
      <c r="E476" s="31">
        <v>0.54098360655737698</v>
      </c>
      <c r="F476" s="31">
        <v>33</v>
      </c>
      <c r="G476" s="31">
        <v>0.54098360655737698</v>
      </c>
      <c r="H476" s="31">
        <v>0</v>
      </c>
      <c r="I476" s="31">
        <v>0</v>
      </c>
    </row>
    <row r="477" spans="1:9" x14ac:dyDescent="0.2">
      <c r="A477" s="31" t="s">
        <v>467</v>
      </c>
      <c r="B477" s="31" t="s">
        <v>244</v>
      </c>
      <c r="C477" s="31" t="s">
        <v>354</v>
      </c>
      <c r="D477" s="31">
        <v>9</v>
      </c>
      <c r="E477" s="31">
        <v>0.14754098360655701</v>
      </c>
      <c r="F477" s="31">
        <v>9</v>
      </c>
      <c r="G477" s="31">
        <v>0.14754098360655701</v>
      </c>
      <c r="H477" s="31">
        <v>0</v>
      </c>
      <c r="I477" s="31">
        <v>0</v>
      </c>
    </row>
    <row r="478" spans="1:9" x14ac:dyDescent="0.2">
      <c r="A478" s="31" t="s">
        <v>467</v>
      </c>
      <c r="B478" s="31" t="s">
        <v>244</v>
      </c>
      <c r="C478" s="31" t="s">
        <v>347</v>
      </c>
      <c r="D478" s="31">
        <v>3</v>
      </c>
      <c r="E478" s="31">
        <v>4.91803278688525E-2</v>
      </c>
      <c r="F478" s="31">
        <v>3</v>
      </c>
      <c r="G478" s="31">
        <v>4.91803278688525E-2</v>
      </c>
      <c r="H478" s="31">
        <v>0</v>
      </c>
      <c r="I478" s="31">
        <v>0</v>
      </c>
    </row>
    <row r="479" spans="1:9" x14ac:dyDescent="0.2">
      <c r="A479" s="31" t="s">
        <v>467</v>
      </c>
      <c r="B479" s="31" t="s">
        <v>244</v>
      </c>
      <c r="C479" s="31" t="s">
        <v>352</v>
      </c>
      <c r="D479" s="31">
        <v>13</v>
      </c>
      <c r="E479" s="31">
        <v>0.213114754098361</v>
      </c>
      <c r="F479" s="31">
        <v>13</v>
      </c>
      <c r="G479" s="31">
        <v>0.213114754098361</v>
      </c>
      <c r="H479" s="31">
        <v>0</v>
      </c>
      <c r="I479" s="31">
        <v>0</v>
      </c>
    </row>
    <row r="480" spans="1:9" x14ac:dyDescent="0.2">
      <c r="A480" s="31" t="s">
        <v>467</v>
      </c>
      <c r="B480" s="31" t="s">
        <v>244</v>
      </c>
      <c r="C480" s="31" t="s">
        <v>353</v>
      </c>
      <c r="D480" s="31">
        <v>3</v>
      </c>
      <c r="E480" s="31">
        <v>4.91803278688525E-2</v>
      </c>
      <c r="F480" s="31">
        <v>3</v>
      </c>
      <c r="G480" s="31">
        <v>4.91803278688525E-2</v>
      </c>
      <c r="H480" s="31">
        <v>0</v>
      </c>
      <c r="I480" s="31">
        <v>0</v>
      </c>
    </row>
    <row r="481" spans="1:9" x14ac:dyDescent="0.2">
      <c r="A481" s="31" t="s">
        <v>525</v>
      </c>
      <c r="B481" s="31" t="s">
        <v>185</v>
      </c>
      <c r="C481" s="31" t="s">
        <v>351</v>
      </c>
      <c r="D481" s="31">
        <v>116</v>
      </c>
      <c r="E481" s="31">
        <v>3.2258064516128997E-2</v>
      </c>
      <c r="F481" s="31">
        <v>116</v>
      </c>
      <c r="G481" s="31">
        <v>3.0279300443748401E-2</v>
      </c>
      <c r="H481" s="31">
        <v>0</v>
      </c>
      <c r="I481" s="31">
        <v>0</v>
      </c>
    </row>
    <row r="482" spans="1:9" x14ac:dyDescent="0.2">
      <c r="A482" s="31" t="s">
        <v>469</v>
      </c>
      <c r="B482" s="31" t="s">
        <v>175</v>
      </c>
      <c r="C482" s="31" t="s">
        <v>348</v>
      </c>
      <c r="D482" s="31">
        <v>7</v>
      </c>
      <c r="E482" s="31">
        <v>4.5721750489875904E-3</v>
      </c>
      <c r="F482" s="31">
        <v>7</v>
      </c>
      <c r="G482" s="31">
        <v>4.6296296296296302E-3</v>
      </c>
      <c r="H482" s="31">
        <v>0</v>
      </c>
      <c r="I482" s="31">
        <v>0</v>
      </c>
    </row>
    <row r="483" spans="1:9" x14ac:dyDescent="0.2">
      <c r="A483" s="31" t="s">
        <v>470</v>
      </c>
      <c r="B483" s="31" t="s">
        <v>201</v>
      </c>
      <c r="C483" s="31" t="s">
        <v>348</v>
      </c>
      <c r="D483" s="31">
        <v>10</v>
      </c>
      <c r="E483" s="31">
        <v>0.13888888888888901</v>
      </c>
      <c r="F483" s="31">
        <v>10</v>
      </c>
      <c r="G483" s="31">
        <v>0.13698630136986301</v>
      </c>
      <c r="H483" s="31">
        <v>0</v>
      </c>
      <c r="I483" s="31">
        <v>0</v>
      </c>
    </row>
    <row r="484" spans="1:9" x14ac:dyDescent="0.2">
      <c r="A484" s="31" t="s">
        <v>470</v>
      </c>
      <c r="B484" s="31" t="s">
        <v>201</v>
      </c>
      <c r="C484" s="31" t="s">
        <v>351</v>
      </c>
      <c r="D484" s="31">
        <v>33</v>
      </c>
      <c r="E484" s="31">
        <v>0.45833333333333298</v>
      </c>
      <c r="F484" s="31">
        <v>33</v>
      </c>
      <c r="G484" s="31">
        <v>0.45205479452054798</v>
      </c>
      <c r="H484" s="31">
        <v>0</v>
      </c>
      <c r="I484" s="31">
        <v>0</v>
      </c>
    </row>
    <row r="485" spans="1:9" x14ac:dyDescent="0.2">
      <c r="A485" s="31" t="s">
        <v>470</v>
      </c>
      <c r="B485" s="31" t="s">
        <v>201</v>
      </c>
      <c r="C485" s="31" t="s">
        <v>353</v>
      </c>
      <c r="D485" s="31">
        <v>13</v>
      </c>
      <c r="E485" s="31">
        <v>0.180555555555556</v>
      </c>
      <c r="F485" s="31">
        <v>13</v>
      </c>
      <c r="G485" s="31">
        <v>0.17808219178082199</v>
      </c>
      <c r="H485" s="31">
        <v>0</v>
      </c>
      <c r="I485" s="31">
        <v>0</v>
      </c>
    </row>
    <row r="486" spans="1:9" x14ac:dyDescent="0.2">
      <c r="A486" s="31" t="s">
        <v>470</v>
      </c>
      <c r="B486" s="31" t="s">
        <v>201</v>
      </c>
      <c r="C486" s="31" t="s">
        <v>346</v>
      </c>
      <c r="D486" s="31">
        <v>1</v>
      </c>
      <c r="E486" s="31">
        <v>1.38888888888889E-2</v>
      </c>
      <c r="F486" s="31">
        <v>1</v>
      </c>
      <c r="G486" s="31">
        <v>1.3698630136986301E-2</v>
      </c>
      <c r="H486" s="31">
        <v>0</v>
      </c>
      <c r="I486" s="31">
        <v>0</v>
      </c>
    </row>
    <row r="487" spans="1:9" x14ac:dyDescent="0.2">
      <c r="A487" s="31" t="s">
        <v>472</v>
      </c>
      <c r="B487" s="31" t="s">
        <v>210</v>
      </c>
      <c r="C487" s="31" t="s">
        <v>347</v>
      </c>
      <c r="D487" s="31">
        <v>10</v>
      </c>
      <c r="E487" s="31">
        <v>6.1728395061728399E-2</v>
      </c>
      <c r="F487" s="31">
        <v>10</v>
      </c>
      <c r="G487" s="31">
        <v>6.2111801242236003E-2</v>
      </c>
      <c r="H487" s="31">
        <v>0</v>
      </c>
      <c r="I487" s="31">
        <v>0</v>
      </c>
    </row>
    <row r="488" spans="1:9" x14ac:dyDescent="0.2">
      <c r="A488" s="31" t="s">
        <v>472</v>
      </c>
      <c r="B488" s="31" t="s">
        <v>210</v>
      </c>
      <c r="C488" s="31" t="s">
        <v>349</v>
      </c>
      <c r="D488" s="31">
        <v>6</v>
      </c>
      <c r="E488" s="31">
        <v>3.7037037037037E-2</v>
      </c>
      <c r="F488" s="31">
        <v>6</v>
      </c>
      <c r="G488" s="31">
        <v>3.7267080745341602E-2</v>
      </c>
      <c r="H488" s="31">
        <v>0</v>
      </c>
      <c r="I488" s="31">
        <v>0</v>
      </c>
    </row>
    <row r="489" spans="1:9" x14ac:dyDescent="0.2">
      <c r="A489" s="31" t="s">
        <v>472</v>
      </c>
      <c r="B489" s="31" t="s">
        <v>210</v>
      </c>
      <c r="C489" s="31" t="s">
        <v>353</v>
      </c>
      <c r="D489" s="31">
        <v>20</v>
      </c>
      <c r="E489" s="31">
        <v>0.12345679012345701</v>
      </c>
      <c r="F489" s="31">
        <v>20</v>
      </c>
      <c r="G489" s="31">
        <v>0.12422360248447201</v>
      </c>
      <c r="H489" s="31">
        <v>0</v>
      </c>
      <c r="I489" s="31">
        <v>0</v>
      </c>
    </row>
    <row r="490" spans="1:9" x14ac:dyDescent="0.2">
      <c r="A490" s="31" t="s">
        <v>474</v>
      </c>
      <c r="B490" s="31" t="s">
        <v>222</v>
      </c>
      <c r="C490" s="31" t="s">
        <v>348</v>
      </c>
      <c r="D490" s="31">
        <v>0</v>
      </c>
      <c r="E490" s="31">
        <v>0</v>
      </c>
      <c r="F490" s="31">
        <v>0</v>
      </c>
      <c r="G490" s="31">
        <v>0</v>
      </c>
      <c r="H490" s="31">
        <v>0</v>
      </c>
      <c r="I490" s="31" t="e">
        <v>#NUM!</v>
      </c>
    </row>
    <row r="491" spans="1:9" x14ac:dyDescent="0.2">
      <c r="A491" s="31" t="s">
        <v>474</v>
      </c>
      <c r="B491" s="31" t="s">
        <v>222</v>
      </c>
      <c r="C491" s="31" t="s">
        <v>351</v>
      </c>
      <c r="D491" s="31">
        <v>0</v>
      </c>
      <c r="E491" s="31">
        <v>0</v>
      </c>
      <c r="F491" s="31">
        <v>0</v>
      </c>
      <c r="G491" s="31">
        <v>0</v>
      </c>
      <c r="H491" s="31">
        <v>0</v>
      </c>
      <c r="I491" s="31" t="e">
        <v>#NUM!</v>
      </c>
    </row>
    <row r="492" spans="1:9" x14ac:dyDescent="0.2">
      <c r="A492" s="31" t="s">
        <v>474</v>
      </c>
      <c r="B492" s="31" t="s">
        <v>222</v>
      </c>
      <c r="C492" s="31" t="s">
        <v>354</v>
      </c>
      <c r="D492" s="31">
        <v>0</v>
      </c>
      <c r="E492" s="31">
        <v>0</v>
      </c>
      <c r="F492" s="31">
        <v>0</v>
      </c>
      <c r="G492" s="31">
        <v>0</v>
      </c>
      <c r="H492" s="31">
        <v>0</v>
      </c>
      <c r="I492" s="31" t="e">
        <v>#NUM!</v>
      </c>
    </row>
    <row r="493" spans="1:9" x14ac:dyDescent="0.2">
      <c r="A493" s="31" t="s">
        <v>474</v>
      </c>
      <c r="B493" s="31" t="s">
        <v>222</v>
      </c>
      <c r="C493" s="31" t="s">
        <v>347</v>
      </c>
      <c r="D493" s="31">
        <v>0</v>
      </c>
      <c r="E493" s="31">
        <v>0</v>
      </c>
      <c r="F493" s="31">
        <v>0</v>
      </c>
      <c r="G493" s="31">
        <v>0</v>
      </c>
      <c r="H493" s="31">
        <v>0</v>
      </c>
      <c r="I493" s="31" t="e">
        <v>#NUM!</v>
      </c>
    </row>
    <row r="494" spans="1:9" x14ac:dyDescent="0.2">
      <c r="A494" s="31" t="s">
        <v>474</v>
      </c>
      <c r="B494" s="31" t="s">
        <v>222</v>
      </c>
      <c r="C494" s="31" t="s">
        <v>349</v>
      </c>
      <c r="D494" s="31">
        <v>0</v>
      </c>
      <c r="E494" s="31">
        <v>0</v>
      </c>
      <c r="F494" s="31">
        <v>0</v>
      </c>
      <c r="G494" s="31">
        <v>0</v>
      </c>
      <c r="H494" s="31">
        <v>0</v>
      </c>
      <c r="I494" s="31" t="e">
        <v>#NUM!</v>
      </c>
    </row>
    <row r="495" spans="1:9" x14ac:dyDescent="0.2">
      <c r="A495" s="31" t="s">
        <v>474</v>
      </c>
      <c r="B495" s="31" t="s">
        <v>222</v>
      </c>
      <c r="C495" s="31" t="s">
        <v>352</v>
      </c>
      <c r="D495" s="31">
        <v>0</v>
      </c>
      <c r="E495" s="31">
        <v>0</v>
      </c>
      <c r="F495" s="31">
        <v>0</v>
      </c>
      <c r="G495" s="31">
        <v>0</v>
      </c>
      <c r="H495" s="31">
        <v>0</v>
      </c>
      <c r="I495" s="31" t="e">
        <v>#NUM!</v>
      </c>
    </row>
    <row r="496" spans="1:9" x14ac:dyDescent="0.2">
      <c r="A496" s="31" t="s">
        <v>474</v>
      </c>
      <c r="B496" s="31" t="s">
        <v>222</v>
      </c>
      <c r="C496" s="31" t="s">
        <v>353</v>
      </c>
      <c r="D496" s="31">
        <v>0</v>
      </c>
      <c r="E496" s="31">
        <v>0</v>
      </c>
      <c r="F496" s="31">
        <v>0</v>
      </c>
      <c r="G496" s="31">
        <v>0</v>
      </c>
      <c r="H496" s="31">
        <v>0</v>
      </c>
      <c r="I496" s="31" t="e">
        <v>#NUM!</v>
      </c>
    </row>
    <row r="497" spans="1:9" x14ac:dyDescent="0.2">
      <c r="A497" s="31" t="s">
        <v>474</v>
      </c>
      <c r="B497" s="31" t="s">
        <v>222</v>
      </c>
      <c r="C497" s="31" t="s">
        <v>346</v>
      </c>
      <c r="D497" s="31">
        <v>0</v>
      </c>
      <c r="E497" s="31">
        <v>0</v>
      </c>
      <c r="F497" s="31">
        <v>0</v>
      </c>
      <c r="G497" s="31">
        <v>0</v>
      </c>
      <c r="H497" s="31">
        <v>0</v>
      </c>
      <c r="I497" s="31" t="e">
        <v>#NUM!</v>
      </c>
    </row>
    <row r="498" spans="1:9" x14ac:dyDescent="0.2">
      <c r="A498" s="31" t="s">
        <v>474</v>
      </c>
      <c r="B498" s="31" t="s">
        <v>222</v>
      </c>
      <c r="C498" s="31" t="s">
        <v>350</v>
      </c>
      <c r="D498" s="31">
        <v>0</v>
      </c>
      <c r="E498" s="31">
        <v>0</v>
      </c>
      <c r="F498" s="31">
        <v>0</v>
      </c>
      <c r="G498" s="31">
        <v>0</v>
      </c>
      <c r="H498" s="31">
        <v>0</v>
      </c>
      <c r="I498" s="31" t="e">
        <v>#NUM!</v>
      </c>
    </row>
    <row r="499" spans="1:9" x14ac:dyDescent="0.2">
      <c r="A499" s="31" t="s">
        <v>475</v>
      </c>
      <c r="B499" s="31" t="s">
        <v>223</v>
      </c>
      <c r="C499" s="31" t="s">
        <v>347</v>
      </c>
      <c r="D499" s="31">
        <v>8</v>
      </c>
      <c r="E499" s="31">
        <v>4.7619047619047603E-2</v>
      </c>
      <c r="F499" s="31">
        <v>8</v>
      </c>
      <c r="G499" s="31">
        <v>5.3333333333333302E-2</v>
      </c>
      <c r="H499" s="31">
        <v>0</v>
      </c>
      <c r="I499" s="31">
        <v>0</v>
      </c>
    </row>
    <row r="500" spans="1:9" x14ac:dyDescent="0.2">
      <c r="A500" s="31" t="s">
        <v>475</v>
      </c>
      <c r="B500" s="31" t="s">
        <v>223</v>
      </c>
      <c r="C500" s="31" t="s">
        <v>349</v>
      </c>
      <c r="D500" s="31">
        <v>11</v>
      </c>
      <c r="E500" s="31">
        <v>6.5476190476190493E-2</v>
      </c>
      <c r="F500" s="31">
        <v>11</v>
      </c>
      <c r="G500" s="31">
        <v>7.3333333333333306E-2</v>
      </c>
      <c r="H500" s="31">
        <v>0</v>
      </c>
      <c r="I500" s="31">
        <v>0</v>
      </c>
    </row>
    <row r="501" spans="1:9" x14ac:dyDescent="0.2">
      <c r="A501" s="31" t="s">
        <v>475</v>
      </c>
      <c r="B501" s="31" t="s">
        <v>223</v>
      </c>
      <c r="C501" s="31" t="s">
        <v>353</v>
      </c>
      <c r="D501" s="31">
        <v>17</v>
      </c>
      <c r="E501" s="31">
        <v>0.101190476190476</v>
      </c>
      <c r="F501" s="31">
        <v>17</v>
      </c>
      <c r="G501" s="31">
        <v>0.11333333333333299</v>
      </c>
      <c r="H501" s="31">
        <v>0</v>
      </c>
      <c r="I501" s="31">
        <v>0</v>
      </c>
    </row>
    <row r="502" spans="1:9" x14ac:dyDescent="0.2">
      <c r="A502" s="31" t="s">
        <v>475</v>
      </c>
      <c r="B502" s="31" t="s">
        <v>223</v>
      </c>
      <c r="C502" s="31" t="s">
        <v>346</v>
      </c>
      <c r="D502" s="31">
        <v>8</v>
      </c>
      <c r="E502" s="31">
        <v>4.7619047619047603E-2</v>
      </c>
      <c r="F502" s="31">
        <v>8</v>
      </c>
      <c r="G502" s="31">
        <v>5.3333333333333302E-2</v>
      </c>
      <c r="H502" s="31">
        <v>0</v>
      </c>
      <c r="I502" s="31">
        <v>0</v>
      </c>
    </row>
    <row r="503" spans="1:9" x14ac:dyDescent="0.2">
      <c r="A503" s="31" t="s">
        <v>475</v>
      </c>
      <c r="B503" s="31" t="s">
        <v>223</v>
      </c>
      <c r="C503" s="31" t="s">
        <v>350</v>
      </c>
      <c r="D503" s="31">
        <v>1</v>
      </c>
      <c r="E503" s="31">
        <v>5.9523809523809503E-3</v>
      </c>
      <c r="F503" s="31">
        <v>1</v>
      </c>
      <c r="G503" s="31">
        <v>6.6666666666666697E-3</v>
      </c>
      <c r="H503" s="31">
        <v>0</v>
      </c>
      <c r="I503" s="31">
        <v>0</v>
      </c>
    </row>
    <row r="504" spans="1:9" x14ac:dyDescent="0.2">
      <c r="A504" s="31" t="s">
        <v>476</v>
      </c>
      <c r="B504" s="31" t="s">
        <v>241</v>
      </c>
      <c r="C504" s="31" t="s">
        <v>354</v>
      </c>
      <c r="D504" s="31">
        <v>17</v>
      </c>
      <c r="E504" s="31">
        <v>3.3333333333333298E-2</v>
      </c>
      <c r="F504" s="31">
        <v>17</v>
      </c>
      <c r="G504" s="31">
        <v>3.3073929961089502E-2</v>
      </c>
      <c r="H504" s="31">
        <v>0</v>
      </c>
      <c r="I504" s="31">
        <v>0</v>
      </c>
    </row>
    <row r="505" spans="1:9" x14ac:dyDescent="0.2">
      <c r="A505" s="31" t="s">
        <v>476</v>
      </c>
      <c r="B505" s="31" t="s">
        <v>241</v>
      </c>
      <c r="C505" s="31" t="s">
        <v>347</v>
      </c>
      <c r="D505" s="31">
        <v>12</v>
      </c>
      <c r="E505" s="31">
        <v>2.3529411764705899E-2</v>
      </c>
      <c r="F505" s="31">
        <v>12</v>
      </c>
      <c r="G505" s="31">
        <v>2.3346303501945501E-2</v>
      </c>
      <c r="H505" s="31">
        <v>0</v>
      </c>
      <c r="I505" s="31">
        <v>0</v>
      </c>
    </row>
    <row r="506" spans="1:9" x14ac:dyDescent="0.2">
      <c r="A506" s="31" t="s">
        <v>476</v>
      </c>
      <c r="B506" s="31" t="s">
        <v>241</v>
      </c>
      <c r="C506" s="31" t="s">
        <v>349</v>
      </c>
      <c r="D506" s="31">
        <v>24</v>
      </c>
      <c r="E506" s="31">
        <v>4.7058823529411799E-2</v>
      </c>
      <c r="F506" s="31">
        <v>24</v>
      </c>
      <c r="G506" s="31">
        <v>4.66926070038911E-2</v>
      </c>
      <c r="H506" s="31">
        <v>0</v>
      </c>
      <c r="I506" s="31">
        <v>0</v>
      </c>
    </row>
    <row r="507" spans="1:9" x14ac:dyDescent="0.2">
      <c r="A507" s="31" t="s">
        <v>476</v>
      </c>
      <c r="B507" s="31" t="s">
        <v>241</v>
      </c>
      <c r="C507" s="31" t="s">
        <v>346</v>
      </c>
      <c r="D507" s="31">
        <v>63</v>
      </c>
      <c r="E507" s="31">
        <v>0.123529411764706</v>
      </c>
      <c r="F507" s="31">
        <v>63</v>
      </c>
      <c r="G507" s="31">
        <v>0.122568093385214</v>
      </c>
      <c r="H507" s="31">
        <v>0</v>
      </c>
      <c r="I507" s="31">
        <v>0</v>
      </c>
    </row>
    <row r="508" spans="1:9" x14ac:dyDescent="0.2">
      <c r="A508" s="31" t="s">
        <v>476</v>
      </c>
      <c r="B508" s="31" t="s">
        <v>241</v>
      </c>
      <c r="C508" s="31" t="s">
        <v>350</v>
      </c>
      <c r="D508" s="31">
        <v>4</v>
      </c>
      <c r="E508" s="31">
        <v>7.8431372549019607E-3</v>
      </c>
      <c r="F508" s="31">
        <v>4</v>
      </c>
      <c r="G508" s="31">
        <v>7.7821011673151804E-3</v>
      </c>
      <c r="H508" s="31">
        <v>0</v>
      </c>
      <c r="I508" s="31">
        <v>0</v>
      </c>
    </row>
    <row r="509" spans="1:9" x14ac:dyDescent="0.2">
      <c r="A509" s="31" t="s">
        <v>524</v>
      </c>
      <c r="B509" s="31" t="s">
        <v>181</v>
      </c>
      <c r="C509" s="31" t="s">
        <v>354</v>
      </c>
      <c r="D509" s="31">
        <v>7</v>
      </c>
      <c r="E509" s="31">
        <v>1.23369756785337E-3</v>
      </c>
      <c r="F509" s="31">
        <v>7</v>
      </c>
      <c r="G509" s="31">
        <v>1.22570478024864E-3</v>
      </c>
      <c r="H509" s="31">
        <v>0</v>
      </c>
      <c r="I509" s="31">
        <v>0</v>
      </c>
    </row>
    <row r="510" spans="1:9" x14ac:dyDescent="0.2">
      <c r="A510" s="31" t="s">
        <v>524</v>
      </c>
      <c r="B510" s="31" t="s">
        <v>181</v>
      </c>
      <c r="C510" s="31" t="s">
        <v>352</v>
      </c>
      <c r="D510" s="31">
        <v>12</v>
      </c>
      <c r="E510" s="31">
        <v>2.1149101163200601E-3</v>
      </c>
      <c r="F510" s="31">
        <v>12</v>
      </c>
      <c r="G510" s="31">
        <v>2.1012081947119599E-3</v>
      </c>
      <c r="H510" s="31">
        <v>0</v>
      </c>
      <c r="I510" s="31">
        <v>0</v>
      </c>
    </row>
    <row r="511" spans="1:9" x14ac:dyDescent="0.2">
      <c r="A511" s="31" t="s">
        <v>524</v>
      </c>
      <c r="B511" s="31" t="s">
        <v>181</v>
      </c>
      <c r="C511" s="31" t="s">
        <v>350</v>
      </c>
      <c r="D511" s="31">
        <v>221</v>
      </c>
      <c r="E511" s="31">
        <v>3.8949594642227699E-2</v>
      </c>
      <c r="F511" s="31">
        <v>221</v>
      </c>
      <c r="G511" s="31">
        <v>3.86972509192786E-2</v>
      </c>
      <c r="H511" s="31">
        <v>0</v>
      </c>
      <c r="I511" s="31">
        <v>0</v>
      </c>
    </row>
    <row r="512" spans="1:9" x14ac:dyDescent="0.2">
      <c r="A512" s="31" t="s">
        <v>478</v>
      </c>
      <c r="B512" s="31" t="s">
        <v>224</v>
      </c>
      <c r="C512" s="31" t="s">
        <v>351</v>
      </c>
      <c r="D512" s="31">
        <v>1</v>
      </c>
      <c r="E512" s="31">
        <v>6.6666666666666693E-2</v>
      </c>
      <c r="F512" s="31">
        <v>1</v>
      </c>
      <c r="G512" s="31">
        <v>6.6666666666666693E-2</v>
      </c>
      <c r="H512" s="31">
        <v>0</v>
      </c>
      <c r="I512" s="31">
        <v>0</v>
      </c>
    </row>
    <row r="513" spans="1:9" x14ac:dyDescent="0.2">
      <c r="A513" s="31" t="s">
        <v>478</v>
      </c>
      <c r="B513" s="31" t="s">
        <v>224</v>
      </c>
      <c r="C513" s="31" t="s">
        <v>347</v>
      </c>
      <c r="D513" s="31">
        <v>12</v>
      </c>
      <c r="E513" s="31">
        <v>0.8</v>
      </c>
      <c r="F513" s="31">
        <v>12</v>
      </c>
      <c r="G513" s="31">
        <v>0.8</v>
      </c>
      <c r="H513" s="31">
        <v>0</v>
      </c>
      <c r="I513" s="31">
        <v>0</v>
      </c>
    </row>
    <row r="514" spans="1:9" x14ac:dyDescent="0.2">
      <c r="A514" s="31" t="s">
        <v>478</v>
      </c>
      <c r="B514" s="31" t="s">
        <v>224</v>
      </c>
      <c r="C514" s="31" t="s">
        <v>349</v>
      </c>
      <c r="D514" s="31">
        <v>1</v>
      </c>
      <c r="E514" s="31">
        <v>6.6666666666666693E-2</v>
      </c>
      <c r="F514" s="31">
        <v>1</v>
      </c>
      <c r="G514" s="31">
        <v>6.6666666666666693E-2</v>
      </c>
      <c r="H514" s="31">
        <v>0</v>
      </c>
      <c r="I514" s="31">
        <v>0</v>
      </c>
    </row>
    <row r="515" spans="1:9" x14ac:dyDescent="0.2">
      <c r="A515" s="31" t="s">
        <v>478</v>
      </c>
      <c r="B515" s="31" t="s">
        <v>224</v>
      </c>
      <c r="C515" s="31" t="s">
        <v>346</v>
      </c>
      <c r="D515" s="31">
        <v>1</v>
      </c>
      <c r="E515" s="31">
        <v>6.6666666666666693E-2</v>
      </c>
      <c r="F515" s="31">
        <v>1</v>
      </c>
      <c r="G515" s="31">
        <v>6.6666666666666693E-2</v>
      </c>
      <c r="H515" s="31">
        <v>0</v>
      </c>
      <c r="I515" s="31">
        <v>0</v>
      </c>
    </row>
    <row r="516" spans="1:9" x14ac:dyDescent="0.2">
      <c r="A516" s="31" t="s">
        <v>479</v>
      </c>
      <c r="B516" s="31" t="s">
        <v>225</v>
      </c>
      <c r="C516" s="31" t="s">
        <v>351</v>
      </c>
      <c r="D516" s="31">
        <v>10</v>
      </c>
      <c r="E516" s="31">
        <v>4.20168067226891E-2</v>
      </c>
      <c r="F516" s="31">
        <v>10</v>
      </c>
      <c r="G516" s="31">
        <v>4.2194092827004197E-2</v>
      </c>
      <c r="H516" s="31">
        <v>0</v>
      </c>
      <c r="I516" s="31">
        <v>0</v>
      </c>
    </row>
    <row r="517" spans="1:9" x14ac:dyDescent="0.2">
      <c r="A517" s="31" t="s">
        <v>479</v>
      </c>
      <c r="B517" s="31" t="s">
        <v>225</v>
      </c>
      <c r="C517" s="31" t="s">
        <v>349</v>
      </c>
      <c r="D517" s="31">
        <v>1</v>
      </c>
      <c r="E517" s="31">
        <v>4.20168067226891E-3</v>
      </c>
      <c r="F517" s="31">
        <v>1</v>
      </c>
      <c r="G517" s="31">
        <v>4.2194092827004199E-3</v>
      </c>
      <c r="H517" s="31">
        <v>0</v>
      </c>
      <c r="I517" s="31">
        <v>0</v>
      </c>
    </row>
    <row r="518" spans="1:9" x14ac:dyDescent="0.2">
      <c r="A518" s="31" t="s">
        <v>480</v>
      </c>
      <c r="B518" s="31" t="s">
        <v>226</v>
      </c>
      <c r="C518" s="31" t="s">
        <v>348</v>
      </c>
      <c r="D518" s="31">
        <v>2</v>
      </c>
      <c r="E518" s="31">
        <v>6.4516129032258104E-2</v>
      </c>
      <c r="F518" s="31">
        <v>2</v>
      </c>
      <c r="G518" s="31">
        <v>7.1428571428571397E-2</v>
      </c>
      <c r="H518" s="31">
        <v>0</v>
      </c>
      <c r="I518" s="31">
        <v>0</v>
      </c>
    </row>
    <row r="519" spans="1:9" x14ac:dyDescent="0.2">
      <c r="A519" s="31" t="s">
        <v>480</v>
      </c>
      <c r="B519" s="31" t="s">
        <v>226</v>
      </c>
      <c r="C519" s="31" t="s">
        <v>349</v>
      </c>
      <c r="D519" s="31">
        <v>10</v>
      </c>
      <c r="E519" s="31">
        <v>0.32258064516128998</v>
      </c>
      <c r="F519" s="31">
        <v>10</v>
      </c>
      <c r="G519" s="31">
        <v>0.35714285714285698</v>
      </c>
      <c r="H519" s="31">
        <v>0</v>
      </c>
      <c r="I519" s="31">
        <v>0</v>
      </c>
    </row>
    <row r="520" spans="1:9" x14ac:dyDescent="0.2">
      <c r="A520" s="31" t="s">
        <v>481</v>
      </c>
      <c r="B520" s="31" t="s">
        <v>156</v>
      </c>
      <c r="C520" s="31" t="s">
        <v>351</v>
      </c>
      <c r="D520" s="31">
        <v>4390</v>
      </c>
      <c r="E520" s="31">
        <v>0.19111885067479301</v>
      </c>
      <c r="F520" s="31">
        <v>4390</v>
      </c>
      <c r="G520" s="31">
        <v>0.191427200976758</v>
      </c>
      <c r="H520" s="31">
        <v>0</v>
      </c>
      <c r="I520" s="31">
        <v>0</v>
      </c>
    </row>
    <row r="521" spans="1:9" x14ac:dyDescent="0.2">
      <c r="A521" s="31" t="s">
        <v>481</v>
      </c>
      <c r="B521" s="31" t="s">
        <v>156</v>
      </c>
      <c r="C521" s="31" t="s">
        <v>352</v>
      </c>
      <c r="D521" s="31">
        <v>6</v>
      </c>
      <c r="E521" s="31">
        <v>2.6121027427078799E-4</v>
      </c>
      <c r="F521" s="31">
        <v>6</v>
      </c>
      <c r="G521" s="31">
        <v>2.6163170976322298E-4</v>
      </c>
      <c r="H521" s="31">
        <v>0</v>
      </c>
      <c r="I521" s="31">
        <v>0</v>
      </c>
    </row>
    <row r="522" spans="1:9" x14ac:dyDescent="0.2">
      <c r="A522" s="31" t="s">
        <v>482</v>
      </c>
      <c r="B522" s="31" t="s">
        <v>254</v>
      </c>
      <c r="C522" s="31" t="s">
        <v>348</v>
      </c>
      <c r="D522" s="31">
        <v>13</v>
      </c>
      <c r="E522" s="31">
        <v>1.9005847953216401E-2</v>
      </c>
      <c r="F522" s="31">
        <v>13</v>
      </c>
      <c r="G522" s="31">
        <v>2.0092735703245799E-2</v>
      </c>
      <c r="H522" s="31">
        <v>0</v>
      </c>
      <c r="I522" s="31">
        <v>0</v>
      </c>
    </row>
    <row r="523" spans="1:9" x14ac:dyDescent="0.2">
      <c r="A523" s="31" t="s">
        <v>482</v>
      </c>
      <c r="B523" s="31" t="s">
        <v>254</v>
      </c>
      <c r="C523" s="31" t="s">
        <v>354</v>
      </c>
      <c r="D523" s="31">
        <v>2</v>
      </c>
      <c r="E523" s="31">
        <v>2.92397660818713E-3</v>
      </c>
      <c r="F523" s="31">
        <v>2</v>
      </c>
      <c r="G523" s="31">
        <v>3.0911901081916498E-3</v>
      </c>
      <c r="H523" s="31">
        <v>0</v>
      </c>
      <c r="I523" s="31">
        <v>0</v>
      </c>
    </row>
    <row r="524" spans="1:9" x14ac:dyDescent="0.2">
      <c r="A524" s="31" t="s">
        <v>482</v>
      </c>
      <c r="B524" s="31" t="s">
        <v>254</v>
      </c>
      <c r="C524" s="31" t="s">
        <v>346</v>
      </c>
      <c r="D524" s="31">
        <v>25</v>
      </c>
      <c r="E524" s="31">
        <v>3.65497076023392E-2</v>
      </c>
      <c r="F524" s="31">
        <v>25</v>
      </c>
      <c r="G524" s="31">
        <v>3.86398763523957E-2</v>
      </c>
      <c r="H524" s="31">
        <v>0</v>
      </c>
      <c r="I524" s="31">
        <v>0</v>
      </c>
    </row>
    <row r="525" spans="1:9" x14ac:dyDescent="0.2">
      <c r="A525" s="31" t="s">
        <v>482</v>
      </c>
      <c r="B525" s="31" t="s">
        <v>254</v>
      </c>
      <c r="C525" s="31" t="s">
        <v>350</v>
      </c>
      <c r="D525" s="31">
        <v>4</v>
      </c>
      <c r="E525" s="31">
        <v>5.8479532163742704E-3</v>
      </c>
      <c r="F525" s="31">
        <v>4</v>
      </c>
      <c r="G525" s="31">
        <v>6.18238021638331E-3</v>
      </c>
      <c r="H525" s="31">
        <v>0</v>
      </c>
      <c r="I525" s="31">
        <v>0</v>
      </c>
    </row>
    <row r="526" spans="1:9" x14ac:dyDescent="0.2">
      <c r="A526" s="31" t="s">
        <v>483</v>
      </c>
      <c r="B526" s="31" t="s">
        <v>206</v>
      </c>
      <c r="C526" s="31" t="s">
        <v>350</v>
      </c>
      <c r="D526" s="31">
        <v>35</v>
      </c>
      <c r="E526" s="31">
        <v>6.4935064935064901E-2</v>
      </c>
      <c r="F526" s="31">
        <v>35</v>
      </c>
      <c r="G526" s="31">
        <v>6.4814814814814797E-2</v>
      </c>
      <c r="H526" s="31">
        <v>0</v>
      </c>
      <c r="I526" s="31">
        <v>0</v>
      </c>
    </row>
    <row r="527" spans="1:9" x14ac:dyDescent="0.2">
      <c r="A527" s="31" t="s">
        <v>484</v>
      </c>
      <c r="B527" s="31" t="s">
        <v>171</v>
      </c>
      <c r="C527" s="31" t="s">
        <v>352</v>
      </c>
      <c r="D527" s="31">
        <v>185</v>
      </c>
      <c r="E527" s="31">
        <v>4.0191179665435603E-2</v>
      </c>
      <c r="F527" s="31">
        <v>185</v>
      </c>
      <c r="G527" s="31">
        <v>3.9827771797631903E-2</v>
      </c>
      <c r="H527" s="31">
        <v>0</v>
      </c>
      <c r="I527" s="31">
        <v>0</v>
      </c>
    </row>
    <row r="528" spans="1:9" x14ac:dyDescent="0.2">
      <c r="A528" s="31" t="s">
        <v>486</v>
      </c>
      <c r="B528" s="31" t="s">
        <v>227</v>
      </c>
      <c r="C528" s="31" t="s">
        <v>348</v>
      </c>
      <c r="D528" s="31">
        <v>2</v>
      </c>
      <c r="E528" s="31">
        <v>1.49253731343284E-2</v>
      </c>
      <c r="F528" s="31">
        <v>2</v>
      </c>
      <c r="G528" s="31">
        <v>1.5267175572519101E-2</v>
      </c>
      <c r="H528" s="31">
        <v>0</v>
      </c>
      <c r="I528" s="31">
        <v>0</v>
      </c>
    </row>
    <row r="529" spans="1:9" x14ac:dyDescent="0.2">
      <c r="A529" s="31" t="s">
        <v>486</v>
      </c>
      <c r="B529" s="31" t="s">
        <v>227</v>
      </c>
      <c r="C529" s="31" t="s">
        <v>351</v>
      </c>
      <c r="D529" s="31">
        <v>68</v>
      </c>
      <c r="E529" s="31">
        <v>0.50746268656716398</v>
      </c>
      <c r="F529" s="31">
        <v>68</v>
      </c>
      <c r="G529" s="31">
        <v>0.51908396946564905</v>
      </c>
      <c r="H529" s="31">
        <v>0</v>
      </c>
      <c r="I529" s="31">
        <v>0</v>
      </c>
    </row>
    <row r="530" spans="1:9" x14ac:dyDescent="0.2">
      <c r="A530" s="31" t="s">
        <v>486</v>
      </c>
      <c r="B530" s="31" t="s">
        <v>227</v>
      </c>
      <c r="C530" s="31" t="s">
        <v>349</v>
      </c>
      <c r="D530" s="31">
        <v>6</v>
      </c>
      <c r="E530" s="31">
        <v>4.47761194029851E-2</v>
      </c>
      <c r="F530" s="31">
        <v>6</v>
      </c>
      <c r="G530" s="31">
        <v>4.58015267175573E-2</v>
      </c>
      <c r="H530" s="31">
        <v>0</v>
      </c>
      <c r="I530" s="31">
        <v>0</v>
      </c>
    </row>
    <row r="531" spans="1:9" x14ac:dyDescent="0.2">
      <c r="A531" s="31" t="s">
        <v>486</v>
      </c>
      <c r="B531" s="31" t="s">
        <v>227</v>
      </c>
      <c r="C531" s="31" t="s">
        <v>350</v>
      </c>
      <c r="D531" s="31">
        <v>4</v>
      </c>
      <c r="E531" s="31">
        <v>2.9850746268656699E-2</v>
      </c>
      <c r="F531" s="31">
        <v>4</v>
      </c>
      <c r="G531" s="31">
        <v>3.0534351145038201E-2</v>
      </c>
      <c r="H531" s="31">
        <v>0</v>
      </c>
      <c r="I531" s="31">
        <v>0</v>
      </c>
    </row>
    <row r="532" spans="1:9" x14ac:dyDescent="0.2">
      <c r="A532" s="31" t="s">
        <v>487</v>
      </c>
      <c r="B532" s="31" t="s">
        <v>228</v>
      </c>
      <c r="C532" s="31" t="s">
        <v>348</v>
      </c>
      <c r="D532" s="31">
        <v>11</v>
      </c>
      <c r="E532" s="31">
        <v>0.6875</v>
      </c>
      <c r="F532" s="31">
        <v>11</v>
      </c>
      <c r="G532" s="31">
        <v>0.6875</v>
      </c>
      <c r="H532" s="31">
        <v>0</v>
      </c>
      <c r="I532" s="31">
        <v>0</v>
      </c>
    </row>
    <row r="533" spans="1:9" x14ac:dyDescent="0.2">
      <c r="A533" s="31" t="s">
        <v>487</v>
      </c>
      <c r="B533" s="31" t="s">
        <v>228</v>
      </c>
      <c r="C533" s="31" t="s">
        <v>351</v>
      </c>
      <c r="D533" s="31">
        <v>2</v>
      </c>
      <c r="E533" s="31">
        <v>0.125</v>
      </c>
      <c r="F533" s="31">
        <v>2</v>
      </c>
      <c r="G533" s="31">
        <v>0.125</v>
      </c>
      <c r="H533" s="31">
        <v>0</v>
      </c>
      <c r="I533" s="31">
        <v>0</v>
      </c>
    </row>
    <row r="534" spans="1:9" x14ac:dyDescent="0.2">
      <c r="A534" s="31" t="s">
        <v>487</v>
      </c>
      <c r="B534" s="31" t="s">
        <v>228</v>
      </c>
      <c r="C534" s="31" t="s">
        <v>347</v>
      </c>
      <c r="D534" s="31">
        <v>3</v>
      </c>
      <c r="E534" s="31">
        <v>0.1875</v>
      </c>
      <c r="F534" s="31">
        <v>3</v>
      </c>
      <c r="G534" s="31">
        <v>0.1875</v>
      </c>
      <c r="H534" s="31">
        <v>0</v>
      </c>
      <c r="I534" s="31">
        <v>0</v>
      </c>
    </row>
    <row r="535" spans="1:9" x14ac:dyDescent="0.2">
      <c r="A535" s="31" t="s">
        <v>530</v>
      </c>
      <c r="B535" s="31" t="s">
        <v>250</v>
      </c>
      <c r="C535" s="31" t="s">
        <v>351</v>
      </c>
      <c r="D535" s="31">
        <v>25</v>
      </c>
      <c r="E535" s="31">
        <v>0.110132158590308</v>
      </c>
      <c r="F535" s="31">
        <v>25</v>
      </c>
      <c r="G535" s="31">
        <v>0.111607142857143</v>
      </c>
      <c r="H535" s="31">
        <v>0</v>
      </c>
      <c r="I535" s="31">
        <v>0</v>
      </c>
    </row>
    <row r="536" spans="1:9" x14ac:dyDescent="0.2">
      <c r="A536" s="31" t="s">
        <v>530</v>
      </c>
      <c r="B536" s="31" t="s">
        <v>250</v>
      </c>
      <c r="C536" s="31" t="s">
        <v>347</v>
      </c>
      <c r="D536" s="31">
        <v>3</v>
      </c>
      <c r="E536" s="31">
        <v>1.3215859030837E-2</v>
      </c>
      <c r="F536" s="31">
        <v>3</v>
      </c>
      <c r="G536" s="31">
        <v>1.33928571428571E-2</v>
      </c>
      <c r="H536" s="31">
        <v>0</v>
      </c>
      <c r="I536" s="31">
        <v>0</v>
      </c>
    </row>
    <row r="537" spans="1:9" x14ac:dyDescent="0.2">
      <c r="A537" s="31" t="s">
        <v>488</v>
      </c>
      <c r="B537" s="31" t="s">
        <v>165</v>
      </c>
      <c r="C537" s="31" t="s">
        <v>348</v>
      </c>
      <c r="D537" s="31">
        <v>105</v>
      </c>
      <c r="E537" s="31">
        <v>1.52532031726663E-3</v>
      </c>
      <c r="F537" s="31">
        <v>105</v>
      </c>
      <c r="G537" s="31">
        <v>1.52171707656411E-3</v>
      </c>
      <c r="H537" s="31">
        <v>0</v>
      </c>
      <c r="I537" s="31">
        <v>0</v>
      </c>
    </row>
    <row r="538" spans="1:9" x14ac:dyDescent="0.2">
      <c r="A538" s="31" t="s">
        <v>489</v>
      </c>
      <c r="B538" s="31" t="s">
        <v>229</v>
      </c>
      <c r="C538" s="31" t="s">
        <v>349</v>
      </c>
      <c r="D538" s="31">
        <v>7</v>
      </c>
      <c r="E538" s="31">
        <v>0.18421052631578899</v>
      </c>
      <c r="F538" s="31">
        <v>7</v>
      </c>
      <c r="G538" s="31">
        <v>0.17073170731707299</v>
      </c>
      <c r="H538" s="31">
        <v>0</v>
      </c>
      <c r="I538" s="31">
        <v>0</v>
      </c>
    </row>
    <row r="539" spans="1:9" x14ac:dyDescent="0.2">
      <c r="A539" s="31" t="s">
        <v>489</v>
      </c>
      <c r="B539" s="31" t="s">
        <v>229</v>
      </c>
      <c r="C539" s="31" t="s">
        <v>352</v>
      </c>
      <c r="D539" s="31">
        <v>4</v>
      </c>
      <c r="E539" s="31">
        <v>0.105263157894737</v>
      </c>
      <c r="F539" s="31">
        <v>4</v>
      </c>
      <c r="G539" s="31">
        <v>9.7560975609756101E-2</v>
      </c>
      <c r="H539" s="31">
        <v>0</v>
      </c>
      <c r="I539" s="31">
        <v>0</v>
      </c>
    </row>
    <row r="540" spans="1:9" x14ac:dyDescent="0.2">
      <c r="A540" s="31" t="s">
        <v>489</v>
      </c>
      <c r="B540" s="31" t="s">
        <v>229</v>
      </c>
      <c r="C540" s="31" t="s">
        <v>353</v>
      </c>
      <c r="D540" s="31">
        <v>9</v>
      </c>
      <c r="E540" s="31">
        <v>0.23684210526315799</v>
      </c>
      <c r="F540" s="31">
        <v>9</v>
      </c>
      <c r="G540" s="31">
        <v>0.219512195121951</v>
      </c>
      <c r="H540" s="31">
        <v>0</v>
      </c>
      <c r="I540" s="31">
        <v>0</v>
      </c>
    </row>
    <row r="541" spans="1:9" x14ac:dyDescent="0.2">
      <c r="A541" s="31" t="s">
        <v>490</v>
      </c>
      <c r="B541" s="31" t="s">
        <v>240</v>
      </c>
      <c r="C541" s="31" t="s">
        <v>348</v>
      </c>
      <c r="D541" s="31">
        <v>2</v>
      </c>
      <c r="E541" s="31">
        <v>2.5000000000000001E-2</v>
      </c>
      <c r="F541" s="31">
        <v>2</v>
      </c>
      <c r="G541" s="31">
        <v>2.4691358024691398E-2</v>
      </c>
      <c r="H541" s="31">
        <v>0</v>
      </c>
      <c r="I541" s="31">
        <v>0</v>
      </c>
    </row>
    <row r="542" spans="1:9" x14ac:dyDescent="0.2">
      <c r="A542" s="31" t="s">
        <v>490</v>
      </c>
      <c r="B542" s="31" t="s">
        <v>240</v>
      </c>
      <c r="C542" s="31" t="s">
        <v>351</v>
      </c>
      <c r="D542" s="31">
        <v>32</v>
      </c>
      <c r="E542" s="31">
        <v>0.4</v>
      </c>
      <c r="F542" s="31">
        <v>32</v>
      </c>
      <c r="G542" s="31">
        <v>0.39506172839506198</v>
      </c>
      <c r="H542" s="31">
        <v>0</v>
      </c>
      <c r="I542" s="31">
        <v>0</v>
      </c>
    </row>
    <row r="543" spans="1:9" x14ac:dyDescent="0.2">
      <c r="A543" s="31" t="s">
        <v>490</v>
      </c>
      <c r="B543" s="31" t="s">
        <v>240</v>
      </c>
      <c r="C543" s="31" t="s">
        <v>349</v>
      </c>
      <c r="D543" s="31">
        <v>23</v>
      </c>
      <c r="E543" s="31">
        <v>0.28749999999999998</v>
      </c>
      <c r="F543" s="31">
        <v>23</v>
      </c>
      <c r="G543" s="31">
        <v>0.28395061728395099</v>
      </c>
      <c r="H543" s="31">
        <v>0</v>
      </c>
      <c r="I543" s="31">
        <v>0</v>
      </c>
    </row>
    <row r="544" spans="1:9" x14ac:dyDescent="0.2">
      <c r="A544" s="31" t="s">
        <v>490</v>
      </c>
      <c r="B544" s="31" t="s">
        <v>240</v>
      </c>
      <c r="C544" s="31" t="s">
        <v>353</v>
      </c>
      <c r="D544" s="31">
        <v>14</v>
      </c>
      <c r="E544" s="31">
        <v>0.17499999999999999</v>
      </c>
      <c r="F544" s="31">
        <v>14</v>
      </c>
      <c r="G544" s="31">
        <v>0.172839506172839</v>
      </c>
      <c r="H544" s="31">
        <v>0</v>
      </c>
      <c r="I544" s="31">
        <v>0</v>
      </c>
    </row>
    <row r="545" spans="1:9" x14ac:dyDescent="0.2">
      <c r="A545" s="31" t="s">
        <v>490</v>
      </c>
      <c r="B545" s="31" t="s">
        <v>240</v>
      </c>
      <c r="C545" s="31" t="s">
        <v>346</v>
      </c>
      <c r="D545" s="31">
        <v>2</v>
      </c>
      <c r="E545" s="31">
        <v>2.5000000000000001E-2</v>
      </c>
      <c r="F545" s="31">
        <v>2</v>
      </c>
      <c r="G545" s="31">
        <v>2.4691358024691398E-2</v>
      </c>
      <c r="H545" s="31">
        <v>0</v>
      </c>
      <c r="I545" s="31">
        <v>0</v>
      </c>
    </row>
    <row r="546" spans="1:9" x14ac:dyDescent="0.2">
      <c r="A546" s="31" t="s">
        <v>491</v>
      </c>
      <c r="B546" s="31" t="s">
        <v>191</v>
      </c>
      <c r="C546" s="31" t="s">
        <v>354</v>
      </c>
      <c r="D546" s="31">
        <v>6</v>
      </c>
      <c r="E546" s="31">
        <v>3.5958288385472899E-4</v>
      </c>
      <c r="F546" s="31">
        <v>6</v>
      </c>
      <c r="G546" s="31">
        <v>3.6101083032491E-4</v>
      </c>
      <c r="H546" s="31">
        <v>0</v>
      </c>
      <c r="I546" s="31">
        <v>0</v>
      </c>
    </row>
    <row r="547" spans="1:9" x14ac:dyDescent="0.2">
      <c r="A547" s="31" t="s">
        <v>491</v>
      </c>
      <c r="B547" s="31" t="s">
        <v>191</v>
      </c>
      <c r="C547" s="31" t="s">
        <v>352</v>
      </c>
      <c r="D547" s="31">
        <v>5</v>
      </c>
      <c r="E547" s="31">
        <v>2.9965240321227398E-4</v>
      </c>
      <c r="F547" s="31">
        <v>5</v>
      </c>
      <c r="G547" s="31">
        <v>3.0084235860409098E-4</v>
      </c>
      <c r="H547" s="31">
        <v>0</v>
      </c>
      <c r="I547" s="31">
        <v>0</v>
      </c>
    </row>
    <row r="548" spans="1:9" x14ac:dyDescent="0.2">
      <c r="A548" s="31" t="s">
        <v>492</v>
      </c>
      <c r="B548" s="31" t="s">
        <v>230</v>
      </c>
      <c r="C548" s="31" t="s">
        <v>347</v>
      </c>
      <c r="D548" s="31">
        <v>31</v>
      </c>
      <c r="E548" s="31">
        <v>3.08764940239044E-2</v>
      </c>
      <c r="F548" s="31">
        <v>31</v>
      </c>
      <c r="G548" s="31">
        <v>3.0481809242871201E-2</v>
      </c>
      <c r="H548" s="31">
        <v>0</v>
      </c>
      <c r="I548" s="31">
        <v>0</v>
      </c>
    </row>
    <row r="549" spans="1:9" x14ac:dyDescent="0.2">
      <c r="A549" s="31" t="s">
        <v>493</v>
      </c>
      <c r="B549" s="31" t="s">
        <v>231</v>
      </c>
      <c r="C549" s="31" t="s">
        <v>351</v>
      </c>
      <c r="D549" s="31">
        <v>15</v>
      </c>
      <c r="E549" s="31">
        <v>0.34090909090909099</v>
      </c>
      <c r="F549" s="31">
        <v>15</v>
      </c>
      <c r="G549" s="31">
        <v>0.3125</v>
      </c>
      <c r="H549" s="31">
        <v>0</v>
      </c>
      <c r="I549" s="31">
        <v>0</v>
      </c>
    </row>
    <row r="550" spans="1:9" x14ac:dyDescent="0.2">
      <c r="A550" s="31" t="s">
        <v>493</v>
      </c>
      <c r="B550" s="31" t="s">
        <v>231</v>
      </c>
      <c r="C550" s="31" t="s">
        <v>349</v>
      </c>
      <c r="D550" s="31">
        <v>8</v>
      </c>
      <c r="E550" s="31">
        <v>0.18181818181818199</v>
      </c>
      <c r="F550" s="31">
        <v>8</v>
      </c>
      <c r="G550" s="31">
        <v>0.16666666666666699</v>
      </c>
      <c r="H550" s="31">
        <v>0</v>
      </c>
      <c r="I550" s="31">
        <v>0</v>
      </c>
    </row>
    <row r="551" spans="1:9" x14ac:dyDescent="0.2">
      <c r="A551" s="31" t="s">
        <v>493</v>
      </c>
      <c r="B551" s="31" t="s">
        <v>231</v>
      </c>
      <c r="C551" s="31" t="s">
        <v>353</v>
      </c>
      <c r="D551" s="31">
        <v>1</v>
      </c>
      <c r="E551" s="31">
        <v>2.27272727272727E-2</v>
      </c>
      <c r="F551" s="31">
        <v>1</v>
      </c>
      <c r="G551" s="31">
        <v>2.0833333333333301E-2</v>
      </c>
      <c r="H551" s="31">
        <v>0</v>
      </c>
      <c r="I551" s="31">
        <v>0</v>
      </c>
    </row>
    <row r="552" spans="1:9" x14ac:dyDescent="0.2">
      <c r="A552" s="31" t="s">
        <v>494</v>
      </c>
      <c r="B552" s="31" t="s">
        <v>216</v>
      </c>
      <c r="C552" s="31" t="s">
        <v>351</v>
      </c>
      <c r="D552" s="31">
        <v>8</v>
      </c>
      <c r="E552" s="31">
        <v>0.11764705882352899</v>
      </c>
      <c r="F552" s="31">
        <v>8</v>
      </c>
      <c r="G552" s="31">
        <v>0.11267605633802801</v>
      </c>
      <c r="H552" s="31">
        <v>0</v>
      </c>
      <c r="I552" s="31">
        <v>0</v>
      </c>
    </row>
    <row r="553" spans="1:9" x14ac:dyDescent="0.2">
      <c r="A553" s="31" t="s">
        <v>494</v>
      </c>
      <c r="B553" s="31" t="s">
        <v>216</v>
      </c>
      <c r="C553" s="31" t="s">
        <v>353</v>
      </c>
      <c r="D553" s="31">
        <v>1</v>
      </c>
      <c r="E553" s="31">
        <v>1.4705882352941201E-2</v>
      </c>
      <c r="F553" s="31">
        <v>1</v>
      </c>
      <c r="G553" s="31">
        <v>1.4084507042253501E-2</v>
      </c>
      <c r="H553" s="31">
        <v>0</v>
      </c>
      <c r="I553" s="31">
        <v>0</v>
      </c>
    </row>
    <row r="554" spans="1:9" x14ac:dyDescent="0.2">
      <c r="A554" s="31" t="s">
        <v>494</v>
      </c>
      <c r="B554" s="31" t="s">
        <v>216</v>
      </c>
      <c r="C554" s="31" t="s">
        <v>346</v>
      </c>
      <c r="D554" s="31">
        <v>1</v>
      </c>
      <c r="E554" s="31">
        <v>1.4705882352941201E-2</v>
      </c>
      <c r="F554" s="31">
        <v>1</v>
      </c>
      <c r="G554" s="31">
        <v>1.4084507042253501E-2</v>
      </c>
      <c r="H554" s="31">
        <v>0</v>
      </c>
      <c r="I554" s="31">
        <v>0</v>
      </c>
    </row>
    <row r="555" spans="1:9" x14ac:dyDescent="0.2">
      <c r="A555" s="31" t="s">
        <v>494</v>
      </c>
      <c r="B555" s="31" t="s">
        <v>216</v>
      </c>
      <c r="C555" s="31" t="s">
        <v>350</v>
      </c>
      <c r="D555" s="31">
        <v>10</v>
      </c>
      <c r="E555" s="31">
        <v>0.14705882352941199</v>
      </c>
      <c r="F555" s="31">
        <v>10</v>
      </c>
      <c r="G555" s="31">
        <v>0.140845070422535</v>
      </c>
      <c r="H555" s="31">
        <v>0</v>
      </c>
      <c r="I555" s="31">
        <v>0</v>
      </c>
    </row>
    <row r="556" spans="1:9" x14ac:dyDescent="0.2">
      <c r="A556" s="31" t="s">
        <v>495</v>
      </c>
      <c r="B556" s="31" t="s">
        <v>189</v>
      </c>
      <c r="C556" s="31" t="s">
        <v>354</v>
      </c>
      <c r="D556" s="31">
        <v>9</v>
      </c>
      <c r="E556" s="31">
        <v>6.6273932253313704E-3</v>
      </c>
      <c r="F556" s="31">
        <v>9</v>
      </c>
      <c r="G556" s="31">
        <v>6.6617320503330902E-3</v>
      </c>
      <c r="H556" s="31">
        <v>0</v>
      </c>
      <c r="I556" s="31">
        <v>0</v>
      </c>
    </row>
    <row r="557" spans="1:9" x14ac:dyDescent="0.2">
      <c r="A557" s="31" t="s">
        <v>495</v>
      </c>
      <c r="B557" s="31" t="s">
        <v>189</v>
      </c>
      <c r="C557" s="31" t="s">
        <v>346</v>
      </c>
      <c r="D557" s="31">
        <v>37</v>
      </c>
      <c r="E557" s="31">
        <v>2.7245949926362301E-2</v>
      </c>
      <c r="F557" s="31">
        <v>37</v>
      </c>
      <c r="G557" s="31">
        <v>2.73871206513694E-2</v>
      </c>
      <c r="H557" s="31">
        <v>0</v>
      </c>
      <c r="I557" s="31">
        <v>0</v>
      </c>
    </row>
    <row r="558" spans="1:9" x14ac:dyDescent="0.2">
      <c r="A558" s="31" t="s">
        <v>496</v>
      </c>
      <c r="B558" s="31" t="s">
        <v>190</v>
      </c>
      <c r="C558" s="31" t="s">
        <v>351</v>
      </c>
      <c r="D558" s="31">
        <v>398</v>
      </c>
      <c r="E558" s="31">
        <v>9.9276627587927199E-2</v>
      </c>
      <c r="F558" s="31">
        <v>398</v>
      </c>
      <c r="G558" s="31">
        <v>9.9774379543745295E-2</v>
      </c>
      <c r="H558" s="31">
        <v>0</v>
      </c>
      <c r="I558" s="31">
        <v>0</v>
      </c>
    </row>
    <row r="559" spans="1:9" x14ac:dyDescent="0.2">
      <c r="A559" s="31" t="s">
        <v>496</v>
      </c>
      <c r="B559" s="31" t="s">
        <v>190</v>
      </c>
      <c r="C559" s="31" t="s">
        <v>352</v>
      </c>
      <c r="D559" s="31">
        <v>2</v>
      </c>
      <c r="E559" s="31">
        <v>4.9887752556747301E-4</v>
      </c>
      <c r="F559" s="31">
        <v>2</v>
      </c>
      <c r="G559" s="31">
        <v>5.0137879167711202E-4</v>
      </c>
      <c r="H559" s="31">
        <v>0</v>
      </c>
      <c r="I559" s="31">
        <v>0</v>
      </c>
    </row>
    <row r="560" spans="1:9" x14ac:dyDescent="0.2">
      <c r="A560" s="31" t="s">
        <v>496</v>
      </c>
      <c r="B560" s="31" t="s">
        <v>190</v>
      </c>
      <c r="C560" s="31" t="s">
        <v>353</v>
      </c>
      <c r="D560" s="31">
        <v>79</v>
      </c>
      <c r="E560" s="31">
        <v>1.9705662259915199E-2</v>
      </c>
      <c r="F560" s="31">
        <v>79</v>
      </c>
      <c r="G560" s="31">
        <v>1.9804462271245899E-2</v>
      </c>
      <c r="H560" s="31">
        <v>0</v>
      </c>
      <c r="I560" s="31">
        <v>0</v>
      </c>
    </row>
    <row r="561" spans="1:9" x14ac:dyDescent="0.2">
      <c r="A561" s="31" t="s">
        <v>497</v>
      </c>
      <c r="B561" s="31" t="s">
        <v>247</v>
      </c>
      <c r="C561" s="31" t="s">
        <v>347</v>
      </c>
      <c r="D561" s="31">
        <v>60</v>
      </c>
      <c r="E561" s="31">
        <v>2.3866348448687399E-2</v>
      </c>
      <c r="F561" s="31">
        <v>60</v>
      </c>
      <c r="G561" s="31">
        <v>2.0352781546811399E-2</v>
      </c>
      <c r="H561" s="31">
        <v>0</v>
      </c>
      <c r="I561" s="31">
        <v>0</v>
      </c>
    </row>
    <row r="562" spans="1:9" x14ac:dyDescent="0.2">
      <c r="A562" s="31" t="s">
        <v>498</v>
      </c>
      <c r="B562" s="31" t="s">
        <v>192</v>
      </c>
      <c r="C562" s="31" t="s">
        <v>348</v>
      </c>
      <c r="D562" s="31">
        <v>2</v>
      </c>
      <c r="E562" s="31">
        <v>6.8728522336769802E-3</v>
      </c>
      <c r="F562" s="31">
        <v>2</v>
      </c>
      <c r="G562" s="31">
        <v>7.4349442379182196E-3</v>
      </c>
      <c r="H562" s="31">
        <v>0</v>
      </c>
      <c r="I562" s="31">
        <v>0</v>
      </c>
    </row>
    <row r="563" spans="1:9" x14ac:dyDescent="0.2">
      <c r="A563" s="31" t="s">
        <v>498</v>
      </c>
      <c r="B563" s="31" t="s">
        <v>192</v>
      </c>
      <c r="C563" s="31" t="s">
        <v>351</v>
      </c>
      <c r="D563" s="31">
        <v>12</v>
      </c>
      <c r="E563" s="31">
        <v>4.1237113402061903E-2</v>
      </c>
      <c r="F563" s="31">
        <v>12</v>
      </c>
      <c r="G563" s="31">
        <v>4.4609665427509299E-2</v>
      </c>
      <c r="H563" s="31">
        <v>0</v>
      </c>
      <c r="I563" s="31">
        <v>0</v>
      </c>
    </row>
    <row r="564" spans="1:9" x14ac:dyDescent="0.2">
      <c r="A564" s="31" t="s">
        <v>499</v>
      </c>
      <c r="B564" s="31" t="s">
        <v>232</v>
      </c>
      <c r="C564" s="31" t="s">
        <v>346</v>
      </c>
      <c r="D564" s="31">
        <v>1</v>
      </c>
      <c r="E564" s="31">
        <v>1</v>
      </c>
      <c r="F564" s="31">
        <v>1</v>
      </c>
      <c r="G564" s="31">
        <v>1</v>
      </c>
      <c r="H564" s="31">
        <v>0</v>
      </c>
      <c r="I564" s="31">
        <v>0</v>
      </c>
    </row>
    <row r="565" spans="1:9" x14ac:dyDescent="0.2">
      <c r="A565" s="31" t="s">
        <v>500</v>
      </c>
      <c r="B565" s="31" t="s">
        <v>173</v>
      </c>
      <c r="C565" s="31" t="s">
        <v>352</v>
      </c>
      <c r="D565" s="31">
        <v>49</v>
      </c>
      <c r="E565" s="31">
        <v>8.0288382762575793E-3</v>
      </c>
      <c r="F565" s="31">
        <v>49</v>
      </c>
      <c r="G565" s="31">
        <v>7.6959321501492099E-3</v>
      </c>
      <c r="H565" s="31">
        <v>0</v>
      </c>
      <c r="I565" s="31">
        <v>0</v>
      </c>
    </row>
    <row r="566" spans="1:9" x14ac:dyDescent="0.2">
      <c r="A566" s="31" t="s">
        <v>500</v>
      </c>
      <c r="B566" s="31" t="s">
        <v>173</v>
      </c>
      <c r="C566" s="31" t="s">
        <v>346</v>
      </c>
      <c r="D566" s="31">
        <v>148</v>
      </c>
      <c r="E566" s="31">
        <v>2.42503686711453E-2</v>
      </c>
      <c r="F566" s="31">
        <v>148</v>
      </c>
      <c r="G566" s="31">
        <v>2.3244856290246599E-2</v>
      </c>
      <c r="H566" s="31">
        <v>0</v>
      </c>
      <c r="I566" s="31">
        <v>0</v>
      </c>
    </row>
    <row r="567" spans="1:9" x14ac:dyDescent="0.2">
      <c r="A567" s="31" t="s">
        <v>501</v>
      </c>
      <c r="B567" s="31" t="s">
        <v>169</v>
      </c>
      <c r="C567" s="31" t="s">
        <v>354</v>
      </c>
      <c r="D567" s="31">
        <v>18</v>
      </c>
      <c r="E567" s="31">
        <v>1.2237405669998E-3</v>
      </c>
      <c r="F567" s="31">
        <v>18</v>
      </c>
      <c r="G567" s="31">
        <v>1.17577895355673E-3</v>
      </c>
      <c r="H567" s="31">
        <v>0</v>
      </c>
      <c r="I567" s="31">
        <v>0</v>
      </c>
    </row>
    <row r="568" spans="1:9" x14ac:dyDescent="0.2">
      <c r="A568" s="31" t="s">
        <v>502</v>
      </c>
      <c r="B568" s="31" t="s">
        <v>248</v>
      </c>
      <c r="C568" s="31" t="s">
        <v>349</v>
      </c>
      <c r="D568" s="31">
        <v>40</v>
      </c>
      <c r="E568" s="31">
        <v>9.7087378640776698E-2</v>
      </c>
      <c r="F568" s="31">
        <v>40</v>
      </c>
      <c r="G568" s="31">
        <v>9.7560975609756101E-2</v>
      </c>
      <c r="H568" s="31">
        <v>0</v>
      </c>
      <c r="I568" s="31">
        <v>0</v>
      </c>
    </row>
    <row r="569" spans="1:9" x14ac:dyDescent="0.2">
      <c r="A569" s="31" t="s">
        <v>502</v>
      </c>
      <c r="B569" s="31" t="s">
        <v>248</v>
      </c>
      <c r="C569" s="31" t="s">
        <v>352</v>
      </c>
      <c r="D569" s="31">
        <v>1</v>
      </c>
      <c r="E569" s="31">
        <v>2.4271844660194199E-3</v>
      </c>
      <c r="F569" s="31">
        <v>1</v>
      </c>
      <c r="G569" s="31">
        <v>2.4390243902438998E-3</v>
      </c>
      <c r="H569" s="31">
        <v>0</v>
      </c>
      <c r="I569" s="31">
        <v>0</v>
      </c>
    </row>
    <row r="570" spans="1:9" x14ac:dyDescent="0.2">
      <c r="A570" s="31" t="s">
        <v>502</v>
      </c>
      <c r="B570" s="31" t="s">
        <v>248</v>
      </c>
      <c r="C570" s="31" t="s">
        <v>346</v>
      </c>
      <c r="D570" s="31">
        <v>51</v>
      </c>
      <c r="E570" s="31">
        <v>0.12378640776699</v>
      </c>
      <c r="F570" s="31">
        <v>51</v>
      </c>
      <c r="G570" s="31">
        <v>0.124390243902439</v>
      </c>
      <c r="H570" s="31">
        <v>0</v>
      </c>
      <c r="I570" s="31">
        <v>0</v>
      </c>
    </row>
    <row r="571" spans="1:9" x14ac:dyDescent="0.2">
      <c r="A571" s="31" t="s">
        <v>504</v>
      </c>
      <c r="B571" s="31" t="s">
        <v>164</v>
      </c>
      <c r="C571" s="31" t="s">
        <v>350</v>
      </c>
      <c r="D571" s="31">
        <v>5</v>
      </c>
      <c r="E571" s="31">
        <v>1.9440124416796301E-3</v>
      </c>
      <c r="F571" s="31">
        <v>5</v>
      </c>
      <c r="G571" s="31">
        <v>1.90331176246669E-3</v>
      </c>
      <c r="H571" s="31">
        <v>0</v>
      </c>
      <c r="I571" s="31">
        <v>0</v>
      </c>
    </row>
    <row r="572" spans="1:9" x14ac:dyDescent="0.2">
      <c r="A572" s="31" t="s">
        <v>505</v>
      </c>
      <c r="B572" s="31" t="s">
        <v>242</v>
      </c>
      <c r="C572" s="31" t="s">
        <v>353</v>
      </c>
      <c r="D572" s="31">
        <v>66</v>
      </c>
      <c r="E572" s="31">
        <v>9.5100864553314096E-2</v>
      </c>
      <c r="F572" s="31">
        <v>66</v>
      </c>
      <c r="G572" s="31">
        <v>9.46915351506456E-2</v>
      </c>
      <c r="H572" s="31">
        <v>0</v>
      </c>
      <c r="I572" s="31">
        <v>0</v>
      </c>
    </row>
    <row r="573" spans="1:9" x14ac:dyDescent="0.2">
      <c r="A573" s="31" t="s">
        <v>505</v>
      </c>
      <c r="B573" s="31" t="s">
        <v>242</v>
      </c>
      <c r="C573" s="31" t="s">
        <v>346</v>
      </c>
      <c r="D573" s="31">
        <v>178</v>
      </c>
      <c r="E573" s="31">
        <v>0.25648414985590801</v>
      </c>
      <c r="F573" s="31">
        <v>178</v>
      </c>
      <c r="G573" s="31">
        <v>0.25538020086083202</v>
      </c>
      <c r="H573" s="31">
        <v>0</v>
      </c>
      <c r="I573" s="31">
        <v>0</v>
      </c>
    </row>
    <row r="574" spans="1:9" x14ac:dyDescent="0.2">
      <c r="A574" s="31" t="s">
        <v>507</v>
      </c>
      <c r="B574" s="31" t="s">
        <v>233</v>
      </c>
      <c r="C574" s="31" t="s">
        <v>351</v>
      </c>
      <c r="D574" s="31">
        <v>30</v>
      </c>
      <c r="E574" s="31">
        <v>3.7974683544303799E-2</v>
      </c>
      <c r="F574" s="31">
        <v>30</v>
      </c>
      <c r="G574" s="31">
        <v>4.1436464088397802E-2</v>
      </c>
      <c r="H574" s="31">
        <v>0</v>
      </c>
      <c r="I574" s="31">
        <v>0</v>
      </c>
    </row>
    <row r="575" spans="1:9" x14ac:dyDescent="0.2">
      <c r="A575" s="31" t="s">
        <v>507</v>
      </c>
      <c r="B575" s="31" t="s">
        <v>233</v>
      </c>
      <c r="C575" s="31" t="s">
        <v>347</v>
      </c>
      <c r="D575" s="31">
        <v>4</v>
      </c>
      <c r="E575" s="31">
        <v>5.0632911392405099E-3</v>
      </c>
      <c r="F575" s="31">
        <v>4</v>
      </c>
      <c r="G575" s="31">
        <v>5.5248618784530402E-3</v>
      </c>
      <c r="H575" s="31">
        <v>0</v>
      </c>
      <c r="I575" s="31">
        <v>0</v>
      </c>
    </row>
    <row r="576" spans="1:9" x14ac:dyDescent="0.2">
      <c r="A576" s="31" t="s">
        <v>507</v>
      </c>
      <c r="B576" s="31" t="s">
        <v>233</v>
      </c>
      <c r="C576" s="31" t="s">
        <v>349</v>
      </c>
      <c r="D576" s="31">
        <v>1</v>
      </c>
      <c r="E576" s="31">
        <v>1.2658227848101301E-3</v>
      </c>
      <c r="F576" s="31">
        <v>1</v>
      </c>
      <c r="G576" s="31">
        <v>1.38121546961326E-3</v>
      </c>
      <c r="H576" s="31">
        <v>0</v>
      </c>
      <c r="I576" s="31">
        <v>0</v>
      </c>
    </row>
    <row r="577" spans="1:9" x14ac:dyDescent="0.2">
      <c r="A577" s="31" t="s">
        <v>507</v>
      </c>
      <c r="B577" s="31" t="s">
        <v>233</v>
      </c>
      <c r="C577" s="31" t="s">
        <v>353</v>
      </c>
      <c r="D577" s="31">
        <v>3</v>
      </c>
      <c r="E577" s="31">
        <v>3.79746835443038E-3</v>
      </c>
      <c r="F577" s="31">
        <v>3</v>
      </c>
      <c r="G577" s="31">
        <v>4.1436464088397797E-3</v>
      </c>
      <c r="H577" s="31">
        <v>0</v>
      </c>
      <c r="I577" s="31">
        <v>0</v>
      </c>
    </row>
    <row r="578" spans="1:9" x14ac:dyDescent="0.2">
      <c r="A578" s="31" t="s">
        <v>507</v>
      </c>
      <c r="B578" s="31" t="s">
        <v>233</v>
      </c>
      <c r="C578" s="31" t="s">
        <v>346</v>
      </c>
      <c r="D578" s="31">
        <v>1</v>
      </c>
      <c r="E578" s="31">
        <v>1.2658227848101301E-3</v>
      </c>
      <c r="F578" s="31">
        <v>1</v>
      </c>
      <c r="G578" s="31">
        <v>1.38121546961326E-3</v>
      </c>
      <c r="H578" s="31">
        <v>0</v>
      </c>
      <c r="I578" s="31">
        <v>0</v>
      </c>
    </row>
    <row r="579" spans="1:9" x14ac:dyDescent="0.2">
      <c r="A579" s="31" t="s">
        <v>508</v>
      </c>
      <c r="B579" s="31" t="s">
        <v>217</v>
      </c>
      <c r="C579" s="31" t="s">
        <v>348</v>
      </c>
      <c r="D579" s="31">
        <v>29</v>
      </c>
      <c r="E579" s="31">
        <v>0.241666666666667</v>
      </c>
      <c r="F579" s="31">
        <v>29</v>
      </c>
      <c r="G579" s="31">
        <v>0.24576271186440701</v>
      </c>
      <c r="H579" s="31">
        <v>0</v>
      </c>
      <c r="I579" s="31">
        <v>0</v>
      </c>
    </row>
    <row r="580" spans="1:9" x14ac:dyDescent="0.2">
      <c r="A580" s="31" t="s">
        <v>508</v>
      </c>
      <c r="B580" s="31" t="s">
        <v>217</v>
      </c>
      <c r="C580" s="31" t="s">
        <v>347</v>
      </c>
      <c r="D580" s="31">
        <v>2</v>
      </c>
      <c r="E580" s="31">
        <v>1.6666666666666701E-2</v>
      </c>
      <c r="F580" s="31">
        <v>2</v>
      </c>
      <c r="G580" s="31">
        <v>1.6949152542372899E-2</v>
      </c>
      <c r="H580" s="31">
        <v>0</v>
      </c>
      <c r="I580" s="31">
        <v>0</v>
      </c>
    </row>
    <row r="581" spans="1:9" x14ac:dyDescent="0.2">
      <c r="A581" s="31" t="s">
        <v>508</v>
      </c>
      <c r="B581" s="31" t="s">
        <v>217</v>
      </c>
      <c r="C581" s="31" t="s">
        <v>349</v>
      </c>
      <c r="D581" s="31">
        <v>13</v>
      </c>
      <c r="E581" s="31">
        <v>0.108333333333333</v>
      </c>
      <c r="F581" s="31">
        <v>13</v>
      </c>
      <c r="G581" s="31">
        <v>0.110169491525424</v>
      </c>
      <c r="H581" s="31">
        <v>0</v>
      </c>
      <c r="I581" s="31">
        <v>0</v>
      </c>
    </row>
    <row r="582" spans="1:9" x14ac:dyDescent="0.2">
      <c r="A582" s="31" t="s">
        <v>508</v>
      </c>
      <c r="B582" s="31" t="s">
        <v>217</v>
      </c>
      <c r="C582" s="31" t="s">
        <v>346</v>
      </c>
      <c r="D582" s="31">
        <v>13</v>
      </c>
      <c r="E582" s="31">
        <v>0.108333333333333</v>
      </c>
      <c r="F582" s="31">
        <v>13</v>
      </c>
      <c r="G582" s="31">
        <v>0.110169491525424</v>
      </c>
      <c r="H582" s="31">
        <v>0</v>
      </c>
      <c r="I582" s="31">
        <v>0</v>
      </c>
    </row>
    <row r="583" spans="1:9" x14ac:dyDescent="0.2">
      <c r="A583" s="31" t="s">
        <v>509</v>
      </c>
      <c r="B583" s="31" t="s">
        <v>187</v>
      </c>
      <c r="C583" s="31" t="s">
        <v>350</v>
      </c>
      <c r="D583" s="31">
        <v>9</v>
      </c>
      <c r="E583" s="31">
        <v>7.1999999999999998E-3</v>
      </c>
      <c r="F583" s="31">
        <v>9</v>
      </c>
      <c r="G583" s="31">
        <v>7.1884984025559102E-3</v>
      </c>
      <c r="H583" s="31">
        <v>0</v>
      </c>
      <c r="I583" s="31">
        <v>0</v>
      </c>
    </row>
    <row r="584" spans="1:9" x14ac:dyDescent="0.2">
      <c r="A584" s="31" t="s">
        <v>510</v>
      </c>
      <c r="B584" s="31" t="s">
        <v>172</v>
      </c>
      <c r="C584" s="31" t="s">
        <v>353</v>
      </c>
      <c r="D584" s="31">
        <v>7</v>
      </c>
      <c r="E584" s="31">
        <v>1.0687022900763401E-2</v>
      </c>
      <c r="F584" s="31">
        <v>7</v>
      </c>
      <c r="G584" s="31">
        <v>1.0638297872340399E-2</v>
      </c>
      <c r="H584" s="31">
        <v>0</v>
      </c>
      <c r="I584" s="31">
        <v>0</v>
      </c>
    </row>
    <row r="585" spans="1:9" x14ac:dyDescent="0.2">
      <c r="A585" s="31" t="s">
        <v>510</v>
      </c>
      <c r="B585" s="31" t="s">
        <v>172</v>
      </c>
      <c r="C585" s="31" t="s">
        <v>346</v>
      </c>
      <c r="D585" s="31">
        <v>20</v>
      </c>
      <c r="E585" s="31">
        <v>3.0534351145038201E-2</v>
      </c>
      <c r="F585" s="31">
        <v>20</v>
      </c>
      <c r="G585" s="31">
        <v>3.0395136778115499E-2</v>
      </c>
      <c r="H585" s="31">
        <v>0</v>
      </c>
      <c r="I585" s="31">
        <v>0</v>
      </c>
    </row>
    <row r="586" spans="1:9" x14ac:dyDescent="0.2">
      <c r="A586" s="31" t="s">
        <v>511</v>
      </c>
      <c r="B586" s="31" t="s">
        <v>268</v>
      </c>
      <c r="C586" s="31" t="s">
        <v>354</v>
      </c>
      <c r="D586" s="31">
        <v>251</v>
      </c>
      <c r="E586" s="31">
        <v>6.2861579303263304E-3</v>
      </c>
      <c r="F586" s="31">
        <v>251</v>
      </c>
      <c r="G586" s="31">
        <v>6.2852134718918203E-3</v>
      </c>
      <c r="H586" s="31">
        <v>0</v>
      </c>
      <c r="I586" s="31">
        <v>0</v>
      </c>
    </row>
    <row r="587" spans="1:9" x14ac:dyDescent="0.2">
      <c r="A587" s="31" t="s">
        <v>511</v>
      </c>
      <c r="B587" s="31" t="s">
        <v>268</v>
      </c>
      <c r="C587" s="31" t="s">
        <v>352</v>
      </c>
      <c r="D587" s="31">
        <v>2</v>
      </c>
      <c r="E587" s="31">
        <v>5.0088907811365203E-5</v>
      </c>
      <c r="F587" s="31">
        <v>2</v>
      </c>
      <c r="G587" s="31">
        <v>5.0081382246149999E-5</v>
      </c>
      <c r="H587" s="31">
        <v>0</v>
      </c>
      <c r="I587" s="31">
        <v>0</v>
      </c>
    </row>
    <row r="588" spans="1:9" x14ac:dyDescent="0.2">
      <c r="A588" s="31" t="s">
        <v>512</v>
      </c>
      <c r="B588" s="31" t="s">
        <v>260</v>
      </c>
      <c r="C588" s="31" t="s">
        <v>351</v>
      </c>
      <c r="D588" s="31">
        <v>796</v>
      </c>
      <c r="E588" s="31">
        <v>8.19773429454171E-2</v>
      </c>
      <c r="F588" s="31">
        <v>796</v>
      </c>
      <c r="G588" s="31">
        <v>8.1582453623039897E-2</v>
      </c>
      <c r="H588" s="31">
        <v>0</v>
      </c>
      <c r="I588" s="31">
        <v>0</v>
      </c>
    </row>
    <row r="589" spans="1:9" x14ac:dyDescent="0.2">
      <c r="A589" s="31" t="s">
        <v>513</v>
      </c>
      <c r="B589" s="31" t="s">
        <v>170</v>
      </c>
      <c r="C589" s="31" t="s">
        <v>347</v>
      </c>
      <c r="D589" s="31">
        <v>8</v>
      </c>
      <c r="E589" s="31">
        <v>3.2000000000000001E-2</v>
      </c>
      <c r="F589" s="31">
        <v>8</v>
      </c>
      <c r="G589" s="31">
        <v>2.1505376344085999E-2</v>
      </c>
      <c r="H589" s="31">
        <v>0</v>
      </c>
      <c r="I589" s="31">
        <v>0</v>
      </c>
    </row>
    <row r="590" spans="1:9" x14ac:dyDescent="0.2">
      <c r="A590" s="31" t="s">
        <v>513</v>
      </c>
      <c r="B590" s="31" t="s">
        <v>170</v>
      </c>
      <c r="C590" s="31" t="s">
        <v>349</v>
      </c>
      <c r="D590" s="31">
        <v>9</v>
      </c>
      <c r="E590" s="31">
        <v>3.5999999999999997E-2</v>
      </c>
      <c r="F590" s="31">
        <v>9</v>
      </c>
      <c r="G590" s="31">
        <v>2.4193548387096801E-2</v>
      </c>
      <c r="H590" s="31">
        <v>0</v>
      </c>
      <c r="I590" s="31">
        <v>0</v>
      </c>
    </row>
    <row r="591" spans="1:9" x14ac:dyDescent="0.2">
      <c r="A591" s="31" t="s">
        <v>514</v>
      </c>
      <c r="B591" s="31" t="s">
        <v>203</v>
      </c>
      <c r="C591" s="31" t="s">
        <v>354</v>
      </c>
      <c r="D591" s="31">
        <v>4</v>
      </c>
      <c r="E591" s="31">
        <v>7.7972709551656898E-3</v>
      </c>
      <c r="F591" s="31">
        <v>4</v>
      </c>
      <c r="G591" s="31">
        <v>7.7220077220077196E-3</v>
      </c>
      <c r="H591" s="31">
        <v>0</v>
      </c>
      <c r="I591" s="31">
        <v>0</v>
      </c>
    </row>
    <row r="592" spans="1:9" x14ac:dyDescent="0.2">
      <c r="A592" s="31" t="s">
        <v>514</v>
      </c>
      <c r="B592" s="31" t="s">
        <v>203</v>
      </c>
      <c r="C592" s="31" t="s">
        <v>347</v>
      </c>
      <c r="D592" s="31">
        <v>1</v>
      </c>
      <c r="E592" s="31">
        <v>1.9493177387914201E-3</v>
      </c>
      <c r="F592" s="31">
        <v>1</v>
      </c>
      <c r="G592" s="31">
        <v>1.9305019305019299E-3</v>
      </c>
      <c r="H592" s="31">
        <v>0</v>
      </c>
      <c r="I592" s="31">
        <v>0</v>
      </c>
    </row>
    <row r="593" spans="1:9" x14ac:dyDescent="0.2">
      <c r="A593" s="31" t="s">
        <v>514</v>
      </c>
      <c r="B593" s="31" t="s">
        <v>203</v>
      </c>
      <c r="C593" s="31" t="s">
        <v>349</v>
      </c>
      <c r="D593" s="31">
        <v>19</v>
      </c>
      <c r="E593" s="31">
        <v>3.7037037037037E-2</v>
      </c>
      <c r="F593" s="31">
        <v>19</v>
      </c>
      <c r="G593" s="31">
        <v>3.6679536679536703E-2</v>
      </c>
      <c r="H593" s="31">
        <v>0</v>
      </c>
      <c r="I593" s="31">
        <v>0</v>
      </c>
    </row>
    <row r="594" spans="1:9" x14ac:dyDescent="0.2">
      <c r="A594" s="31" t="s">
        <v>514</v>
      </c>
      <c r="B594" s="31" t="s">
        <v>203</v>
      </c>
      <c r="C594" s="31" t="s">
        <v>350</v>
      </c>
      <c r="D594" s="31">
        <v>11</v>
      </c>
      <c r="E594" s="31">
        <v>2.14424951267057E-2</v>
      </c>
      <c r="F594" s="31">
        <v>11</v>
      </c>
      <c r="G594" s="31">
        <v>2.12355212355212E-2</v>
      </c>
      <c r="H594" s="31">
        <v>0</v>
      </c>
      <c r="I594" s="31">
        <v>0</v>
      </c>
    </row>
    <row r="595" spans="1:9" x14ac:dyDescent="0.2">
      <c r="A595" s="31" t="s">
        <v>586</v>
      </c>
      <c r="B595" s="31" t="s">
        <v>265</v>
      </c>
      <c r="C595" s="31" t="s">
        <v>351</v>
      </c>
      <c r="D595" s="31">
        <v>16</v>
      </c>
      <c r="E595" s="31">
        <v>1.51228733459357E-2</v>
      </c>
      <c r="F595" s="31">
        <v>16</v>
      </c>
      <c r="G595" s="31">
        <v>1.51228733459357E-2</v>
      </c>
      <c r="H595" s="31">
        <v>0</v>
      </c>
      <c r="I595" s="31">
        <v>0</v>
      </c>
    </row>
    <row r="596" spans="1:9" x14ac:dyDescent="0.2">
      <c r="A596" s="31" t="s">
        <v>586</v>
      </c>
      <c r="B596" s="31" t="s">
        <v>265</v>
      </c>
      <c r="C596" s="31" t="s">
        <v>349</v>
      </c>
      <c r="D596" s="31">
        <v>8</v>
      </c>
      <c r="E596" s="31">
        <v>7.5614366729678598E-3</v>
      </c>
      <c r="F596" s="31">
        <v>8</v>
      </c>
      <c r="G596" s="31">
        <v>7.5614366729678598E-3</v>
      </c>
      <c r="H596" s="31">
        <v>0</v>
      </c>
      <c r="I596" s="31">
        <v>0</v>
      </c>
    </row>
    <row r="597" spans="1:9" x14ac:dyDescent="0.2">
      <c r="A597" s="31" t="s">
        <v>586</v>
      </c>
      <c r="B597" s="31" t="s">
        <v>265</v>
      </c>
      <c r="C597" s="31" t="s">
        <v>353</v>
      </c>
      <c r="D597" s="31">
        <v>8</v>
      </c>
      <c r="E597" s="31">
        <v>7.5614366729678598E-3</v>
      </c>
      <c r="F597" s="31">
        <v>8</v>
      </c>
      <c r="G597" s="31">
        <v>7.5614366729678598E-3</v>
      </c>
      <c r="H597" s="31">
        <v>0</v>
      </c>
      <c r="I597" s="31">
        <v>0</v>
      </c>
    </row>
    <row r="598" spans="1:9" x14ac:dyDescent="0.2">
      <c r="A598" s="31" t="s">
        <v>586</v>
      </c>
      <c r="B598" s="31" t="s">
        <v>265</v>
      </c>
      <c r="C598" s="31" t="s">
        <v>350</v>
      </c>
      <c r="D598" s="31">
        <v>3</v>
      </c>
      <c r="E598" s="31">
        <v>2.83553875236295E-3</v>
      </c>
      <c r="F598" s="31">
        <v>3</v>
      </c>
      <c r="G598" s="31">
        <v>2.83553875236295E-3</v>
      </c>
      <c r="H598" s="31">
        <v>0</v>
      </c>
      <c r="I598" s="31">
        <v>0</v>
      </c>
    </row>
    <row r="599" spans="1:9" x14ac:dyDescent="0.2">
      <c r="A599" s="31" t="s">
        <v>523</v>
      </c>
      <c r="B599" s="31" t="s">
        <v>211</v>
      </c>
      <c r="C599" s="31" t="s">
        <v>347</v>
      </c>
      <c r="D599" s="31">
        <v>31</v>
      </c>
      <c r="E599" s="31">
        <v>4.2119565217391297E-2</v>
      </c>
      <c r="F599" s="31">
        <v>32</v>
      </c>
      <c r="G599" s="31">
        <v>4.3835616438356199E-2</v>
      </c>
      <c r="H599" s="31">
        <v>-1</v>
      </c>
      <c r="I599" s="31">
        <v>-3.125</v>
      </c>
    </row>
    <row r="600" spans="1:9" x14ac:dyDescent="0.2">
      <c r="A600" s="31" t="s">
        <v>568</v>
      </c>
      <c r="B600" s="31" t="s">
        <v>271</v>
      </c>
      <c r="C600" s="31" t="s">
        <v>352</v>
      </c>
      <c r="D600" s="31">
        <v>11</v>
      </c>
      <c r="E600" s="31">
        <v>6.4516129032258099E-3</v>
      </c>
      <c r="F600" s="31">
        <v>12</v>
      </c>
      <c r="G600" s="31">
        <v>7.19856028794241E-3</v>
      </c>
      <c r="H600" s="31">
        <v>-1</v>
      </c>
      <c r="I600" s="31">
        <v>-8.3333333333333393</v>
      </c>
    </row>
    <row r="601" spans="1:9" x14ac:dyDescent="0.2">
      <c r="A601" s="31" t="s">
        <v>568</v>
      </c>
      <c r="B601" s="31" t="s">
        <v>271</v>
      </c>
      <c r="C601" s="31" t="s">
        <v>346</v>
      </c>
      <c r="D601" s="31">
        <v>9</v>
      </c>
      <c r="E601" s="31">
        <v>5.2785923753665698E-3</v>
      </c>
      <c r="F601" s="31">
        <v>10</v>
      </c>
      <c r="G601" s="31">
        <v>5.99880023995201E-3</v>
      </c>
      <c r="H601" s="31">
        <v>-1</v>
      </c>
      <c r="I601" s="31">
        <v>-10</v>
      </c>
    </row>
    <row r="602" spans="1:9" x14ac:dyDescent="0.2">
      <c r="A602" s="31" t="s">
        <v>563</v>
      </c>
      <c r="B602" s="31" t="s">
        <v>245</v>
      </c>
      <c r="C602" s="31" t="s">
        <v>353</v>
      </c>
      <c r="D602" s="31">
        <v>56</v>
      </c>
      <c r="E602" s="31">
        <v>6.2153163152053298E-2</v>
      </c>
      <c r="F602" s="31">
        <v>57</v>
      </c>
      <c r="G602" s="31">
        <v>6.3545150501672198E-2</v>
      </c>
      <c r="H602" s="31">
        <v>-1</v>
      </c>
      <c r="I602" s="31">
        <v>-1.7543859649122899</v>
      </c>
    </row>
    <row r="603" spans="1:9" x14ac:dyDescent="0.2">
      <c r="A603" s="31" t="s">
        <v>580</v>
      </c>
      <c r="B603" s="31" t="s">
        <v>218</v>
      </c>
      <c r="C603" s="31" t="s">
        <v>348</v>
      </c>
      <c r="D603" s="31">
        <v>4</v>
      </c>
      <c r="E603" s="31">
        <v>8.1632653061224497E-2</v>
      </c>
      <c r="F603" s="31">
        <v>5</v>
      </c>
      <c r="G603" s="31">
        <v>9.4339622641509399E-2</v>
      </c>
      <c r="H603" s="31">
        <v>-1</v>
      </c>
      <c r="I603" s="31">
        <v>-20</v>
      </c>
    </row>
    <row r="604" spans="1:9" x14ac:dyDescent="0.2">
      <c r="A604" s="31" t="s">
        <v>580</v>
      </c>
      <c r="B604" s="31" t="s">
        <v>218</v>
      </c>
      <c r="C604" s="31" t="s">
        <v>351</v>
      </c>
      <c r="D604" s="31">
        <v>6</v>
      </c>
      <c r="E604" s="31">
        <v>0.122448979591837</v>
      </c>
      <c r="F604" s="31">
        <v>7</v>
      </c>
      <c r="G604" s="31">
        <v>0.13207547169811301</v>
      </c>
      <c r="H604" s="31">
        <v>-1</v>
      </c>
      <c r="I604" s="31">
        <v>-14.285714285714301</v>
      </c>
    </row>
    <row r="605" spans="1:9" x14ac:dyDescent="0.2">
      <c r="A605" s="31" t="s">
        <v>561</v>
      </c>
      <c r="B605" s="31" t="s">
        <v>180</v>
      </c>
      <c r="C605" s="31" t="s">
        <v>351</v>
      </c>
      <c r="D605" s="31">
        <v>16</v>
      </c>
      <c r="E605" s="31">
        <v>3.4386417365140799E-3</v>
      </c>
      <c r="F605" s="31">
        <v>17</v>
      </c>
      <c r="G605" s="31">
        <v>3.9962388340385501E-3</v>
      </c>
      <c r="H605" s="31">
        <v>-1</v>
      </c>
      <c r="I605" s="31">
        <v>-5.8823529411764701</v>
      </c>
    </row>
    <row r="606" spans="1:9" x14ac:dyDescent="0.2">
      <c r="A606" s="31" t="s">
        <v>561</v>
      </c>
      <c r="B606" s="31" t="s">
        <v>180</v>
      </c>
      <c r="C606" s="31" t="s">
        <v>349</v>
      </c>
      <c r="D606" s="31">
        <v>0</v>
      </c>
      <c r="E606" s="31">
        <v>0</v>
      </c>
      <c r="F606" s="31">
        <v>1</v>
      </c>
      <c r="G606" s="31">
        <v>2.3507287259050299E-4</v>
      </c>
      <c r="H606" s="31">
        <v>-1</v>
      </c>
      <c r="I606" s="31">
        <v>-100</v>
      </c>
    </row>
    <row r="607" spans="1:9" x14ac:dyDescent="0.2">
      <c r="A607" s="31" t="s">
        <v>575</v>
      </c>
      <c r="B607" s="31" t="s">
        <v>167</v>
      </c>
      <c r="C607" s="31" t="s">
        <v>346</v>
      </c>
      <c r="D607" s="31">
        <v>47</v>
      </c>
      <c r="E607" s="31">
        <v>1.5132002575659999E-2</v>
      </c>
      <c r="F607" s="31">
        <v>48</v>
      </c>
      <c r="G607" s="31">
        <v>1.52187698161065E-2</v>
      </c>
      <c r="H607" s="31">
        <v>-1</v>
      </c>
      <c r="I607" s="31">
        <v>-2.0833333333333401</v>
      </c>
    </row>
    <row r="608" spans="1:9" x14ac:dyDescent="0.2">
      <c r="A608" s="31" t="s">
        <v>577</v>
      </c>
      <c r="B608" s="31" t="s">
        <v>193</v>
      </c>
      <c r="C608" s="31" t="s">
        <v>351</v>
      </c>
      <c r="D608" s="31">
        <v>55</v>
      </c>
      <c r="E608" s="31">
        <v>3.4182722187694199E-2</v>
      </c>
      <c r="F608" s="31">
        <v>56</v>
      </c>
      <c r="G608" s="31">
        <v>3.5153797865662299E-2</v>
      </c>
      <c r="H608" s="31">
        <v>-1</v>
      </c>
      <c r="I608" s="31">
        <v>-1.78571428571429</v>
      </c>
    </row>
    <row r="609" spans="1:9" x14ac:dyDescent="0.2">
      <c r="A609" s="31" t="s">
        <v>577</v>
      </c>
      <c r="B609" s="31" t="s">
        <v>193</v>
      </c>
      <c r="C609" s="31" t="s">
        <v>347</v>
      </c>
      <c r="D609" s="31">
        <v>38</v>
      </c>
      <c r="E609" s="31">
        <v>2.3617153511497801E-2</v>
      </c>
      <c r="F609" s="31">
        <v>39</v>
      </c>
      <c r="G609" s="31">
        <v>2.44821092278719E-2</v>
      </c>
      <c r="H609" s="31">
        <v>-1</v>
      </c>
      <c r="I609" s="31">
        <v>-2.5641025641025701</v>
      </c>
    </row>
    <row r="610" spans="1:9" x14ac:dyDescent="0.2">
      <c r="A610" s="31" t="s">
        <v>582</v>
      </c>
      <c r="B610" s="31" t="s">
        <v>235</v>
      </c>
      <c r="C610" s="31" t="s">
        <v>353</v>
      </c>
      <c r="D610" s="31">
        <v>126</v>
      </c>
      <c r="E610" s="31">
        <v>0.23034734917733099</v>
      </c>
      <c r="F610" s="31">
        <v>127</v>
      </c>
      <c r="G610" s="31">
        <v>0.23049001814882</v>
      </c>
      <c r="H610" s="31">
        <v>-1</v>
      </c>
      <c r="I610" s="31">
        <v>-0.78740157480314799</v>
      </c>
    </row>
    <row r="611" spans="1:9" x14ac:dyDescent="0.2">
      <c r="A611" s="31" t="s">
        <v>565</v>
      </c>
      <c r="B611" s="31" t="s">
        <v>258</v>
      </c>
      <c r="C611" s="31" t="s">
        <v>348</v>
      </c>
      <c r="D611" s="31">
        <v>18</v>
      </c>
      <c r="E611" s="31">
        <v>2.63543191800878E-2</v>
      </c>
      <c r="F611" s="31">
        <v>19</v>
      </c>
      <c r="G611" s="31">
        <v>2.82317979197623E-2</v>
      </c>
      <c r="H611" s="31">
        <v>-1</v>
      </c>
      <c r="I611" s="31">
        <v>-5.2631578947368496</v>
      </c>
    </row>
    <row r="612" spans="1:9" x14ac:dyDescent="0.2">
      <c r="A612" s="31" t="s">
        <v>565</v>
      </c>
      <c r="B612" s="31" t="s">
        <v>258</v>
      </c>
      <c r="C612" s="31" t="s">
        <v>351</v>
      </c>
      <c r="D612" s="31">
        <v>36</v>
      </c>
      <c r="E612" s="31">
        <v>5.2708638360175697E-2</v>
      </c>
      <c r="F612" s="31">
        <v>37</v>
      </c>
      <c r="G612" s="31">
        <v>5.4977711738484397E-2</v>
      </c>
      <c r="H612" s="31">
        <v>-1</v>
      </c>
      <c r="I612" s="31">
        <v>-2.7027027027027</v>
      </c>
    </row>
    <row r="613" spans="1:9" x14ac:dyDescent="0.2">
      <c r="A613" s="31" t="s">
        <v>572</v>
      </c>
      <c r="B613" s="31" t="s">
        <v>272</v>
      </c>
      <c r="C613" s="31" t="s">
        <v>350</v>
      </c>
      <c r="D613" s="31">
        <v>46</v>
      </c>
      <c r="E613" s="31">
        <v>1.3723150357995199E-2</v>
      </c>
      <c r="F613" s="31">
        <v>47</v>
      </c>
      <c r="G613" s="31">
        <v>1.4165159734780001E-2</v>
      </c>
      <c r="H613" s="31">
        <v>-1</v>
      </c>
      <c r="I613" s="31">
        <v>-2.12765957446809</v>
      </c>
    </row>
    <row r="614" spans="1:9" x14ac:dyDescent="0.2">
      <c r="A614" s="31" t="s">
        <v>566</v>
      </c>
      <c r="B614" s="31" t="s">
        <v>259</v>
      </c>
      <c r="C614" s="31" t="s">
        <v>346</v>
      </c>
      <c r="D614" s="31">
        <v>29</v>
      </c>
      <c r="E614" s="31">
        <v>2.1307861866274799E-2</v>
      </c>
      <c r="F614" s="31">
        <v>30</v>
      </c>
      <c r="G614" s="31">
        <v>2.2471910112359501E-2</v>
      </c>
      <c r="H614" s="31">
        <v>-1</v>
      </c>
      <c r="I614" s="31">
        <v>-3.3333333333333299</v>
      </c>
    </row>
    <row r="615" spans="1:9" x14ac:dyDescent="0.2">
      <c r="A615" s="31" t="s">
        <v>583</v>
      </c>
      <c r="B615" s="31" t="s">
        <v>212</v>
      </c>
      <c r="C615" s="31" t="s">
        <v>351</v>
      </c>
      <c r="D615" s="31">
        <v>33</v>
      </c>
      <c r="E615" s="31">
        <v>0.73333333333333295</v>
      </c>
      <c r="F615" s="31">
        <v>34</v>
      </c>
      <c r="G615" s="31">
        <v>0.75555555555555598</v>
      </c>
      <c r="H615" s="31">
        <v>-1</v>
      </c>
      <c r="I615" s="31">
        <v>-2.9411764705882399</v>
      </c>
    </row>
    <row r="616" spans="1:9" x14ac:dyDescent="0.2">
      <c r="A616" s="31" t="s">
        <v>584</v>
      </c>
      <c r="B616" s="31" t="s">
        <v>219</v>
      </c>
      <c r="C616" s="31" t="s">
        <v>349</v>
      </c>
      <c r="D616" s="31">
        <v>37</v>
      </c>
      <c r="E616" s="31">
        <v>0.16299559471365599</v>
      </c>
      <c r="F616" s="31">
        <v>38</v>
      </c>
      <c r="G616" s="31">
        <v>0.16033755274261599</v>
      </c>
      <c r="H616" s="31">
        <v>-1</v>
      </c>
      <c r="I616" s="31">
        <v>-2.6315789473684199</v>
      </c>
    </row>
    <row r="617" spans="1:9" x14ac:dyDescent="0.2">
      <c r="A617" s="31" t="s">
        <v>581</v>
      </c>
      <c r="B617" s="31" t="s">
        <v>251</v>
      </c>
      <c r="C617" s="31" t="s">
        <v>350</v>
      </c>
      <c r="D617" s="31">
        <v>13</v>
      </c>
      <c r="E617" s="31">
        <v>2.2375215146299501E-2</v>
      </c>
      <c r="F617" s="31">
        <v>14</v>
      </c>
      <c r="G617" s="31">
        <v>2.27272727272727E-2</v>
      </c>
      <c r="H617" s="31">
        <v>-1</v>
      </c>
      <c r="I617" s="31">
        <v>-7.1428571428571397</v>
      </c>
    </row>
    <row r="618" spans="1:9" x14ac:dyDescent="0.2">
      <c r="A618" s="31" t="s">
        <v>570</v>
      </c>
      <c r="B618" s="31" t="s">
        <v>158</v>
      </c>
      <c r="C618" s="31" t="s">
        <v>352</v>
      </c>
      <c r="D618" s="31">
        <v>83</v>
      </c>
      <c r="E618" s="31">
        <v>1.49468755627589E-2</v>
      </c>
      <c r="F618" s="31">
        <v>84</v>
      </c>
      <c r="G618" s="31">
        <v>1.4946619217081901E-2</v>
      </c>
      <c r="H618" s="31">
        <v>-1</v>
      </c>
      <c r="I618" s="31">
        <v>-1.19047619047619</v>
      </c>
    </row>
    <row r="619" spans="1:9" x14ac:dyDescent="0.2">
      <c r="A619" s="31" t="s">
        <v>585</v>
      </c>
      <c r="B619" s="31" t="s">
        <v>199</v>
      </c>
      <c r="C619" s="31" t="s">
        <v>349</v>
      </c>
      <c r="D619" s="31">
        <v>6</v>
      </c>
      <c r="E619" s="31">
        <v>0.115384615384615</v>
      </c>
      <c r="F619" s="31">
        <v>7</v>
      </c>
      <c r="G619" s="31">
        <v>0.14583333333333301</v>
      </c>
      <c r="H619" s="31">
        <v>-1</v>
      </c>
      <c r="I619" s="31">
        <v>-14.285714285714301</v>
      </c>
    </row>
    <row r="620" spans="1:9" x14ac:dyDescent="0.2">
      <c r="A620" s="31" t="s">
        <v>569</v>
      </c>
      <c r="B620" s="31" t="s">
        <v>236</v>
      </c>
      <c r="C620" s="31" t="s">
        <v>353</v>
      </c>
      <c r="D620" s="31">
        <v>528</v>
      </c>
      <c r="E620" s="31">
        <v>7.3732718894009203E-2</v>
      </c>
      <c r="F620" s="31">
        <v>529</v>
      </c>
      <c r="G620" s="31">
        <v>7.48973523998301E-2</v>
      </c>
      <c r="H620" s="31">
        <v>-1</v>
      </c>
      <c r="I620" s="31">
        <v>-0.18903591682419801</v>
      </c>
    </row>
    <row r="621" spans="1:9" x14ac:dyDescent="0.2">
      <c r="A621" s="31" t="s">
        <v>571</v>
      </c>
      <c r="B621" s="31" t="s">
        <v>202</v>
      </c>
      <c r="C621" s="31" t="s">
        <v>353</v>
      </c>
      <c r="D621" s="31">
        <v>34</v>
      </c>
      <c r="E621" s="31">
        <v>2.4727272727272698E-2</v>
      </c>
      <c r="F621" s="31">
        <v>35</v>
      </c>
      <c r="G621" s="31">
        <v>2.54545454545455E-2</v>
      </c>
      <c r="H621" s="31">
        <v>-1</v>
      </c>
      <c r="I621" s="31">
        <v>-2.8571428571428599</v>
      </c>
    </row>
    <row r="622" spans="1:9" x14ac:dyDescent="0.2">
      <c r="A622" s="31" t="s">
        <v>571</v>
      </c>
      <c r="B622" s="31" t="s">
        <v>202</v>
      </c>
      <c r="C622" s="31" t="s">
        <v>346</v>
      </c>
      <c r="D622" s="31">
        <v>243</v>
      </c>
      <c r="E622" s="31">
        <v>0.17672727272727301</v>
      </c>
      <c r="F622" s="31">
        <v>244</v>
      </c>
      <c r="G622" s="31">
        <v>0.177454545454545</v>
      </c>
      <c r="H622" s="31">
        <v>-1</v>
      </c>
      <c r="I622" s="31">
        <v>-0.40983606557376501</v>
      </c>
    </row>
    <row r="623" spans="1:9" x14ac:dyDescent="0.2">
      <c r="A623" s="31" t="s">
        <v>435</v>
      </c>
      <c r="B623" s="31" t="s">
        <v>213</v>
      </c>
      <c r="C623" s="31" t="s">
        <v>349</v>
      </c>
      <c r="D623" s="31">
        <v>82</v>
      </c>
      <c r="E623" s="31">
        <v>0.22222222222222199</v>
      </c>
      <c r="F623" s="31">
        <v>83</v>
      </c>
      <c r="G623" s="31">
        <v>0.22991689750692501</v>
      </c>
      <c r="H623" s="31">
        <v>-1</v>
      </c>
      <c r="I623" s="31">
        <v>-1.2048192771084401</v>
      </c>
    </row>
    <row r="624" spans="1:9" x14ac:dyDescent="0.2">
      <c r="A624" s="31" t="s">
        <v>435</v>
      </c>
      <c r="B624" s="31" t="s">
        <v>213</v>
      </c>
      <c r="C624" s="31" t="s">
        <v>346</v>
      </c>
      <c r="D624" s="31">
        <v>7</v>
      </c>
      <c r="E624" s="31">
        <v>1.8970189701897001E-2</v>
      </c>
      <c r="F624" s="31">
        <v>8</v>
      </c>
      <c r="G624" s="31">
        <v>2.2160664819944598E-2</v>
      </c>
      <c r="H624" s="31">
        <v>-1</v>
      </c>
      <c r="I624" s="31">
        <v>-12.5</v>
      </c>
    </row>
    <row r="625" spans="1:9" x14ac:dyDescent="0.2">
      <c r="A625" s="31" t="s">
        <v>436</v>
      </c>
      <c r="B625" s="31" t="s">
        <v>274</v>
      </c>
      <c r="C625" s="31" t="s">
        <v>354</v>
      </c>
      <c r="D625" s="31">
        <v>11</v>
      </c>
      <c r="E625" s="31">
        <v>1.9667441444662999E-3</v>
      </c>
      <c r="F625" s="31">
        <v>12</v>
      </c>
      <c r="G625" s="31">
        <v>2.1684134441633499E-3</v>
      </c>
      <c r="H625" s="31">
        <v>-1</v>
      </c>
      <c r="I625" s="31">
        <v>-8.3333333333333393</v>
      </c>
    </row>
    <row r="626" spans="1:9" x14ac:dyDescent="0.2">
      <c r="A626" s="31" t="s">
        <v>439</v>
      </c>
      <c r="B626" s="31" t="s">
        <v>196</v>
      </c>
      <c r="C626" s="31" t="s">
        <v>346</v>
      </c>
      <c r="D626" s="31">
        <v>44</v>
      </c>
      <c r="E626" s="31">
        <v>1.5680684248039901E-2</v>
      </c>
      <c r="F626" s="31">
        <v>45</v>
      </c>
      <c r="G626" s="31">
        <v>1.53951419774205E-2</v>
      </c>
      <c r="H626" s="31">
        <v>-1</v>
      </c>
      <c r="I626" s="31">
        <v>-2.2222222222222299</v>
      </c>
    </row>
    <row r="627" spans="1:9" x14ac:dyDescent="0.2">
      <c r="A627" s="31" t="s">
        <v>440</v>
      </c>
      <c r="B627" s="31" t="s">
        <v>179</v>
      </c>
      <c r="C627" s="31" t="s">
        <v>348</v>
      </c>
      <c r="D627" s="31">
        <v>182</v>
      </c>
      <c r="E627" s="31">
        <v>8.8178294573643401E-2</v>
      </c>
      <c r="F627" s="31">
        <v>183</v>
      </c>
      <c r="G627" s="31">
        <v>8.8534107402031895E-2</v>
      </c>
      <c r="H627" s="31">
        <v>-1</v>
      </c>
      <c r="I627" s="31">
        <v>-0.54644808743169504</v>
      </c>
    </row>
    <row r="628" spans="1:9" x14ac:dyDescent="0.2">
      <c r="A628" s="31" t="s">
        <v>440</v>
      </c>
      <c r="B628" s="31" t="s">
        <v>179</v>
      </c>
      <c r="C628" s="31" t="s">
        <v>354</v>
      </c>
      <c r="D628" s="31">
        <v>26</v>
      </c>
      <c r="E628" s="31">
        <v>1.25968992248062E-2</v>
      </c>
      <c r="F628" s="31">
        <v>27</v>
      </c>
      <c r="G628" s="31">
        <v>1.3062409288824401E-2</v>
      </c>
      <c r="H628" s="31">
        <v>-1</v>
      </c>
      <c r="I628" s="31">
        <v>-3.7037037037037099</v>
      </c>
    </row>
    <row r="629" spans="1:9" x14ac:dyDescent="0.2">
      <c r="A629" s="31" t="s">
        <v>440</v>
      </c>
      <c r="B629" s="31" t="s">
        <v>179</v>
      </c>
      <c r="C629" s="31" t="s">
        <v>346</v>
      </c>
      <c r="D629" s="31">
        <v>41</v>
      </c>
      <c r="E629" s="31">
        <v>1.9864341085271301E-2</v>
      </c>
      <c r="F629" s="31">
        <v>42</v>
      </c>
      <c r="G629" s="31">
        <v>2.03193033381713E-2</v>
      </c>
      <c r="H629" s="31">
        <v>-1</v>
      </c>
      <c r="I629" s="31">
        <v>-2.38095238095238</v>
      </c>
    </row>
    <row r="630" spans="1:9" x14ac:dyDescent="0.2">
      <c r="A630" s="31" t="s">
        <v>442</v>
      </c>
      <c r="B630" s="31" t="s">
        <v>174</v>
      </c>
      <c r="C630" s="31" t="s">
        <v>346</v>
      </c>
      <c r="D630" s="31">
        <v>188</v>
      </c>
      <c r="E630" s="31">
        <v>4.3357933579335803E-2</v>
      </c>
      <c r="F630" s="31">
        <v>189</v>
      </c>
      <c r="G630" s="31">
        <v>5.4878048780487798E-2</v>
      </c>
      <c r="H630" s="31">
        <v>-1</v>
      </c>
      <c r="I630" s="31">
        <v>-0.52910052910053496</v>
      </c>
    </row>
    <row r="631" spans="1:9" x14ac:dyDescent="0.2">
      <c r="A631" s="31" t="s">
        <v>443</v>
      </c>
      <c r="B631" s="31" t="s">
        <v>237</v>
      </c>
      <c r="C631" s="31" t="s">
        <v>348</v>
      </c>
      <c r="D631" s="31">
        <v>14</v>
      </c>
      <c r="E631" s="31">
        <v>2.30263157894737E-2</v>
      </c>
      <c r="F631" s="31">
        <v>15</v>
      </c>
      <c r="G631" s="31">
        <v>2.4E-2</v>
      </c>
      <c r="H631" s="31">
        <v>-1</v>
      </c>
      <c r="I631" s="31">
        <v>-6.6666666666666696</v>
      </c>
    </row>
    <row r="632" spans="1:9" x14ac:dyDescent="0.2">
      <c r="A632" s="31" t="s">
        <v>443</v>
      </c>
      <c r="B632" s="31" t="s">
        <v>237</v>
      </c>
      <c r="C632" s="31" t="s">
        <v>350</v>
      </c>
      <c r="D632" s="31">
        <v>29</v>
      </c>
      <c r="E632" s="31">
        <v>4.7697368421052599E-2</v>
      </c>
      <c r="F632" s="31">
        <v>30</v>
      </c>
      <c r="G632" s="31">
        <v>4.8000000000000001E-2</v>
      </c>
      <c r="H632" s="31">
        <v>-1</v>
      </c>
      <c r="I632" s="31">
        <v>-3.3333333333333299</v>
      </c>
    </row>
    <row r="633" spans="1:9" x14ac:dyDescent="0.2">
      <c r="A633" s="31" t="s">
        <v>444</v>
      </c>
      <c r="B633" s="31" t="s">
        <v>243</v>
      </c>
      <c r="C633" s="31" t="s">
        <v>353</v>
      </c>
      <c r="D633" s="31">
        <v>18</v>
      </c>
      <c r="E633" s="31">
        <v>0.133333333333333</v>
      </c>
      <c r="F633" s="31">
        <v>19</v>
      </c>
      <c r="G633" s="31">
        <v>0.140740740740741</v>
      </c>
      <c r="H633" s="31">
        <v>-1</v>
      </c>
      <c r="I633" s="31">
        <v>-5.2631578947368496</v>
      </c>
    </row>
    <row r="634" spans="1:9" x14ac:dyDescent="0.2">
      <c r="A634" s="31" t="s">
        <v>447</v>
      </c>
      <c r="B634" s="31" t="s">
        <v>221</v>
      </c>
      <c r="C634" s="31" t="s">
        <v>351</v>
      </c>
      <c r="D634" s="31">
        <v>130</v>
      </c>
      <c r="E634" s="31">
        <v>0.53497942386831299</v>
      </c>
      <c r="F634" s="31">
        <v>131</v>
      </c>
      <c r="G634" s="31">
        <v>0.59817351598173496</v>
      </c>
      <c r="H634" s="31">
        <v>-1</v>
      </c>
      <c r="I634" s="31">
        <v>-0.76335877862595503</v>
      </c>
    </row>
    <row r="635" spans="1:9" x14ac:dyDescent="0.2">
      <c r="A635" s="31" t="s">
        <v>522</v>
      </c>
      <c r="B635" s="31" t="s">
        <v>166</v>
      </c>
      <c r="C635" s="31" t="s">
        <v>353</v>
      </c>
      <c r="D635" s="31">
        <v>255</v>
      </c>
      <c r="E635" s="31">
        <v>0.13783783783783801</v>
      </c>
      <c r="F635" s="31">
        <v>256</v>
      </c>
      <c r="G635" s="31">
        <v>0.14512471655328801</v>
      </c>
      <c r="H635" s="31">
        <v>-1</v>
      </c>
      <c r="I635" s="31">
        <v>-0.390625</v>
      </c>
    </row>
    <row r="636" spans="1:9" x14ac:dyDescent="0.2">
      <c r="A636" s="31" t="s">
        <v>450</v>
      </c>
      <c r="B636" s="31" t="s">
        <v>194</v>
      </c>
      <c r="C636" s="31" t="s">
        <v>353</v>
      </c>
      <c r="D636" s="31">
        <v>46</v>
      </c>
      <c r="E636" s="31">
        <v>0.21904761904761899</v>
      </c>
      <c r="F636" s="31">
        <v>47</v>
      </c>
      <c r="G636" s="31">
        <v>0.22488038277512001</v>
      </c>
      <c r="H636" s="31">
        <v>-1</v>
      </c>
      <c r="I636" s="31">
        <v>-2.12765957446809</v>
      </c>
    </row>
    <row r="637" spans="1:9" x14ac:dyDescent="0.2">
      <c r="A637" s="31" t="s">
        <v>451</v>
      </c>
      <c r="B637" s="31" t="s">
        <v>200</v>
      </c>
      <c r="C637" s="31" t="s">
        <v>353</v>
      </c>
      <c r="D637" s="31">
        <v>37</v>
      </c>
      <c r="E637" s="31">
        <v>3.4547152194210999E-2</v>
      </c>
      <c r="F637" s="31">
        <v>38</v>
      </c>
      <c r="G637" s="31">
        <v>3.6294173829990499E-2</v>
      </c>
      <c r="H637" s="31">
        <v>-1</v>
      </c>
      <c r="I637" s="31">
        <v>-2.6315789473684199</v>
      </c>
    </row>
    <row r="638" spans="1:9" x14ac:dyDescent="0.2">
      <c r="A638" s="31" t="s">
        <v>451</v>
      </c>
      <c r="B638" s="31" t="s">
        <v>200</v>
      </c>
      <c r="C638" s="31" t="s">
        <v>350</v>
      </c>
      <c r="D638" s="31">
        <v>25</v>
      </c>
      <c r="E638" s="31">
        <v>2.33426704014939E-2</v>
      </c>
      <c r="F638" s="31">
        <v>26</v>
      </c>
      <c r="G638" s="31">
        <v>2.48328557784145E-2</v>
      </c>
      <c r="H638" s="31">
        <v>-1</v>
      </c>
      <c r="I638" s="31">
        <v>-3.84615384615384</v>
      </c>
    </row>
    <row r="639" spans="1:9" x14ac:dyDescent="0.2">
      <c r="A639" s="31" t="s">
        <v>454</v>
      </c>
      <c r="B639" s="31" t="s">
        <v>204</v>
      </c>
      <c r="C639" s="31" t="s">
        <v>348</v>
      </c>
      <c r="D639" s="31">
        <v>126</v>
      </c>
      <c r="E639" s="31">
        <v>0.172839506172839</v>
      </c>
      <c r="F639" s="31">
        <v>127</v>
      </c>
      <c r="G639" s="31">
        <v>0.16955941255006701</v>
      </c>
      <c r="H639" s="31">
        <v>-1</v>
      </c>
      <c r="I639" s="31">
        <v>-0.78740157480314799</v>
      </c>
    </row>
    <row r="640" spans="1:9" x14ac:dyDescent="0.2">
      <c r="A640" s="31" t="s">
        <v>455</v>
      </c>
      <c r="B640" s="31" t="s">
        <v>207</v>
      </c>
      <c r="C640" s="31" t="s">
        <v>347</v>
      </c>
      <c r="D640" s="31">
        <v>126</v>
      </c>
      <c r="E640" s="31">
        <v>4.96258369436786E-2</v>
      </c>
      <c r="F640" s="31">
        <v>127</v>
      </c>
      <c r="G640" s="31">
        <v>4.9745397571484502E-2</v>
      </c>
      <c r="H640" s="31">
        <v>-1</v>
      </c>
      <c r="I640" s="31">
        <v>-0.78740157480314799</v>
      </c>
    </row>
    <row r="641" spans="1:9" x14ac:dyDescent="0.2">
      <c r="A641" s="31" t="s">
        <v>455</v>
      </c>
      <c r="B641" s="31" t="s">
        <v>207</v>
      </c>
      <c r="C641" s="31" t="s">
        <v>349</v>
      </c>
      <c r="D641" s="31">
        <v>212</v>
      </c>
      <c r="E641" s="31">
        <v>8.3497439936983095E-2</v>
      </c>
      <c r="F641" s="31">
        <v>213</v>
      </c>
      <c r="G641" s="31">
        <v>8.3431257344300805E-2</v>
      </c>
      <c r="H641" s="31">
        <v>-1</v>
      </c>
      <c r="I641" s="31">
        <v>-0.46948356807511299</v>
      </c>
    </row>
    <row r="642" spans="1:9" x14ac:dyDescent="0.2">
      <c r="A642" s="31" t="s">
        <v>462</v>
      </c>
      <c r="B642" s="31" t="s">
        <v>255</v>
      </c>
      <c r="C642" s="31" t="s">
        <v>348</v>
      </c>
      <c r="D642" s="31">
        <v>106</v>
      </c>
      <c r="E642" s="31">
        <v>1.4661134163208901E-2</v>
      </c>
      <c r="F642" s="31">
        <v>107</v>
      </c>
      <c r="G642" s="31">
        <v>1.50280898876404E-2</v>
      </c>
      <c r="H642" s="31">
        <v>-1</v>
      </c>
      <c r="I642" s="31">
        <v>-0.934579439252337</v>
      </c>
    </row>
    <row r="643" spans="1:9" x14ac:dyDescent="0.2">
      <c r="A643" s="31" t="s">
        <v>465</v>
      </c>
      <c r="B643" s="31" t="s">
        <v>188</v>
      </c>
      <c r="C643" s="31" t="s">
        <v>347</v>
      </c>
      <c r="D643" s="31">
        <v>42</v>
      </c>
      <c r="E643" s="31">
        <v>3.2282859338970002E-2</v>
      </c>
      <c r="F643" s="31">
        <v>43</v>
      </c>
      <c r="G643" s="31">
        <v>3.3000767459708397E-2</v>
      </c>
      <c r="H643" s="31">
        <v>-1</v>
      </c>
      <c r="I643" s="31">
        <v>-2.32558139534884</v>
      </c>
    </row>
    <row r="644" spans="1:9" x14ac:dyDescent="0.2">
      <c r="A644" s="31" t="s">
        <v>465</v>
      </c>
      <c r="B644" s="31" t="s">
        <v>188</v>
      </c>
      <c r="C644" s="31" t="s">
        <v>349</v>
      </c>
      <c r="D644" s="31">
        <v>505</v>
      </c>
      <c r="E644" s="31">
        <v>0.38816295157571101</v>
      </c>
      <c r="F644" s="31">
        <v>506</v>
      </c>
      <c r="G644" s="31">
        <v>0.388334612432847</v>
      </c>
      <c r="H644" s="31">
        <v>-1</v>
      </c>
      <c r="I644" s="31">
        <v>-0.19762845849802299</v>
      </c>
    </row>
    <row r="645" spans="1:9" x14ac:dyDescent="0.2">
      <c r="A645" s="31" t="s">
        <v>468</v>
      </c>
      <c r="B645" s="31" t="s">
        <v>161</v>
      </c>
      <c r="C645" s="31" t="s">
        <v>346</v>
      </c>
      <c r="D645" s="31">
        <v>142</v>
      </c>
      <c r="E645" s="31">
        <v>2.19068188830608E-2</v>
      </c>
      <c r="F645" s="31">
        <v>143</v>
      </c>
      <c r="G645" s="31">
        <v>2.0226308345120202E-2</v>
      </c>
      <c r="H645" s="31">
        <v>-1</v>
      </c>
      <c r="I645" s="31">
        <v>-0.69930069930069805</v>
      </c>
    </row>
    <row r="646" spans="1:9" x14ac:dyDescent="0.2">
      <c r="A646" s="31" t="s">
        <v>469</v>
      </c>
      <c r="B646" s="31" t="s">
        <v>175</v>
      </c>
      <c r="C646" s="31" t="s">
        <v>346</v>
      </c>
      <c r="D646" s="31">
        <v>55</v>
      </c>
      <c r="E646" s="31">
        <v>3.59242325277596E-2</v>
      </c>
      <c r="F646" s="31">
        <v>56</v>
      </c>
      <c r="G646" s="31">
        <v>3.7037037037037E-2</v>
      </c>
      <c r="H646" s="31">
        <v>-1</v>
      </c>
      <c r="I646" s="31">
        <v>-1.78571428571429</v>
      </c>
    </row>
    <row r="647" spans="1:9" x14ac:dyDescent="0.2">
      <c r="A647" s="31" t="s">
        <v>470</v>
      </c>
      <c r="B647" s="31" t="s">
        <v>201</v>
      </c>
      <c r="C647" s="31" t="s">
        <v>349</v>
      </c>
      <c r="D647" s="31">
        <v>15</v>
      </c>
      <c r="E647" s="31">
        <v>0.20833333333333301</v>
      </c>
      <c r="F647" s="31">
        <v>16</v>
      </c>
      <c r="G647" s="31">
        <v>0.219178082191781</v>
      </c>
      <c r="H647" s="31">
        <v>-1</v>
      </c>
      <c r="I647" s="31">
        <v>-6.25</v>
      </c>
    </row>
    <row r="648" spans="1:9" x14ac:dyDescent="0.2">
      <c r="A648" s="31" t="s">
        <v>472</v>
      </c>
      <c r="B648" s="31" t="s">
        <v>210</v>
      </c>
      <c r="C648" s="31" t="s">
        <v>346</v>
      </c>
      <c r="D648" s="31">
        <v>63</v>
      </c>
      <c r="E648" s="31">
        <v>0.38888888888888901</v>
      </c>
      <c r="F648" s="31">
        <v>64</v>
      </c>
      <c r="G648" s="31">
        <v>0.39751552795031098</v>
      </c>
      <c r="H648" s="31">
        <v>-1</v>
      </c>
      <c r="I648" s="31">
        <v>-1.5625</v>
      </c>
    </row>
    <row r="649" spans="1:9" x14ac:dyDescent="0.2">
      <c r="A649" s="31" t="s">
        <v>473</v>
      </c>
      <c r="B649" s="31" t="s">
        <v>253</v>
      </c>
      <c r="C649" s="31" t="s">
        <v>348</v>
      </c>
      <c r="D649" s="31">
        <v>8</v>
      </c>
      <c r="E649" s="31">
        <v>5.5710306406685202E-3</v>
      </c>
      <c r="F649" s="31">
        <v>9</v>
      </c>
      <c r="G649" s="31">
        <v>6.7516879219804904E-3</v>
      </c>
      <c r="H649" s="31">
        <v>-1</v>
      </c>
      <c r="I649" s="31">
        <v>-11.1111111111111</v>
      </c>
    </row>
    <row r="650" spans="1:9" x14ac:dyDescent="0.2">
      <c r="A650" s="31" t="s">
        <v>477</v>
      </c>
      <c r="B650" s="31" t="s">
        <v>249</v>
      </c>
      <c r="C650" s="31" t="s">
        <v>349</v>
      </c>
      <c r="D650" s="31">
        <v>59</v>
      </c>
      <c r="E650" s="31">
        <v>6.0887512899896801E-2</v>
      </c>
      <c r="F650" s="31">
        <v>60</v>
      </c>
      <c r="G650" s="31">
        <v>6.1412487205731801E-2</v>
      </c>
      <c r="H650" s="31">
        <v>-1</v>
      </c>
      <c r="I650" s="31">
        <v>-1.6666666666666701</v>
      </c>
    </row>
    <row r="651" spans="1:9" x14ac:dyDescent="0.2">
      <c r="A651" s="31" t="s">
        <v>477</v>
      </c>
      <c r="B651" s="31" t="s">
        <v>249</v>
      </c>
      <c r="C651" s="31" t="s">
        <v>346</v>
      </c>
      <c r="D651" s="31">
        <v>18</v>
      </c>
      <c r="E651" s="31">
        <v>1.8575851393188899E-2</v>
      </c>
      <c r="F651" s="31">
        <v>19</v>
      </c>
      <c r="G651" s="31">
        <v>1.9447287615148402E-2</v>
      </c>
      <c r="H651" s="31">
        <v>-1</v>
      </c>
      <c r="I651" s="31">
        <v>-5.2631578947368496</v>
      </c>
    </row>
    <row r="652" spans="1:9" x14ac:dyDescent="0.2">
      <c r="A652" s="31" t="s">
        <v>477</v>
      </c>
      <c r="B652" s="31" t="s">
        <v>249</v>
      </c>
      <c r="C652" s="31" t="s">
        <v>350</v>
      </c>
      <c r="D652" s="31">
        <v>67</v>
      </c>
      <c r="E652" s="31">
        <v>6.9143446852425197E-2</v>
      </c>
      <c r="F652" s="31">
        <v>68</v>
      </c>
      <c r="G652" s="31">
        <v>6.96008188331627E-2</v>
      </c>
      <c r="H652" s="31">
        <v>-1</v>
      </c>
      <c r="I652" s="31">
        <v>-1.47058823529411</v>
      </c>
    </row>
    <row r="653" spans="1:9" x14ac:dyDescent="0.2">
      <c r="A653" s="31" t="s">
        <v>479</v>
      </c>
      <c r="B653" s="31" t="s">
        <v>225</v>
      </c>
      <c r="C653" s="31" t="s">
        <v>353</v>
      </c>
      <c r="D653" s="31">
        <v>0</v>
      </c>
      <c r="E653" s="31">
        <v>0</v>
      </c>
      <c r="F653" s="31">
        <v>1</v>
      </c>
      <c r="G653" s="31">
        <v>4.2194092827004199E-3</v>
      </c>
      <c r="H653" s="31">
        <v>-1</v>
      </c>
      <c r="I653" s="31">
        <v>-100</v>
      </c>
    </row>
    <row r="654" spans="1:9" x14ac:dyDescent="0.2">
      <c r="A654" s="31" t="s">
        <v>480</v>
      </c>
      <c r="B654" s="31" t="s">
        <v>226</v>
      </c>
      <c r="C654" s="31" t="s">
        <v>353</v>
      </c>
      <c r="D654" s="31">
        <v>7</v>
      </c>
      <c r="E654" s="31">
        <v>0.225806451612903</v>
      </c>
      <c r="F654" s="31">
        <v>8</v>
      </c>
      <c r="G654" s="31">
        <v>0.28571428571428598</v>
      </c>
      <c r="H654" s="31">
        <v>-1</v>
      </c>
      <c r="I654" s="31">
        <v>-12.5</v>
      </c>
    </row>
    <row r="655" spans="1:9" x14ac:dyDescent="0.2">
      <c r="A655" s="31" t="s">
        <v>482</v>
      </c>
      <c r="B655" s="31" t="s">
        <v>254</v>
      </c>
      <c r="C655" s="31" t="s">
        <v>353</v>
      </c>
      <c r="D655" s="31">
        <v>22</v>
      </c>
      <c r="E655" s="31">
        <v>3.2163742690058499E-2</v>
      </c>
      <c r="F655" s="31">
        <v>23</v>
      </c>
      <c r="G655" s="31">
        <v>3.5548686244204E-2</v>
      </c>
      <c r="H655" s="31">
        <v>-1</v>
      </c>
      <c r="I655" s="31">
        <v>-4.3478260869565197</v>
      </c>
    </row>
    <row r="656" spans="1:9" x14ac:dyDescent="0.2">
      <c r="A656" s="31" t="s">
        <v>483</v>
      </c>
      <c r="B656" s="31" t="s">
        <v>206</v>
      </c>
      <c r="C656" s="31" t="s">
        <v>351</v>
      </c>
      <c r="D656" s="31">
        <v>51</v>
      </c>
      <c r="E656" s="31">
        <v>9.4619666048237502E-2</v>
      </c>
      <c r="F656" s="31">
        <v>52</v>
      </c>
      <c r="G656" s="31">
        <v>9.6296296296296297E-2</v>
      </c>
      <c r="H656" s="31">
        <v>-1</v>
      </c>
      <c r="I656" s="31">
        <v>-1.92307692307693</v>
      </c>
    </row>
    <row r="657" spans="1:9" x14ac:dyDescent="0.2">
      <c r="A657" s="31" t="s">
        <v>483</v>
      </c>
      <c r="B657" s="31" t="s">
        <v>206</v>
      </c>
      <c r="C657" s="31" t="s">
        <v>349</v>
      </c>
      <c r="D657" s="31">
        <v>10</v>
      </c>
      <c r="E657" s="31">
        <v>1.8552875695732801E-2</v>
      </c>
      <c r="F657" s="31">
        <v>11</v>
      </c>
      <c r="G657" s="31">
        <v>2.03703703703704E-2</v>
      </c>
      <c r="H657" s="31">
        <v>-1</v>
      </c>
      <c r="I657" s="31">
        <v>-9.0909090909090899</v>
      </c>
    </row>
    <row r="658" spans="1:9" x14ac:dyDescent="0.2">
      <c r="A658" s="31" t="s">
        <v>486</v>
      </c>
      <c r="B658" s="31" t="s">
        <v>227</v>
      </c>
      <c r="C658" s="31" t="s">
        <v>346</v>
      </c>
      <c r="D658" s="31">
        <v>8</v>
      </c>
      <c r="E658" s="31">
        <v>5.9701492537313397E-2</v>
      </c>
      <c r="F658" s="31">
        <v>9</v>
      </c>
      <c r="G658" s="31">
        <v>6.8702290076335895E-2</v>
      </c>
      <c r="H658" s="31">
        <v>-1</v>
      </c>
      <c r="I658" s="31">
        <v>-11.1111111111111</v>
      </c>
    </row>
    <row r="659" spans="1:9" x14ac:dyDescent="0.2">
      <c r="A659" s="31" t="s">
        <v>530</v>
      </c>
      <c r="B659" s="31" t="s">
        <v>250</v>
      </c>
      <c r="C659" s="31" t="s">
        <v>353</v>
      </c>
      <c r="D659" s="31">
        <v>7</v>
      </c>
      <c r="E659" s="31">
        <v>3.0837004405286299E-2</v>
      </c>
      <c r="F659" s="31">
        <v>8</v>
      </c>
      <c r="G659" s="31">
        <v>3.5714285714285698E-2</v>
      </c>
      <c r="H659" s="31">
        <v>-1</v>
      </c>
      <c r="I659" s="31">
        <v>-12.5</v>
      </c>
    </row>
    <row r="660" spans="1:9" x14ac:dyDescent="0.2">
      <c r="A660" s="31" t="s">
        <v>489</v>
      </c>
      <c r="B660" s="31" t="s">
        <v>229</v>
      </c>
      <c r="C660" s="31" t="s">
        <v>348</v>
      </c>
      <c r="D660" s="31">
        <v>7</v>
      </c>
      <c r="E660" s="31">
        <v>0.18421052631578899</v>
      </c>
      <c r="F660" s="31">
        <v>8</v>
      </c>
      <c r="G660" s="31">
        <v>0.19512195121951201</v>
      </c>
      <c r="H660" s="31">
        <v>-1</v>
      </c>
      <c r="I660" s="31">
        <v>-12.5</v>
      </c>
    </row>
    <row r="661" spans="1:9" x14ac:dyDescent="0.2">
      <c r="A661" s="31" t="s">
        <v>490</v>
      </c>
      <c r="B661" s="31" t="s">
        <v>240</v>
      </c>
      <c r="C661" s="31" t="s">
        <v>347</v>
      </c>
      <c r="D661" s="31">
        <v>7</v>
      </c>
      <c r="E661" s="31">
        <v>8.7499999999999994E-2</v>
      </c>
      <c r="F661" s="31">
        <v>8</v>
      </c>
      <c r="G661" s="31">
        <v>9.8765432098765399E-2</v>
      </c>
      <c r="H661" s="31">
        <v>-1</v>
      </c>
      <c r="I661" s="31">
        <v>-12.5</v>
      </c>
    </row>
    <row r="662" spans="1:9" x14ac:dyDescent="0.2">
      <c r="A662" s="31" t="s">
        <v>492</v>
      </c>
      <c r="B662" s="31" t="s">
        <v>230</v>
      </c>
      <c r="C662" s="31" t="s">
        <v>348</v>
      </c>
      <c r="D662" s="31">
        <v>16</v>
      </c>
      <c r="E662" s="31">
        <v>1.5936254980079698E-2</v>
      </c>
      <c r="F662" s="31">
        <v>17</v>
      </c>
      <c r="G662" s="31">
        <v>1.6715830875122899E-2</v>
      </c>
      <c r="H662" s="31">
        <v>-1</v>
      </c>
      <c r="I662" s="31">
        <v>-5.8823529411764701</v>
      </c>
    </row>
    <row r="663" spans="1:9" x14ac:dyDescent="0.2">
      <c r="A663" s="31" t="s">
        <v>492</v>
      </c>
      <c r="B663" s="31" t="s">
        <v>230</v>
      </c>
      <c r="C663" s="31" t="s">
        <v>353</v>
      </c>
      <c r="D663" s="31">
        <v>38</v>
      </c>
      <c r="E663" s="31">
        <v>3.7848605577689202E-2</v>
      </c>
      <c r="F663" s="31">
        <v>39</v>
      </c>
      <c r="G663" s="31">
        <v>3.8348082595870199E-2</v>
      </c>
      <c r="H663" s="31">
        <v>-1</v>
      </c>
      <c r="I663" s="31">
        <v>-2.5641025641025701</v>
      </c>
    </row>
    <row r="664" spans="1:9" x14ac:dyDescent="0.2">
      <c r="A664" s="31" t="s">
        <v>495</v>
      </c>
      <c r="B664" s="31" t="s">
        <v>189</v>
      </c>
      <c r="C664" s="31" t="s">
        <v>349</v>
      </c>
      <c r="D664" s="31">
        <v>100</v>
      </c>
      <c r="E664" s="31">
        <v>7.3637702503681901E-2</v>
      </c>
      <c r="F664" s="31">
        <v>101</v>
      </c>
      <c r="G664" s="31">
        <v>7.4759437453738004E-2</v>
      </c>
      <c r="H664" s="31">
        <v>-1</v>
      </c>
      <c r="I664" s="31">
        <v>-0.99009900990099098</v>
      </c>
    </row>
    <row r="665" spans="1:9" x14ac:dyDescent="0.2">
      <c r="A665" s="31" t="s">
        <v>497</v>
      </c>
      <c r="B665" s="31" t="s">
        <v>247</v>
      </c>
      <c r="C665" s="31" t="s">
        <v>352</v>
      </c>
      <c r="D665" s="31">
        <v>34</v>
      </c>
      <c r="E665" s="31">
        <v>1.3524264120922801E-2</v>
      </c>
      <c r="F665" s="31">
        <v>35</v>
      </c>
      <c r="G665" s="31">
        <v>1.18724559023066E-2</v>
      </c>
      <c r="H665" s="31">
        <v>-1</v>
      </c>
      <c r="I665" s="31">
        <v>-2.8571428571428599</v>
      </c>
    </row>
    <row r="666" spans="1:9" x14ac:dyDescent="0.2">
      <c r="A666" s="31" t="s">
        <v>497</v>
      </c>
      <c r="B666" s="31" t="s">
        <v>247</v>
      </c>
      <c r="C666" s="31" t="s">
        <v>346</v>
      </c>
      <c r="D666" s="31">
        <v>72</v>
      </c>
      <c r="E666" s="31">
        <v>2.8639618138424802E-2</v>
      </c>
      <c r="F666" s="31">
        <v>73</v>
      </c>
      <c r="G666" s="31">
        <v>2.47625508819539E-2</v>
      </c>
      <c r="H666" s="31">
        <v>-1</v>
      </c>
      <c r="I666" s="31">
        <v>-1.3698630136986401</v>
      </c>
    </row>
    <row r="667" spans="1:9" x14ac:dyDescent="0.2">
      <c r="A667" s="31" t="s">
        <v>497</v>
      </c>
      <c r="B667" s="31" t="s">
        <v>247</v>
      </c>
      <c r="C667" s="31" t="s">
        <v>350</v>
      </c>
      <c r="D667" s="31">
        <v>79</v>
      </c>
      <c r="E667" s="31">
        <v>3.1424025457438297E-2</v>
      </c>
      <c r="F667" s="31">
        <v>80</v>
      </c>
      <c r="G667" s="31">
        <v>2.7137042062415202E-2</v>
      </c>
      <c r="H667" s="31">
        <v>-1</v>
      </c>
      <c r="I667" s="31">
        <v>-1.25</v>
      </c>
    </row>
    <row r="668" spans="1:9" x14ac:dyDescent="0.2">
      <c r="A668" s="31" t="s">
        <v>502</v>
      </c>
      <c r="B668" s="31" t="s">
        <v>248</v>
      </c>
      <c r="C668" s="31" t="s">
        <v>348</v>
      </c>
      <c r="D668" s="31">
        <v>4</v>
      </c>
      <c r="E668" s="31">
        <v>9.7087378640776708E-3</v>
      </c>
      <c r="F668" s="31">
        <v>5</v>
      </c>
      <c r="G668" s="31">
        <v>1.21951219512195E-2</v>
      </c>
      <c r="H668" s="31">
        <v>-1</v>
      </c>
      <c r="I668" s="31">
        <v>-20</v>
      </c>
    </row>
    <row r="669" spans="1:9" x14ac:dyDescent="0.2">
      <c r="A669" s="31" t="s">
        <v>502</v>
      </c>
      <c r="B669" s="31" t="s">
        <v>248</v>
      </c>
      <c r="C669" s="31" t="s">
        <v>353</v>
      </c>
      <c r="D669" s="31">
        <v>134</v>
      </c>
      <c r="E669" s="31">
        <v>0.32524271844660202</v>
      </c>
      <c r="F669" s="31">
        <v>135</v>
      </c>
      <c r="G669" s="31">
        <v>0.32926829268292701</v>
      </c>
      <c r="H669" s="31">
        <v>-1</v>
      </c>
      <c r="I669" s="31">
        <v>-0.74074074074074203</v>
      </c>
    </row>
    <row r="670" spans="1:9" x14ac:dyDescent="0.2">
      <c r="A670" s="31" t="s">
        <v>502</v>
      </c>
      <c r="B670" s="31" t="s">
        <v>248</v>
      </c>
      <c r="C670" s="31" t="s">
        <v>350</v>
      </c>
      <c r="D670" s="31">
        <v>29</v>
      </c>
      <c r="E670" s="31">
        <v>7.0388349514563103E-2</v>
      </c>
      <c r="F670" s="31">
        <v>30</v>
      </c>
      <c r="G670" s="31">
        <v>7.3170731707317097E-2</v>
      </c>
      <c r="H670" s="31">
        <v>-1</v>
      </c>
      <c r="I670" s="31">
        <v>-3.3333333333333299</v>
      </c>
    </row>
    <row r="671" spans="1:9" x14ac:dyDescent="0.2">
      <c r="A671" s="31" t="s">
        <v>504</v>
      </c>
      <c r="B671" s="31" t="s">
        <v>164</v>
      </c>
      <c r="C671" s="31" t="s">
        <v>349</v>
      </c>
      <c r="D671" s="31">
        <v>69</v>
      </c>
      <c r="E671" s="31">
        <v>2.6827371695178799E-2</v>
      </c>
      <c r="F671" s="31">
        <v>70</v>
      </c>
      <c r="G671" s="31">
        <v>2.6646364674533699E-2</v>
      </c>
      <c r="H671" s="31">
        <v>-1</v>
      </c>
      <c r="I671" s="31">
        <v>-1.4285714285714199</v>
      </c>
    </row>
    <row r="672" spans="1:9" x14ac:dyDescent="0.2">
      <c r="A672" s="31" t="s">
        <v>505</v>
      </c>
      <c r="B672" s="31" t="s">
        <v>242</v>
      </c>
      <c r="C672" s="31" t="s">
        <v>349</v>
      </c>
      <c r="D672" s="31">
        <v>32</v>
      </c>
      <c r="E672" s="31">
        <v>4.6109510086455301E-2</v>
      </c>
      <c r="F672" s="31">
        <v>33</v>
      </c>
      <c r="G672" s="31">
        <v>4.73457675753228E-2</v>
      </c>
      <c r="H672" s="31">
        <v>-1</v>
      </c>
      <c r="I672" s="31">
        <v>-3.0303030303030298</v>
      </c>
    </row>
    <row r="673" spans="1:9" x14ac:dyDescent="0.2">
      <c r="A673" s="31" t="s">
        <v>506</v>
      </c>
      <c r="B673" s="31" t="s">
        <v>197</v>
      </c>
      <c r="C673" s="31" t="s">
        <v>351</v>
      </c>
      <c r="D673" s="31">
        <v>244</v>
      </c>
      <c r="E673" s="31">
        <v>0.212914485165794</v>
      </c>
      <c r="F673" s="31">
        <v>245</v>
      </c>
      <c r="G673" s="31">
        <v>0.21360069747166499</v>
      </c>
      <c r="H673" s="31">
        <v>-1</v>
      </c>
      <c r="I673" s="31">
        <v>-0.40816326530612701</v>
      </c>
    </row>
    <row r="674" spans="1:9" x14ac:dyDescent="0.2">
      <c r="A674" s="31" t="s">
        <v>506</v>
      </c>
      <c r="B674" s="31" t="s">
        <v>197</v>
      </c>
      <c r="C674" s="31" t="s">
        <v>346</v>
      </c>
      <c r="D674" s="31">
        <v>280</v>
      </c>
      <c r="E674" s="31">
        <v>0.24432809773123901</v>
      </c>
      <c r="F674" s="31">
        <v>281</v>
      </c>
      <c r="G674" s="31">
        <v>0.24498692240627701</v>
      </c>
      <c r="H674" s="31">
        <v>-1</v>
      </c>
      <c r="I674" s="31">
        <v>-0.35587188612099502</v>
      </c>
    </row>
    <row r="675" spans="1:9" x14ac:dyDescent="0.2">
      <c r="A675" s="31" t="s">
        <v>509</v>
      </c>
      <c r="B675" s="31" t="s">
        <v>187</v>
      </c>
      <c r="C675" s="31" t="s">
        <v>351</v>
      </c>
      <c r="D675" s="31">
        <v>416</v>
      </c>
      <c r="E675" s="31">
        <v>0.33279999999999998</v>
      </c>
      <c r="F675" s="31">
        <v>417</v>
      </c>
      <c r="G675" s="31">
        <v>0.33306709265175699</v>
      </c>
      <c r="H675" s="31">
        <v>-1</v>
      </c>
      <c r="I675" s="31">
        <v>-0.23980815347721701</v>
      </c>
    </row>
    <row r="676" spans="1:9" x14ac:dyDescent="0.2">
      <c r="A676" s="31" t="s">
        <v>512</v>
      </c>
      <c r="B676" s="31" t="s">
        <v>260</v>
      </c>
      <c r="C676" s="31" t="s">
        <v>354</v>
      </c>
      <c r="D676" s="31">
        <v>207</v>
      </c>
      <c r="E676" s="31">
        <v>2.1318228630278099E-2</v>
      </c>
      <c r="F676" s="31">
        <v>208</v>
      </c>
      <c r="G676" s="31">
        <v>2.13180280824024E-2</v>
      </c>
      <c r="H676" s="31">
        <v>-1</v>
      </c>
      <c r="I676" s="31">
        <v>-0.48076923076922901</v>
      </c>
    </row>
    <row r="677" spans="1:9" x14ac:dyDescent="0.2">
      <c r="A677" s="31" t="s">
        <v>514</v>
      </c>
      <c r="B677" s="31" t="s">
        <v>203</v>
      </c>
      <c r="C677" s="31" t="s">
        <v>351</v>
      </c>
      <c r="D677" s="31">
        <v>114</v>
      </c>
      <c r="E677" s="31">
        <v>0.22222222222222199</v>
      </c>
      <c r="F677" s="31">
        <v>115</v>
      </c>
      <c r="G677" s="31">
        <v>0.22200772200772201</v>
      </c>
      <c r="H677" s="31">
        <v>-1</v>
      </c>
      <c r="I677" s="31">
        <v>-0.86956521739129899</v>
      </c>
    </row>
    <row r="678" spans="1:9" x14ac:dyDescent="0.2">
      <c r="A678" s="31" t="s">
        <v>520</v>
      </c>
      <c r="B678" s="31" t="s">
        <v>183</v>
      </c>
      <c r="C678" s="31" t="s">
        <v>351</v>
      </c>
      <c r="D678" s="31">
        <v>147</v>
      </c>
      <c r="E678" s="31">
        <v>2.6496034607065601E-2</v>
      </c>
      <c r="F678" s="31">
        <v>149</v>
      </c>
      <c r="G678" s="31">
        <v>2.7135312329266099E-2</v>
      </c>
      <c r="H678" s="31">
        <v>-2</v>
      </c>
      <c r="I678" s="31">
        <v>-1.34228187919463</v>
      </c>
    </row>
    <row r="679" spans="1:9" x14ac:dyDescent="0.2">
      <c r="A679" s="31" t="s">
        <v>563</v>
      </c>
      <c r="B679" s="31" t="s">
        <v>245</v>
      </c>
      <c r="C679" s="31" t="s">
        <v>347</v>
      </c>
      <c r="D679" s="31">
        <v>93</v>
      </c>
      <c r="E679" s="31">
        <v>0.103218645948946</v>
      </c>
      <c r="F679" s="31">
        <v>95</v>
      </c>
      <c r="G679" s="31">
        <v>0.10590858416945401</v>
      </c>
      <c r="H679" s="31">
        <v>-2</v>
      </c>
      <c r="I679" s="31">
        <v>-2.1052631578947301</v>
      </c>
    </row>
    <row r="680" spans="1:9" x14ac:dyDescent="0.2">
      <c r="A680" s="31" t="s">
        <v>580</v>
      </c>
      <c r="B680" s="31" t="s">
        <v>218</v>
      </c>
      <c r="C680" s="31" t="s">
        <v>347</v>
      </c>
      <c r="D680" s="31">
        <v>2</v>
      </c>
      <c r="E680" s="31">
        <v>4.08163265306122E-2</v>
      </c>
      <c r="F680" s="31">
        <v>4</v>
      </c>
      <c r="G680" s="31">
        <v>7.5471698113207503E-2</v>
      </c>
      <c r="H680" s="31">
        <v>-2</v>
      </c>
      <c r="I680" s="31">
        <v>-50</v>
      </c>
    </row>
    <row r="681" spans="1:9" x14ac:dyDescent="0.2">
      <c r="A681" s="31" t="s">
        <v>576</v>
      </c>
      <c r="B681" s="31" t="s">
        <v>263</v>
      </c>
      <c r="C681" s="31" t="s">
        <v>347</v>
      </c>
      <c r="D681" s="31">
        <v>1</v>
      </c>
      <c r="E681" s="31">
        <v>2.6246719160105E-3</v>
      </c>
      <c r="F681" s="31">
        <v>3</v>
      </c>
      <c r="G681" s="31">
        <v>7.2115384615384602E-3</v>
      </c>
      <c r="H681" s="31">
        <v>-2</v>
      </c>
      <c r="I681" s="31">
        <v>-66.6666666666667</v>
      </c>
    </row>
    <row r="682" spans="1:9" x14ac:dyDescent="0.2">
      <c r="A682" s="31" t="s">
        <v>582</v>
      </c>
      <c r="B682" s="31" t="s">
        <v>235</v>
      </c>
      <c r="C682" s="31" t="s">
        <v>348</v>
      </c>
      <c r="D682" s="31">
        <v>23</v>
      </c>
      <c r="E682" s="31">
        <v>4.2047531992687397E-2</v>
      </c>
      <c r="F682" s="31">
        <v>25</v>
      </c>
      <c r="G682" s="31">
        <v>4.5372050816696902E-2</v>
      </c>
      <c r="H682" s="31">
        <v>-2</v>
      </c>
      <c r="I682" s="31">
        <v>-8</v>
      </c>
    </row>
    <row r="683" spans="1:9" x14ac:dyDescent="0.2">
      <c r="A683" s="31" t="s">
        <v>582</v>
      </c>
      <c r="B683" s="31" t="s">
        <v>235</v>
      </c>
      <c r="C683" s="31" t="s">
        <v>346</v>
      </c>
      <c r="D683" s="31">
        <v>32</v>
      </c>
      <c r="E683" s="31">
        <v>5.8500914076782401E-2</v>
      </c>
      <c r="F683" s="31">
        <v>34</v>
      </c>
      <c r="G683" s="31">
        <v>6.17059891107078E-2</v>
      </c>
      <c r="H683" s="31">
        <v>-2</v>
      </c>
      <c r="I683" s="31">
        <v>-5.8823529411764701</v>
      </c>
    </row>
    <row r="684" spans="1:9" x14ac:dyDescent="0.2">
      <c r="A684" s="31" t="s">
        <v>567</v>
      </c>
      <c r="B684" s="31" t="s">
        <v>266</v>
      </c>
      <c r="C684" s="31" t="s">
        <v>353</v>
      </c>
      <c r="D684" s="31">
        <v>102</v>
      </c>
      <c r="E684" s="31">
        <v>4.2446941323345803E-2</v>
      </c>
      <c r="F684" s="31">
        <v>104</v>
      </c>
      <c r="G684" s="31">
        <v>4.3551088777219402E-2</v>
      </c>
      <c r="H684" s="31">
        <v>-2</v>
      </c>
      <c r="I684" s="31">
        <v>-1.92307692307693</v>
      </c>
    </row>
    <row r="685" spans="1:9" x14ac:dyDescent="0.2">
      <c r="A685" s="31" t="s">
        <v>567</v>
      </c>
      <c r="B685" s="31" t="s">
        <v>266</v>
      </c>
      <c r="C685" s="31" t="s">
        <v>346</v>
      </c>
      <c r="D685" s="31">
        <v>11</v>
      </c>
      <c r="E685" s="31">
        <v>4.5776113191843496E-3</v>
      </c>
      <c r="F685" s="31">
        <v>13</v>
      </c>
      <c r="G685" s="31">
        <v>5.4438860971524304E-3</v>
      </c>
      <c r="H685" s="31">
        <v>-2</v>
      </c>
      <c r="I685" s="31">
        <v>-15.384615384615399</v>
      </c>
    </row>
    <row r="686" spans="1:9" x14ac:dyDescent="0.2">
      <c r="A686" s="31" t="s">
        <v>566</v>
      </c>
      <c r="B686" s="31" t="s">
        <v>259</v>
      </c>
      <c r="C686" s="31" t="s">
        <v>351</v>
      </c>
      <c r="D686" s="31">
        <v>123</v>
      </c>
      <c r="E686" s="31">
        <v>9.0374724467303394E-2</v>
      </c>
      <c r="F686" s="31">
        <v>125</v>
      </c>
      <c r="G686" s="31">
        <v>9.3632958801498106E-2</v>
      </c>
      <c r="H686" s="31">
        <v>-2</v>
      </c>
      <c r="I686" s="31">
        <v>-1.6</v>
      </c>
    </row>
    <row r="687" spans="1:9" x14ac:dyDescent="0.2">
      <c r="A687" s="31" t="s">
        <v>573</v>
      </c>
      <c r="B687" s="31" t="s">
        <v>186</v>
      </c>
      <c r="C687" s="31" t="s">
        <v>351</v>
      </c>
      <c r="D687" s="31">
        <v>342</v>
      </c>
      <c r="E687" s="31">
        <v>0.54285714285714304</v>
      </c>
      <c r="F687" s="31">
        <v>344</v>
      </c>
      <c r="G687" s="31">
        <v>0.54516640253565796</v>
      </c>
      <c r="H687" s="31">
        <v>-2</v>
      </c>
      <c r="I687" s="31">
        <v>-0.58139534883721</v>
      </c>
    </row>
    <row r="688" spans="1:9" x14ac:dyDescent="0.2">
      <c r="A688" s="31" t="s">
        <v>573</v>
      </c>
      <c r="B688" s="31" t="s">
        <v>186</v>
      </c>
      <c r="C688" s="31" t="s">
        <v>347</v>
      </c>
      <c r="D688" s="31">
        <v>67</v>
      </c>
      <c r="E688" s="31">
        <v>0.106349206349206</v>
      </c>
      <c r="F688" s="31">
        <v>69</v>
      </c>
      <c r="G688" s="31">
        <v>0.109350237717908</v>
      </c>
      <c r="H688" s="31">
        <v>-2</v>
      </c>
      <c r="I688" s="31">
        <v>-2.8985507246376798</v>
      </c>
    </row>
    <row r="689" spans="1:9" x14ac:dyDescent="0.2">
      <c r="A689" s="31" t="s">
        <v>581</v>
      </c>
      <c r="B689" s="31" t="s">
        <v>251</v>
      </c>
      <c r="C689" s="31" t="s">
        <v>349</v>
      </c>
      <c r="D689" s="31">
        <v>59</v>
      </c>
      <c r="E689" s="31">
        <v>0.101549053356282</v>
      </c>
      <c r="F689" s="31">
        <v>61</v>
      </c>
      <c r="G689" s="31">
        <v>9.9025974025974003E-2</v>
      </c>
      <c r="H689" s="31">
        <v>-2</v>
      </c>
      <c r="I689" s="31">
        <v>-3.2786885245901698</v>
      </c>
    </row>
    <row r="690" spans="1:9" x14ac:dyDescent="0.2">
      <c r="A690" s="31" t="s">
        <v>578</v>
      </c>
      <c r="B690" s="31" t="s">
        <v>273</v>
      </c>
      <c r="C690" s="31" t="s">
        <v>347</v>
      </c>
      <c r="D690" s="31">
        <v>18</v>
      </c>
      <c r="E690" s="31">
        <v>7.4565037282518596E-3</v>
      </c>
      <c r="F690" s="31">
        <v>20</v>
      </c>
      <c r="G690" s="31">
        <v>6.7727734507280696E-3</v>
      </c>
      <c r="H690" s="31">
        <v>-2</v>
      </c>
      <c r="I690" s="31">
        <v>-10</v>
      </c>
    </row>
    <row r="691" spans="1:9" x14ac:dyDescent="0.2">
      <c r="A691" s="31" t="s">
        <v>579</v>
      </c>
      <c r="B691" s="31" t="s">
        <v>159</v>
      </c>
      <c r="C691" s="31" t="s">
        <v>347</v>
      </c>
      <c r="D691" s="31">
        <v>18</v>
      </c>
      <c r="E691" s="31">
        <v>6.5454545454545496E-3</v>
      </c>
      <c r="F691" s="31">
        <v>20</v>
      </c>
      <c r="G691" s="31">
        <v>7.0348223707351401E-3</v>
      </c>
      <c r="H691" s="31">
        <v>-2</v>
      </c>
      <c r="I691" s="31">
        <v>-10</v>
      </c>
    </row>
    <row r="692" spans="1:9" x14ac:dyDescent="0.2">
      <c r="A692" s="31" t="s">
        <v>434</v>
      </c>
      <c r="B692" s="31" t="s">
        <v>270</v>
      </c>
      <c r="C692" s="31" t="s">
        <v>353</v>
      </c>
      <c r="D692" s="31">
        <v>80</v>
      </c>
      <c r="E692" s="31">
        <v>2.03977562468129E-2</v>
      </c>
      <c r="F692" s="31">
        <v>82</v>
      </c>
      <c r="G692" s="31">
        <v>2.05874968616621E-2</v>
      </c>
      <c r="H692" s="31">
        <v>-2</v>
      </c>
      <c r="I692" s="31">
        <v>-2.4390243902439002</v>
      </c>
    </row>
    <row r="693" spans="1:9" x14ac:dyDescent="0.2">
      <c r="A693" s="31" t="s">
        <v>434</v>
      </c>
      <c r="B693" s="31" t="s">
        <v>270</v>
      </c>
      <c r="C693" s="31" t="s">
        <v>346</v>
      </c>
      <c r="D693" s="31">
        <v>50</v>
      </c>
      <c r="E693" s="31">
        <v>1.2748597654258001E-2</v>
      </c>
      <c r="F693" s="31">
        <v>52</v>
      </c>
      <c r="G693" s="31">
        <v>1.3055485814712499E-2</v>
      </c>
      <c r="H693" s="31">
        <v>-2</v>
      </c>
      <c r="I693" s="31">
        <v>-3.84615384615384</v>
      </c>
    </row>
    <row r="694" spans="1:9" x14ac:dyDescent="0.2">
      <c r="A694" s="31" t="s">
        <v>529</v>
      </c>
      <c r="B694" s="31" t="s">
        <v>252</v>
      </c>
      <c r="C694" s="31" t="s">
        <v>348</v>
      </c>
      <c r="D694" s="31">
        <v>1411</v>
      </c>
      <c r="E694" s="31">
        <v>0.19792397250666299</v>
      </c>
      <c r="F694" s="31">
        <v>1413</v>
      </c>
      <c r="G694" s="31">
        <v>0.20319240724762699</v>
      </c>
      <c r="H694" s="31">
        <v>-2</v>
      </c>
      <c r="I694" s="31">
        <v>-0.14154281670205601</v>
      </c>
    </row>
    <row r="695" spans="1:9" x14ac:dyDescent="0.2">
      <c r="A695" s="31" t="s">
        <v>438</v>
      </c>
      <c r="B695" s="31" t="s">
        <v>182</v>
      </c>
      <c r="C695" s="31" t="s">
        <v>351</v>
      </c>
      <c r="D695" s="31">
        <v>59</v>
      </c>
      <c r="E695" s="31">
        <v>0.18849840255591099</v>
      </c>
      <c r="F695" s="31">
        <v>61</v>
      </c>
      <c r="G695" s="31">
        <v>0.18769230769230799</v>
      </c>
      <c r="H695" s="31">
        <v>-2</v>
      </c>
      <c r="I695" s="31">
        <v>-3.2786885245901698</v>
      </c>
    </row>
    <row r="696" spans="1:9" x14ac:dyDescent="0.2">
      <c r="A696" s="31" t="s">
        <v>439</v>
      </c>
      <c r="B696" s="31" t="s">
        <v>196</v>
      </c>
      <c r="C696" s="31" t="s">
        <v>353</v>
      </c>
      <c r="D696" s="31">
        <v>215</v>
      </c>
      <c r="E696" s="31">
        <v>7.6621525302922294E-2</v>
      </c>
      <c r="F696" s="31">
        <v>217</v>
      </c>
      <c r="G696" s="31">
        <v>7.4238795757783096E-2</v>
      </c>
      <c r="H696" s="31">
        <v>-2</v>
      </c>
      <c r="I696" s="31">
        <v>-0.92165898617511099</v>
      </c>
    </row>
    <row r="697" spans="1:9" x14ac:dyDescent="0.2">
      <c r="A697" s="31" t="s">
        <v>440</v>
      </c>
      <c r="B697" s="31" t="s">
        <v>179</v>
      </c>
      <c r="C697" s="31" t="s">
        <v>353</v>
      </c>
      <c r="D697" s="31">
        <v>650</v>
      </c>
      <c r="E697" s="31">
        <v>0.31492248062015499</v>
      </c>
      <c r="F697" s="31">
        <v>652</v>
      </c>
      <c r="G697" s="31">
        <v>0.31543299467827801</v>
      </c>
      <c r="H697" s="31">
        <v>-2</v>
      </c>
      <c r="I697" s="31">
        <v>-0.306748466257667</v>
      </c>
    </row>
    <row r="698" spans="1:9" x14ac:dyDescent="0.2">
      <c r="A698" s="31" t="s">
        <v>522</v>
      </c>
      <c r="B698" s="31" t="s">
        <v>166</v>
      </c>
      <c r="C698" s="31" t="s">
        <v>349</v>
      </c>
      <c r="D698" s="31">
        <v>102</v>
      </c>
      <c r="E698" s="31">
        <v>5.5135135135135099E-2</v>
      </c>
      <c r="F698" s="31">
        <v>104</v>
      </c>
      <c r="G698" s="31">
        <v>5.8956916099773202E-2</v>
      </c>
      <c r="H698" s="31">
        <v>-2</v>
      </c>
      <c r="I698" s="31">
        <v>-1.92307692307693</v>
      </c>
    </row>
    <row r="699" spans="1:9" x14ac:dyDescent="0.2">
      <c r="A699" s="31" t="s">
        <v>448</v>
      </c>
      <c r="B699" s="31" t="s">
        <v>177</v>
      </c>
      <c r="C699" s="31" t="s">
        <v>346</v>
      </c>
      <c r="D699" s="31">
        <v>642</v>
      </c>
      <c r="E699" s="31">
        <v>9.8481362172112299E-2</v>
      </c>
      <c r="F699" s="31">
        <v>644</v>
      </c>
      <c r="G699" s="31">
        <v>9.79765708200213E-2</v>
      </c>
      <c r="H699" s="31">
        <v>-2</v>
      </c>
      <c r="I699" s="31">
        <v>-0.31055900621117499</v>
      </c>
    </row>
    <row r="700" spans="1:9" x14ac:dyDescent="0.2">
      <c r="A700" s="31" t="s">
        <v>453</v>
      </c>
      <c r="B700" s="31" t="s">
        <v>178</v>
      </c>
      <c r="C700" s="31" t="s">
        <v>346</v>
      </c>
      <c r="D700" s="31">
        <v>152</v>
      </c>
      <c r="E700" s="31">
        <v>4.0981396602857899E-2</v>
      </c>
      <c r="F700" s="31">
        <v>154</v>
      </c>
      <c r="G700" s="31">
        <v>4.2307692307692303E-2</v>
      </c>
      <c r="H700" s="31">
        <v>-2</v>
      </c>
      <c r="I700" s="31">
        <v>-1.2987012987013</v>
      </c>
    </row>
    <row r="701" spans="1:9" x14ac:dyDescent="0.2">
      <c r="A701" s="31" t="s">
        <v>455</v>
      </c>
      <c r="B701" s="31" t="s">
        <v>207</v>
      </c>
      <c r="C701" s="31" t="s">
        <v>351</v>
      </c>
      <c r="D701" s="31">
        <v>1054</v>
      </c>
      <c r="E701" s="31">
        <v>0.41512406459235901</v>
      </c>
      <c r="F701" s="31">
        <v>1056</v>
      </c>
      <c r="G701" s="31">
        <v>0.41363102232667398</v>
      </c>
      <c r="H701" s="31">
        <v>-2</v>
      </c>
      <c r="I701" s="31">
        <v>-0.189393939393945</v>
      </c>
    </row>
    <row r="702" spans="1:9" x14ac:dyDescent="0.2">
      <c r="A702" s="31" t="s">
        <v>459</v>
      </c>
      <c r="B702" s="31" t="s">
        <v>215</v>
      </c>
      <c r="C702" s="31" t="s">
        <v>351</v>
      </c>
      <c r="D702" s="31">
        <v>43</v>
      </c>
      <c r="E702" s="31">
        <v>0.40566037735849098</v>
      </c>
      <c r="F702" s="31">
        <v>45</v>
      </c>
      <c r="G702" s="31">
        <v>0.41284403669724801</v>
      </c>
      <c r="H702" s="31">
        <v>-2</v>
      </c>
      <c r="I702" s="31">
        <v>-4.4444444444444402</v>
      </c>
    </row>
    <row r="703" spans="1:9" x14ac:dyDescent="0.2">
      <c r="A703" s="31" t="s">
        <v>459</v>
      </c>
      <c r="B703" s="31" t="s">
        <v>215</v>
      </c>
      <c r="C703" s="31" t="s">
        <v>349</v>
      </c>
      <c r="D703" s="31">
        <v>35</v>
      </c>
      <c r="E703" s="31">
        <v>0.330188679245283</v>
      </c>
      <c r="F703" s="31">
        <v>37</v>
      </c>
      <c r="G703" s="31">
        <v>0.33944954128440402</v>
      </c>
      <c r="H703" s="31">
        <v>-2</v>
      </c>
      <c r="I703" s="31">
        <v>-5.4054054054054097</v>
      </c>
    </row>
    <row r="704" spans="1:9" x14ac:dyDescent="0.2">
      <c r="A704" s="31" t="s">
        <v>461</v>
      </c>
      <c r="B704" s="31" t="s">
        <v>168</v>
      </c>
      <c r="C704" s="31" t="s">
        <v>348</v>
      </c>
      <c r="D704" s="31">
        <v>145</v>
      </c>
      <c r="E704" s="31">
        <v>6.2473071951744903E-2</v>
      </c>
      <c r="F704" s="31">
        <v>147</v>
      </c>
      <c r="G704" s="31">
        <v>6.3009001285897995E-2</v>
      </c>
      <c r="H704" s="31">
        <v>-2</v>
      </c>
      <c r="I704" s="31">
        <v>-1.3605442176870799</v>
      </c>
    </row>
    <row r="705" spans="1:9" x14ac:dyDescent="0.2">
      <c r="A705" s="31" t="s">
        <v>464</v>
      </c>
      <c r="B705" s="31" t="s">
        <v>176</v>
      </c>
      <c r="C705" s="31" t="s">
        <v>352</v>
      </c>
      <c r="D705" s="31">
        <v>14</v>
      </c>
      <c r="E705" s="31">
        <v>5.1603391079985302E-3</v>
      </c>
      <c r="F705" s="31">
        <v>16</v>
      </c>
      <c r="G705" s="31">
        <v>5.9171597633136102E-3</v>
      </c>
      <c r="H705" s="31">
        <v>-2</v>
      </c>
      <c r="I705" s="31">
        <v>-12.5</v>
      </c>
    </row>
    <row r="706" spans="1:9" x14ac:dyDescent="0.2">
      <c r="A706" s="31" t="s">
        <v>465</v>
      </c>
      <c r="B706" s="31" t="s">
        <v>188</v>
      </c>
      <c r="C706" s="31" t="s">
        <v>348</v>
      </c>
      <c r="D706" s="31">
        <v>129</v>
      </c>
      <c r="E706" s="31">
        <v>9.9154496541122197E-2</v>
      </c>
      <c r="F706" s="31">
        <v>131</v>
      </c>
      <c r="G706" s="31">
        <v>0.100537221795856</v>
      </c>
      <c r="H706" s="31">
        <v>-2</v>
      </c>
      <c r="I706" s="31">
        <v>-1.5267175572519101</v>
      </c>
    </row>
    <row r="707" spans="1:9" x14ac:dyDescent="0.2">
      <c r="A707" s="31" t="s">
        <v>525</v>
      </c>
      <c r="B707" s="31" t="s">
        <v>185</v>
      </c>
      <c r="C707" s="31" t="s">
        <v>350</v>
      </c>
      <c r="D707" s="31">
        <v>51</v>
      </c>
      <c r="E707" s="31">
        <v>1.4182424916574E-2</v>
      </c>
      <c r="F707" s="31">
        <v>53</v>
      </c>
      <c r="G707" s="31">
        <v>1.3834507961367801E-2</v>
      </c>
      <c r="H707" s="31">
        <v>-2</v>
      </c>
      <c r="I707" s="31">
        <v>-3.7735849056603801</v>
      </c>
    </row>
    <row r="708" spans="1:9" x14ac:dyDescent="0.2">
      <c r="A708" s="31" t="s">
        <v>476</v>
      </c>
      <c r="B708" s="31" t="s">
        <v>241</v>
      </c>
      <c r="C708" s="31" t="s">
        <v>353</v>
      </c>
      <c r="D708" s="31">
        <v>103</v>
      </c>
      <c r="E708" s="31">
        <v>0.20196078431372499</v>
      </c>
      <c r="F708" s="31">
        <v>105</v>
      </c>
      <c r="G708" s="31">
        <v>0.20428015564202301</v>
      </c>
      <c r="H708" s="31">
        <v>-2</v>
      </c>
      <c r="I708" s="31">
        <v>-1.90476190476191</v>
      </c>
    </row>
    <row r="709" spans="1:9" x14ac:dyDescent="0.2">
      <c r="A709" s="31" t="s">
        <v>479</v>
      </c>
      <c r="B709" s="31" t="s">
        <v>225</v>
      </c>
      <c r="C709" s="31" t="s">
        <v>346</v>
      </c>
      <c r="D709" s="31">
        <v>202</v>
      </c>
      <c r="E709" s="31">
        <v>0.84873949579831898</v>
      </c>
      <c r="F709" s="31">
        <v>204</v>
      </c>
      <c r="G709" s="31">
        <v>0.860759493670886</v>
      </c>
      <c r="H709" s="31">
        <v>-2</v>
      </c>
      <c r="I709" s="31">
        <v>-0.98039215686274195</v>
      </c>
    </row>
    <row r="710" spans="1:9" x14ac:dyDescent="0.2">
      <c r="A710" s="31" t="s">
        <v>483</v>
      </c>
      <c r="B710" s="31" t="s">
        <v>206</v>
      </c>
      <c r="C710" s="31" t="s">
        <v>353</v>
      </c>
      <c r="D710" s="31">
        <v>232</v>
      </c>
      <c r="E710" s="31">
        <v>0.43042671614100197</v>
      </c>
      <c r="F710" s="31">
        <v>234</v>
      </c>
      <c r="G710" s="31">
        <v>0.43333333333333302</v>
      </c>
      <c r="H710" s="31">
        <v>-2</v>
      </c>
      <c r="I710" s="31">
        <v>-0.854700854700852</v>
      </c>
    </row>
    <row r="711" spans="1:9" x14ac:dyDescent="0.2">
      <c r="A711" s="31" t="s">
        <v>485</v>
      </c>
      <c r="B711" s="31" t="s">
        <v>153</v>
      </c>
      <c r="C711" s="31" t="s">
        <v>352</v>
      </c>
      <c r="D711" s="31">
        <v>48</v>
      </c>
      <c r="E711" s="31">
        <v>6.0629026146267497E-4</v>
      </c>
      <c r="F711" s="31">
        <v>50</v>
      </c>
      <c r="G711" s="31">
        <v>6.3478360226998604E-4</v>
      </c>
      <c r="H711" s="31">
        <v>-2</v>
      </c>
      <c r="I711" s="31">
        <v>-4</v>
      </c>
    </row>
    <row r="712" spans="1:9" x14ac:dyDescent="0.2">
      <c r="A712" s="31" t="s">
        <v>488</v>
      </c>
      <c r="B712" s="31" t="s">
        <v>165</v>
      </c>
      <c r="C712" s="31" t="s">
        <v>351</v>
      </c>
      <c r="D712" s="31">
        <v>5502</v>
      </c>
      <c r="E712" s="31">
        <v>7.9926784624771194E-2</v>
      </c>
      <c r="F712" s="31">
        <v>5504</v>
      </c>
      <c r="G712" s="31">
        <v>7.9766959899131906E-2</v>
      </c>
      <c r="H712" s="31">
        <v>-2</v>
      </c>
      <c r="I712" s="31">
        <v>-3.6337209302328401E-2</v>
      </c>
    </row>
    <row r="713" spans="1:9" x14ac:dyDescent="0.2">
      <c r="A713" s="31" t="s">
        <v>489</v>
      </c>
      <c r="B713" s="31" t="s">
        <v>229</v>
      </c>
      <c r="C713" s="31" t="s">
        <v>351</v>
      </c>
      <c r="D713" s="31">
        <v>11</v>
      </c>
      <c r="E713" s="31">
        <v>0.28947368421052599</v>
      </c>
      <c r="F713" s="31">
        <v>13</v>
      </c>
      <c r="G713" s="31">
        <v>0.31707317073170699</v>
      </c>
      <c r="H713" s="31">
        <v>-2</v>
      </c>
      <c r="I713" s="31">
        <v>-15.384615384615399</v>
      </c>
    </row>
    <row r="714" spans="1:9" x14ac:dyDescent="0.2">
      <c r="A714" s="31" t="s">
        <v>495</v>
      </c>
      <c r="B714" s="31" t="s">
        <v>189</v>
      </c>
      <c r="C714" s="31" t="s">
        <v>353</v>
      </c>
      <c r="D714" s="31">
        <v>48</v>
      </c>
      <c r="E714" s="31">
        <v>3.5346097201767297E-2</v>
      </c>
      <c r="F714" s="31">
        <v>50</v>
      </c>
      <c r="G714" s="31">
        <v>3.7009622501850498E-2</v>
      </c>
      <c r="H714" s="31">
        <v>-2</v>
      </c>
      <c r="I714" s="31">
        <v>-4</v>
      </c>
    </row>
    <row r="715" spans="1:9" x14ac:dyDescent="0.2">
      <c r="A715" s="31" t="s">
        <v>500</v>
      </c>
      <c r="B715" s="31" t="s">
        <v>173</v>
      </c>
      <c r="C715" s="31" t="s">
        <v>353</v>
      </c>
      <c r="D715" s="31">
        <v>302</v>
      </c>
      <c r="E715" s="31">
        <v>4.9483860396526302E-2</v>
      </c>
      <c r="F715" s="31">
        <v>304</v>
      </c>
      <c r="G715" s="31">
        <v>4.7746191298884903E-2</v>
      </c>
      <c r="H715" s="31">
        <v>-2</v>
      </c>
      <c r="I715" s="31">
        <v>-0.65789473684210198</v>
      </c>
    </row>
    <row r="716" spans="1:9" x14ac:dyDescent="0.2">
      <c r="A716" s="31" t="s">
        <v>503</v>
      </c>
      <c r="B716" s="31" t="s">
        <v>162</v>
      </c>
      <c r="C716" s="31" t="s">
        <v>352</v>
      </c>
      <c r="D716" s="31">
        <v>29</v>
      </c>
      <c r="E716" s="31">
        <v>4.1901459326686898E-3</v>
      </c>
      <c r="F716" s="31">
        <v>31</v>
      </c>
      <c r="G716" s="31">
        <v>4.3959160521837796E-3</v>
      </c>
      <c r="H716" s="31">
        <v>-2</v>
      </c>
      <c r="I716" s="31">
        <v>-6.4516129032258096</v>
      </c>
    </row>
    <row r="717" spans="1:9" x14ac:dyDescent="0.2">
      <c r="A717" s="31" t="s">
        <v>504</v>
      </c>
      <c r="B717" s="31" t="s">
        <v>164</v>
      </c>
      <c r="C717" s="31" t="s">
        <v>351</v>
      </c>
      <c r="D717" s="31">
        <v>195</v>
      </c>
      <c r="E717" s="31">
        <v>7.5816485225505395E-2</v>
      </c>
      <c r="F717" s="31">
        <v>197</v>
      </c>
      <c r="G717" s="31">
        <v>7.4990483441187694E-2</v>
      </c>
      <c r="H717" s="31">
        <v>-2</v>
      </c>
      <c r="I717" s="31">
        <v>-1.0152284263959399</v>
      </c>
    </row>
    <row r="718" spans="1:9" x14ac:dyDescent="0.2">
      <c r="A718" s="31" t="s">
        <v>509</v>
      </c>
      <c r="B718" s="31" t="s">
        <v>187</v>
      </c>
      <c r="C718" s="31" t="s">
        <v>347</v>
      </c>
      <c r="D718" s="31">
        <v>32</v>
      </c>
      <c r="E718" s="31">
        <v>2.5600000000000001E-2</v>
      </c>
      <c r="F718" s="31">
        <v>34</v>
      </c>
      <c r="G718" s="31">
        <v>2.71565495207668E-2</v>
      </c>
      <c r="H718" s="31">
        <v>-2</v>
      </c>
      <c r="I718" s="31">
        <v>-5.8823529411764701</v>
      </c>
    </row>
    <row r="719" spans="1:9" x14ac:dyDescent="0.2">
      <c r="A719" s="31" t="s">
        <v>509</v>
      </c>
      <c r="B719" s="31" t="s">
        <v>187</v>
      </c>
      <c r="C719" s="31" t="s">
        <v>353</v>
      </c>
      <c r="D719" s="31">
        <v>103</v>
      </c>
      <c r="E719" s="31">
        <v>8.2400000000000001E-2</v>
      </c>
      <c r="F719" s="31">
        <v>105</v>
      </c>
      <c r="G719" s="31">
        <v>8.3865814696485602E-2</v>
      </c>
      <c r="H719" s="31">
        <v>-2</v>
      </c>
      <c r="I719" s="31">
        <v>-1.90476190476191</v>
      </c>
    </row>
    <row r="720" spans="1:9" x14ac:dyDescent="0.2">
      <c r="A720" s="31" t="s">
        <v>509</v>
      </c>
      <c r="B720" s="31" t="s">
        <v>187</v>
      </c>
      <c r="C720" s="31" t="s">
        <v>346</v>
      </c>
      <c r="D720" s="31">
        <v>154</v>
      </c>
      <c r="E720" s="31">
        <v>0.1232</v>
      </c>
      <c r="F720" s="31">
        <v>156</v>
      </c>
      <c r="G720" s="31">
        <v>0.124600638977636</v>
      </c>
      <c r="H720" s="31">
        <v>-2</v>
      </c>
      <c r="I720" s="31">
        <v>-1.2820512820512799</v>
      </c>
    </row>
    <row r="721" spans="1:9" x14ac:dyDescent="0.2">
      <c r="A721" s="31" t="s">
        <v>510</v>
      </c>
      <c r="B721" s="31" t="s">
        <v>172</v>
      </c>
      <c r="C721" s="31" t="s">
        <v>351</v>
      </c>
      <c r="D721" s="31">
        <v>74</v>
      </c>
      <c r="E721" s="31">
        <v>0.112977099236641</v>
      </c>
      <c r="F721" s="31">
        <v>76</v>
      </c>
      <c r="G721" s="31">
        <v>0.11550151975683901</v>
      </c>
      <c r="H721" s="31">
        <v>-2</v>
      </c>
      <c r="I721" s="31">
        <v>-2.6315789473684199</v>
      </c>
    </row>
    <row r="722" spans="1:9" x14ac:dyDescent="0.2">
      <c r="A722" s="31" t="s">
        <v>510</v>
      </c>
      <c r="B722" s="31" t="s">
        <v>172</v>
      </c>
      <c r="C722" s="31" t="s">
        <v>350</v>
      </c>
      <c r="D722" s="31">
        <v>70</v>
      </c>
      <c r="E722" s="31">
        <v>0.106870229007634</v>
      </c>
      <c r="F722" s="31">
        <v>72</v>
      </c>
      <c r="G722" s="31">
        <v>0.109422492401216</v>
      </c>
      <c r="H722" s="31">
        <v>-2</v>
      </c>
      <c r="I722" s="31">
        <v>-2.7777777777777799</v>
      </c>
    </row>
    <row r="723" spans="1:9" x14ac:dyDescent="0.2">
      <c r="A723" s="31" t="s">
        <v>512</v>
      </c>
      <c r="B723" s="31" t="s">
        <v>260</v>
      </c>
      <c r="C723" s="31" t="s">
        <v>353</v>
      </c>
      <c r="D723" s="31">
        <v>428</v>
      </c>
      <c r="E723" s="31">
        <v>4.40782698249228E-2</v>
      </c>
      <c r="F723" s="31">
        <v>430</v>
      </c>
      <c r="G723" s="31">
        <v>4.4070923439581799E-2</v>
      </c>
      <c r="H723" s="31">
        <v>-2</v>
      </c>
      <c r="I723" s="31">
        <v>-0.46511627906976599</v>
      </c>
    </row>
    <row r="724" spans="1:9" x14ac:dyDescent="0.2">
      <c r="A724" s="31" t="s">
        <v>512</v>
      </c>
      <c r="B724" s="31" t="s">
        <v>260</v>
      </c>
      <c r="C724" s="31" t="s">
        <v>346</v>
      </c>
      <c r="D724" s="31">
        <v>508</v>
      </c>
      <c r="E724" s="31">
        <v>5.2317198764160702E-2</v>
      </c>
      <c r="F724" s="31">
        <v>510</v>
      </c>
      <c r="G724" s="31">
        <v>5.2270165009736601E-2</v>
      </c>
      <c r="H724" s="31">
        <v>-2</v>
      </c>
      <c r="I724" s="31">
        <v>-0.39215686274509698</v>
      </c>
    </row>
    <row r="725" spans="1:9" x14ac:dyDescent="0.2">
      <c r="A725" s="31" t="s">
        <v>564</v>
      </c>
      <c r="B725" s="31" t="s">
        <v>257</v>
      </c>
      <c r="C725" s="31" t="s">
        <v>353</v>
      </c>
      <c r="D725" s="31">
        <v>69</v>
      </c>
      <c r="E725" s="31">
        <v>3.5114503816793902E-2</v>
      </c>
      <c r="F725" s="31">
        <v>72</v>
      </c>
      <c r="G725" s="31">
        <v>3.7151702786377701E-2</v>
      </c>
      <c r="H725" s="31">
        <v>-3</v>
      </c>
      <c r="I725" s="31">
        <v>-4.1666666666666599</v>
      </c>
    </row>
    <row r="726" spans="1:9" x14ac:dyDescent="0.2">
      <c r="A726" s="31" t="s">
        <v>582</v>
      </c>
      <c r="B726" s="31" t="s">
        <v>235</v>
      </c>
      <c r="C726" s="31" t="s">
        <v>347</v>
      </c>
      <c r="D726" s="31">
        <v>61</v>
      </c>
      <c r="E726" s="31">
        <v>0.11151736745886701</v>
      </c>
      <c r="F726" s="31">
        <v>64</v>
      </c>
      <c r="G726" s="31">
        <v>0.116152450090744</v>
      </c>
      <c r="H726" s="31">
        <v>-3</v>
      </c>
      <c r="I726" s="31">
        <v>-4.6875</v>
      </c>
    </row>
    <row r="727" spans="1:9" x14ac:dyDescent="0.2">
      <c r="A727" s="31" t="s">
        <v>581</v>
      </c>
      <c r="B727" s="31" t="s">
        <v>251</v>
      </c>
      <c r="C727" s="31" t="s">
        <v>351</v>
      </c>
      <c r="D727" s="31">
        <v>253</v>
      </c>
      <c r="E727" s="31">
        <v>0.43545611015490499</v>
      </c>
      <c r="F727" s="31">
        <v>256</v>
      </c>
      <c r="G727" s="31">
        <v>0.415584415584416</v>
      </c>
      <c r="H727" s="31">
        <v>-3</v>
      </c>
      <c r="I727" s="31">
        <v>-1.171875</v>
      </c>
    </row>
    <row r="728" spans="1:9" x14ac:dyDescent="0.2">
      <c r="A728" s="31" t="s">
        <v>578</v>
      </c>
      <c r="B728" s="31" t="s">
        <v>273</v>
      </c>
      <c r="C728" s="31" t="s">
        <v>350</v>
      </c>
      <c r="D728" s="31">
        <v>45</v>
      </c>
      <c r="E728" s="31">
        <v>1.86412593206297E-2</v>
      </c>
      <c r="F728" s="31">
        <v>48</v>
      </c>
      <c r="G728" s="31">
        <v>1.6254656281747399E-2</v>
      </c>
      <c r="H728" s="31">
        <v>-3</v>
      </c>
      <c r="I728" s="31">
        <v>-6.25</v>
      </c>
    </row>
    <row r="729" spans="1:9" x14ac:dyDescent="0.2">
      <c r="A729" s="31" t="s">
        <v>439</v>
      </c>
      <c r="B729" s="31" t="s">
        <v>196</v>
      </c>
      <c r="C729" s="31" t="s">
        <v>350</v>
      </c>
      <c r="D729" s="31">
        <v>38</v>
      </c>
      <c r="E729" s="31">
        <v>1.35424091233072E-2</v>
      </c>
      <c r="F729" s="31">
        <v>41</v>
      </c>
      <c r="G729" s="31">
        <v>1.4026684912760899E-2</v>
      </c>
      <c r="H729" s="31">
        <v>-3</v>
      </c>
      <c r="I729" s="31">
        <v>-7.3170731707316996</v>
      </c>
    </row>
    <row r="730" spans="1:9" x14ac:dyDescent="0.2">
      <c r="A730" s="31" t="s">
        <v>440</v>
      </c>
      <c r="B730" s="31" t="s">
        <v>179</v>
      </c>
      <c r="C730" s="31" t="s">
        <v>347</v>
      </c>
      <c r="D730" s="31">
        <v>244</v>
      </c>
      <c r="E730" s="31">
        <v>0.118217054263566</v>
      </c>
      <c r="F730" s="31">
        <v>247</v>
      </c>
      <c r="G730" s="31">
        <v>0.11949685534591201</v>
      </c>
      <c r="H730" s="31">
        <v>-3</v>
      </c>
      <c r="I730" s="31">
        <v>-1.2145748987854299</v>
      </c>
    </row>
    <row r="731" spans="1:9" x14ac:dyDescent="0.2">
      <c r="A731" s="31" t="s">
        <v>440</v>
      </c>
      <c r="B731" s="31" t="s">
        <v>179</v>
      </c>
      <c r="C731" s="31" t="s">
        <v>350</v>
      </c>
      <c r="D731" s="31">
        <v>63</v>
      </c>
      <c r="E731" s="31">
        <v>3.0523255813953501E-2</v>
      </c>
      <c r="F731" s="31">
        <v>66</v>
      </c>
      <c r="G731" s="31">
        <v>3.1930333817126302E-2</v>
      </c>
      <c r="H731" s="31">
        <v>-3</v>
      </c>
      <c r="I731" s="31">
        <v>-4.5454545454545396</v>
      </c>
    </row>
    <row r="732" spans="1:9" x14ac:dyDescent="0.2">
      <c r="A732" s="31" t="s">
        <v>447</v>
      </c>
      <c r="B732" s="31" t="s">
        <v>221</v>
      </c>
      <c r="C732" s="31" t="s">
        <v>353</v>
      </c>
      <c r="D732" s="31">
        <v>28</v>
      </c>
      <c r="E732" s="31">
        <v>0.11522633744856001</v>
      </c>
      <c r="F732" s="31">
        <v>31</v>
      </c>
      <c r="G732" s="31">
        <v>0.141552511415525</v>
      </c>
      <c r="H732" s="31">
        <v>-3</v>
      </c>
      <c r="I732" s="31">
        <v>-9.67741935483871</v>
      </c>
    </row>
    <row r="733" spans="1:9" x14ac:dyDescent="0.2">
      <c r="A733" s="31" t="s">
        <v>450</v>
      </c>
      <c r="B733" s="31" t="s">
        <v>194</v>
      </c>
      <c r="C733" s="31" t="s">
        <v>347</v>
      </c>
      <c r="D733" s="31">
        <v>82</v>
      </c>
      <c r="E733" s="31">
        <v>0.39047619047618998</v>
      </c>
      <c r="F733" s="31">
        <v>85</v>
      </c>
      <c r="G733" s="31">
        <v>0.406698564593301</v>
      </c>
      <c r="H733" s="31">
        <v>-3</v>
      </c>
      <c r="I733" s="31">
        <v>-3.52941176470588</v>
      </c>
    </row>
    <row r="734" spans="1:9" x14ac:dyDescent="0.2">
      <c r="A734" s="31" t="s">
        <v>455</v>
      </c>
      <c r="B734" s="31" t="s">
        <v>207</v>
      </c>
      <c r="C734" s="31" t="s">
        <v>348</v>
      </c>
      <c r="D734" s="31">
        <v>116</v>
      </c>
      <c r="E734" s="31">
        <v>4.5687278456085098E-2</v>
      </c>
      <c r="F734" s="31">
        <v>119</v>
      </c>
      <c r="G734" s="31">
        <v>4.6611829220524897E-2</v>
      </c>
      <c r="H734" s="31">
        <v>-3</v>
      </c>
      <c r="I734" s="31">
        <v>-2.5210084033613498</v>
      </c>
    </row>
    <row r="735" spans="1:9" x14ac:dyDescent="0.2">
      <c r="A735" s="31" t="s">
        <v>519</v>
      </c>
      <c r="B735" s="31" t="s">
        <v>205</v>
      </c>
      <c r="C735" s="31" t="s">
        <v>347</v>
      </c>
      <c r="D735" s="31">
        <v>12</v>
      </c>
      <c r="E735" s="31">
        <v>0.12</v>
      </c>
      <c r="F735" s="31">
        <v>15</v>
      </c>
      <c r="G735" s="31">
        <v>0.14018691588785001</v>
      </c>
      <c r="H735" s="31">
        <v>-3</v>
      </c>
      <c r="I735" s="31">
        <v>-20</v>
      </c>
    </row>
    <row r="736" spans="1:9" x14ac:dyDescent="0.2">
      <c r="A736" s="31" t="s">
        <v>462</v>
      </c>
      <c r="B736" s="31" t="s">
        <v>255</v>
      </c>
      <c r="C736" s="31" t="s">
        <v>346</v>
      </c>
      <c r="D736" s="31">
        <v>15</v>
      </c>
      <c r="E736" s="31">
        <v>2.0746887966805001E-3</v>
      </c>
      <c r="F736" s="31">
        <v>18</v>
      </c>
      <c r="G736" s="31">
        <v>2.5280898876404501E-3</v>
      </c>
      <c r="H736" s="31">
        <v>-3</v>
      </c>
      <c r="I736" s="31">
        <v>-16.6666666666667</v>
      </c>
    </row>
    <row r="737" spans="1:9" x14ac:dyDescent="0.2">
      <c r="A737" s="31" t="s">
        <v>464</v>
      </c>
      <c r="B737" s="31" t="s">
        <v>176</v>
      </c>
      <c r="C737" s="31" t="s">
        <v>353</v>
      </c>
      <c r="D737" s="31">
        <v>118</v>
      </c>
      <c r="E737" s="31">
        <v>4.3494286767416103E-2</v>
      </c>
      <c r="F737" s="31">
        <v>121</v>
      </c>
      <c r="G737" s="31">
        <v>4.4748520710059199E-2</v>
      </c>
      <c r="H737" s="31">
        <v>-3</v>
      </c>
      <c r="I737" s="31">
        <v>-2.4793388429752099</v>
      </c>
    </row>
    <row r="738" spans="1:9" x14ac:dyDescent="0.2">
      <c r="A738" s="31" t="s">
        <v>524</v>
      </c>
      <c r="B738" s="31" t="s">
        <v>181</v>
      </c>
      <c r="C738" s="31" t="s">
        <v>353</v>
      </c>
      <c r="D738" s="31">
        <v>313</v>
      </c>
      <c r="E738" s="31">
        <v>5.5163905534014797E-2</v>
      </c>
      <c r="F738" s="31">
        <v>316</v>
      </c>
      <c r="G738" s="31">
        <v>5.5331815794081599E-2</v>
      </c>
      <c r="H738" s="31">
        <v>-3</v>
      </c>
      <c r="I738" s="31">
        <v>-0.9493670886076</v>
      </c>
    </row>
    <row r="739" spans="1:9" x14ac:dyDescent="0.2">
      <c r="A739" s="31" t="s">
        <v>483</v>
      </c>
      <c r="B739" s="31" t="s">
        <v>206</v>
      </c>
      <c r="C739" s="31" t="s">
        <v>347</v>
      </c>
      <c r="D739" s="31">
        <v>6</v>
      </c>
      <c r="E739" s="31">
        <v>1.1131725417439699E-2</v>
      </c>
      <c r="F739" s="31">
        <v>9</v>
      </c>
      <c r="G739" s="31">
        <v>1.6666666666666701E-2</v>
      </c>
      <c r="H739" s="31">
        <v>-3</v>
      </c>
      <c r="I739" s="31">
        <v>-33.3333333333333</v>
      </c>
    </row>
    <row r="740" spans="1:9" x14ac:dyDescent="0.2">
      <c r="A740" s="31" t="s">
        <v>494</v>
      </c>
      <c r="B740" s="31" t="s">
        <v>216</v>
      </c>
      <c r="C740" s="31" t="s">
        <v>347</v>
      </c>
      <c r="D740" s="31">
        <v>48</v>
      </c>
      <c r="E740" s="31">
        <v>0.70588235294117696</v>
      </c>
      <c r="F740" s="31">
        <v>51</v>
      </c>
      <c r="G740" s="31">
        <v>0.71830985915492995</v>
      </c>
      <c r="H740" s="31">
        <v>-3</v>
      </c>
      <c r="I740" s="31">
        <v>-5.8823529411764701</v>
      </c>
    </row>
    <row r="741" spans="1:9" x14ac:dyDescent="0.2">
      <c r="A741" s="31" t="s">
        <v>505</v>
      </c>
      <c r="B741" s="31" t="s">
        <v>242</v>
      </c>
      <c r="C741" s="31" t="s">
        <v>351</v>
      </c>
      <c r="D741" s="31">
        <v>170</v>
      </c>
      <c r="E741" s="31">
        <v>0.244956772334294</v>
      </c>
      <c r="F741" s="31">
        <v>173</v>
      </c>
      <c r="G741" s="31">
        <v>0.248206599713056</v>
      </c>
      <c r="H741" s="31">
        <v>-3</v>
      </c>
      <c r="I741" s="31">
        <v>-1.7341040462427799</v>
      </c>
    </row>
    <row r="742" spans="1:9" x14ac:dyDescent="0.2">
      <c r="A742" s="31" t="s">
        <v>586</v>
      </c>
      <c r="B742" s="31" t="s">
        <v>265</v>
      </c>
      <c r="C742" s="31" t="s">
        <v>347</v>
      </c>
      <c r="D742" s="31">
        <v>10</v>
      </c>
      <c r="E742" s="31">
        <v>9.4517958412098299E-3</v>
      </c>
      <c r="F742" s="31">
        <v>13</v>
      </c>
      <c r="G742" s="31">
        <v>1.2287334593572801E-2</v>
      </c>
      <c r="H742" s="31">
        <v>-3</v>
      </c>
      <c r="I742" s="31">
        <v>-23.076923076923102</v>
      </c>
    </row>
    <row r="743" spans="1:9" x14ac:dyDescent="0.2">
      <c r="A743" s="31" t="s">
        <v>520</v>
      </c>
      <c r="B743" s="31" t="s">
        <v>183</v>
      </c>
      <c r="C743" s="31" t="s">
        <v>353</v>
      </c>
      <c r="D743" s="31">
        <v>59</v>
      </c>
      <c r="E743" s="31">
        <v>1.06344628695025E-2</v>
      </c>
      <c r="F743" s="31">
        <v>63</v>
      </c>
      <c r="G743" s="31">
        <v>1.14733199781461E-2</v>
      </c>
      <c r="H743" s="31">
        <v>-4</v>
      </c>
      <c r="I743" s="31">
        <v>-6.3492063492063497</v>
      </c>
    </row>
    <row r="744" spans="1:9" x14ac:dyDescent="0.2">
      <c r="A744" s="31" t="s">
        <v>569</v>
      </c>
      <c r="B744" s="31" t="s">
        <v>236</v>
      </c>
      <c r="C744" s="31" t="s">
        <v>354</v>
      </c>
      <c r="D744" s="31">
        <v>40</v>
      </c>
      <c r="E744" s="31">
        <v>5.5858120374249398E-3</v>
      </c>
      <c r="F744" s="31">
        <v>44</v>
      </c>
      <c r="G744" s="31">
        <v>6.2296474585869996E-3</v>
      </c>
      <c r="H744" s="31">
        <v>-4</v>
      </c>
      <c r="I744" s="31">
        <v>-9.0909090909090899</v>
      </c>
    </row>
    <row r="745" spans="1:9" x14ac:dyDescent="0.2">
      <c r="A745" s="31" t="s">
        <v>443</v>
      </c>
      <c r="B745" s="31" t="s">
        <v>237</v>
      </c>
      <c r="C745" s="31" t="s">
        <v>353</v>
      </c>
      <c r="D745" s="31">
        <v>157</v>
      </c>
      <c r="E745" s="31">
        <v>0.25822368421052599</v>
      </c>
      <c r="F745" s="31">
        <v>161</v>
      </c>
      <c r="G745" s="31">
        <v>0.2576</v>
      </c>
      <c r="H745" s="31">
        <v>-4</v>
      </c>
      <c r="I745" s="31">
        <v>-2.4844720496894501</v>
      </c>
    </row>
    <row r="746" spans="1:9" x14ac:dyDescent="0.2">
      <c r="A746" s="31" t="s">
        <v>446</v>
      </c>
      <c r="B746" s="31" t="s">
        <v>238</v>
      </c>
      <c r="C746" s="31" t="s">
        <v>348</v>
      </c>
      <c r="D746" s="31">
        <v>42</v>
      </c>
      <c r="E746" s="31">
        <v>0.59154929577464799</v>
      </c>
      <c r="F746" s="31">
        <v>46</v>
      </c>
      <c r="G746" s="31">
        <v>0.69696969696969702</v>
      </c>
      <c r="H746" s="31">
        <v>-4</v>
      </c>
      <c r="I746" s="31">
        <v>-8.6956521739130501</v>
      </c>
    </row>
    <row r="747" spans="1:9" x14ac:dyDescent="0.2">
      <c r="A747" s="31" t="s">
        <v>476</v>
      </c>
      <c r="B747" s="31" t="s">
        <v>241</v>
      </c>
      <c r="C747" s="31" t="s">
        <v>351</v>
      </c>
      <c r="D747" s="31">
        <v>211</v>
      </c>
      <c r="E747" s="31">
        <v>0.41372549019607802</v>
      </c>
      <c r="F747" s="31">
        <v>215</v>
      </c>
      <c r="G747" s="31">
        <v>0.41828793774319101</v>
      </c>
      <c r="H747" s="31">
        <v>-4</v>
      </c>
      <c r="I747" s="31">
        <v>-1.86046511627908</v>
      </c>
    </row>
    <row r="748" spans="1:9" x14ac:dyDescent="0.2">
      <c r="A748" s="31" t="s">
        <v>484</v>
      </c>
      <c r="B748" s="31" t="s">
        <v>171</v>
      </c>
      <c r="C748" s="31" t="s">
        <v>351</v>
      </c>
      <c r="D748" s="31">
        <v>660</v>
      </c>
      <c r="E748" s="31">
        <v>0.14338474907668899</v>
      </c>
      <c r="F748" s="31">
        <v>664</v>
      </c>
      <c r="G748" s="31">
        <v>0.142949407965554</v>
      </c>
      <c r="H748" s="31">
        <v>-4</v>
      </c>
      <c r="I748" s="31">
        <v>-0.60240963855421303</v>
      </c>
    </row>
    <row r="749" spans="1:9" x14ac:dyDescent="0.2">
      <c r="A749" s="31" t="s">
        <v>530</v>
      </c>
      <c r="B749" s="31" t="s">
        <v>250</v>
      </c>
      <c r="C749" s="31" t="s">
        <v>349</v>
      </c>
      <c r="D749" s="31">
        <v>110</v>
      </c>
      <c r="E749" s="31">
        <v>0.48458149779735699</v>
      </c>
      <c r="F749" s="31">
        <v>114</v>
      </c>
      <c r="G749" s="31">
        <v>0.50892857142857095</v>
      </c>
      <c r="H749" s="31">
        <v>-4</v>
      </c>
      <c r="I749" s="31">
        <v>-3.5087719298245599</v>
      </c>
    </row>
    <row r="750" spans="1:9" x14ac:dyDescent="0.2">
      <c r="A750" s="31" t="s">
        <v>493</v>
      </c>
      <c r="B750" s="31" t="s">
        <v>231</v>
      </c>
      <c r="C750" s="31" t="s">
        <v>348</v>
      </c>
      <c r="D750" s="31">
        <v>20</v>
      </c>
      <c r="E750" s="31">
        <v>0.45454545454545497</v>
      </c>
      <c r="F750" s="31">
        <v>24</v>
      </c>
      <c r="G750" s="31">
        <v>0.5</v>
      </c>
      <c r="H750" s="31">
        <v>-4</v>
      </c>
      <c r="I750" s="31">
        <v>-16.6666666666667</v>
      </c>
    </row>
    <row r="751" spans="1:9" x14ac:dyDescent="0.2">
      <c r="A751" s="31" t="s">
        <v>505</v>
      </c>
      <c r="B751" s="31" t="s">
        <v>242</v>
      </c>
      <c r="C751" s="31" t="s">
        <v>348</v>
      </c>
      <c r="D751" s="31">
        <v>87</v>
      </c>
      <c r="E751" s="31">
        <v>0.12536023054754999</v>
      </c>
      <c r="F751" s="31">
        <v>91</v>
      </c>
      <c r="G751" s="31">
        <v>0.13055954088952701</v>
      </c>
      <c r="H751" s="31">
        <v>-4</v>
      </c>
      <c r="I751" s="31">
        <v>-4.3956043956043898</v>
      </c>
    </row>
    <row r="752" spans="1:9" x14ac:dyDescent="0.2">
      <c r="A752" s="31" t="s">
        <v>518</v>
      </c>
      <c r="B752" s="31" t="s">
        <v>267</v>
      </c>
      <c r="C752" s="31" t="s">
        <v>350</v>
      </c>
      <c r="D752" s="31">
        <v>256</v>
      </c>
      <c r="E752" s="31">
        <v>7.3457675753228105E-2</v>
      </c>
      <c r="F752" s="31">
        <v>260</v>
      </c>
      <c r="G752" s="31">
        <v>7.2727272727272696E-2</v>
      </c>
      <c r="H752" s="31">
        <v>-4</v>
      </c>
      <c r="I752" s="31">
        <v>-1.5384615384615301</v>
      </c>
    </row>
    <row r="753" spans="1:9" x14ac:dyDescent="0.2">
      <c r="A753" s="31" t="s">
        <v>510</v>
      </c>
      <c r="B753" s="31" t="s">
        <v>172</v>
      </c>
      <c r="C753" s="31" t="s">
        <v>347</v>
      </c>
      <c r="D753" s="31">
        <v>23</v>
      </c>
      <c r="E753" s="31">
        <v>3.5114503816793902E-2</v>
      </c>
      <c r="F753" s="31">
        <v>27</v>
      </c>
      <c r="G753" s="31">
        <v>4.1033434650455898E-2</v>
      </c>
      <c r="H753" s="31">
        <v>-4</v>
      </c>
      <c r="I753" s="31">
        <v>-14.814814814814801</v>
      </c>
    </row>
    <row r="754" spans="1:9" x14ac:dyDescent="0.2">
      <c r="A754" s="31" t="s">
        <v>576</v>
      </c>
      <c r="B754" s="31" t="s">
        <v>263</v>
      </c>
      <c r="C754" s="31" t="s">
        <v>351</v>
      </c>
      <c r="D754" s="31">
        <v>31</v>
      </c>
      <c r="E754" s="31">
        <v>8.13648293963255E-2</v>
      </c>
      <c r="F754" s="31">
        <v>36</v>
      </c>
      <c r="G754" s="31">
        <v>8.6538461538461495E-2</v>
      </c>
      <c r="H754" s="31">
        <v>-5</v>
      </c>
      <c r="I754" s="31">
        <v>-13.8888888888889</v>
      </c>
    </row>
    <row r="755" spans="1:9" x14ac:dyDescent="0.2">
      <c r="A755" s="31" t="s">
        <v>567</v>
      </c>
      <c r="B755" s="31" t="s">
        <v>266</v>
      </c>
      <c r="C755" s="31" t="s">
        <v>349</v>
      </c>
      <c r="D755" s="31">
        <v>647</v>
      </c>
      <c r="E755" s="31">
        <v>0.26924677486475201</v>
      </c>
      <c r="F755" s="31">
        <v>652</v>
      </c>
      <c r="G755" s="31">
        <v>0.273031825795645</v>
      </c>
      <c r="H755" s="31">
        <v>-5</v>
      </c>
      <c r="I755" s="31">
        <v>-0.76687116564416702</v>
      </c>
    </row>
    <row r="756" spans="1:9" x14ac:dyDescent="0.2">
      <c r="A756" s="31" t="s">
        <v>570</v>
      </c>
      <c r="B756" s="31" t="s">
        <v>158</v>
      </c>
      <c r="C756" s="31" t="s">
        <v>351</v>
      </c>
      <c r="D756" s="31">
        <v>1101</v>
      </c>
      <c r="E756" s="31">
        <v>0.198271204754187</v>
      </c>
      <c r="F756" s="31">
        <v>1106</v>
      </c>
      <c r="G756" s="31">
        <v>0.19679715302491099</v>
      </c>
      <c r="H756" s="31">
        <v>-5</v>
      </c>
      <c r="I756" s="31">
        <v>-0.45207956600361598</v>
      </c>
    </row>
    <row r="757" spans="1:9" x14ac:dyDescent="0.2">
      <c r="A757" s="31" t="s">
        <v>569</v>
      </c>
      <c r="B757" s="31" t="s">
        <v>236</v>
      </c>
      <c r="C757" s="31" t="s">
        <v>346</v>
      </c>
      <c r="D757" s="31">
        <v>225</v>
      </c>
      <c r="E757" s="31">
        <v>3.1420192710515299E-2</v>
      </c>
      <c r="F757" s="31">
        <v>230</v>
      </c>
      <c r="G757" s="31">
        <v>3.25640662607957E-2</v>
      </c>
      <c r="H757" s="31">
        <v>-5</v>
      </c>
      <c r="I757" s="31">
        <v>-2.1739130434782599</v>
      </c>
    </row>
    <row r="758" spans="1:9" x14ac:dyDescent="0.2">
      <c r="A758" s="31" t="s">
        <v>438</v>
      </c>
      <c r="B758" s="31" t="s">
        <v>182</v>
      </c>
      <c r="C758" s="31" t="s">
        <v>347</v>
      </c>
      <c r="D758" s="31">
        <v>20</v>
      </c>
      <c r="E758" s="31">
        <v>6.3897763578274799E-2</v>
      </c>
      <c r="F758" s="31">
        <v>25</v>
      </c>
      <c r="G758" s="31">
        <v>7.69230769230769E-2</v>
      </c>
      <c r="H758" s="31">
        <v>-5</v>
      </c>
      <c r="I758" s="31">
        <v>-20</v>
      </c>
    </row>
    <row r="759" spans="1:9" x14ac:dyDescent="0.2">
      <c r="A759" s="31" t="s">
        <v>451</v>
      </c>
      <c r="B759" s="31" t="s">
        <v>200</v>
      </c>
      <c r="C759" s="31" t="s">
        <v>351</v>
      </c>
      <c r="D759" s="31">
        <v>182</v>
      </c>
      <c r="E759" s="31">
        <v>0.16993464052287599</v>
      </c>
      <c r="F759" s="31">
        <v>187</v>
      </c>
      <c r="G759" s="31">
        <v>0.178605539637058</v>
      </c>
      <c r="H759" s="31">
        <v>-5</v>
      </c>
      <c r="I759" s="31">
        <v>-2.6737967914438499</v>
      </c>
    </row>
    <row r="760" spans="1:9" x14ac:dyDescent="0.2">
      <c r="A760" s="31" t="s">
        <v>451</v>
      </c>
      <c r="B760" s="31" t="s">
        <v>200</v>
      </c>
      <c r="C760" s="31" t="s">
        <v>349</v>
      </c>
      <c r="D760" s="31">
        <v>323</v>
      </c>
      <c r="E760" s="31">
        <v>0.30158730158730201</v>
      </c>
      <c r="F760" s="31">
        <v>328</v>
      </c>
      <c r="G760" s="31">
        <v>0.31327602674307498</v>
      </c>
      <c r="H760" s="31">
        <v>-5</v>
      </c>
      <c r="I760" s="31">
        <v>-1.5243902439024399</v>
      </c>
    </row>
    <row r="761" spans="1:9" x14ac:dyDescent="0.2">
      <c r="A761" s="31" t="s">
        <v>519</v>
      </c>
      <c r="B761" s="31" t="s">
        <v>205</v>
      </c>
      <c r="C761" s="31" t="s">
        <v>348</v>
      </c>
      <c r="D761" s="31">
        <v>77</v>
      </c>
      <c r="E761" s="31">
        <v>0.77</v>
      </c>
      <c r="F761" s="31">
        <v>82</v>
      </c>
      <c r="G761" s="31">
        <v>0.76635514018691597</v>
      </c>
      <c r="H761" s="31">
        <v>-5</v>
      </c>
      <c r="I761" s="31">
        <v>-6.0975609756097597</v>
      </c>
    </row>
    <row r="762" spans="1:9" x14ac:dyDescent="0.2">
      <c r="A762" s="31" t="s">
        <v>463</v>
      </c>
      <c r="B762" s="31" t="s">
        <v>209</v>
      </c>
      <c r="C762" s="31" t="s">
        <v>347</v>
      </c>
      <c r="D762" s="31">
        <v>20</v>
      </c>
      <c r="E762" s="31">
        <v>3.0165912518853699E-2</v>
      </c>
      <c r="F762" s="31">
        <v>25</v>
      </c>
      <c r="G762" s="31">
        <v>3.8759689922480599E-2</v>
      </c>
      <c r="H762" s="31">
        <v>-5</v>
      </c>
      <c r="I762" s="31">
        <v>-20</v>
      </c>
    </row>
    <row r="763" spans="1:9" x14ac:dyDescent="0.2">
      <c r="A763" s="31" t="s">
        <v>468</v>
      </c>
      <c r="B763" s="31" t="s">
        <v>161</v>
      </c>
      <c r="C763" s="31" t="s">
        <v>350</v>
      </c>
      <c r="D763" s="31">
        <v>92</v>
      </c>
      <c r="E763" s="31">
        <v>1.4193150262264699E-2</v>
      </c>
      <c r="F763" s="31">
        <v>97</v>
      </c>
      <c r="G763" s="31">
        <v>1.3719943422913701E-2</v>
      </c>
      <c r="H763" s="31">
        <v>-5</v>
      </c>
      <c r="I763" s="31">
        <v>-5.1546391752577403</v>
      </c>
    </row>
    <row r="764" spans="1:9" x14ac:dyDescent="0.2">
      <c r="A764" s="31" t="s">
        <v>473</v>
      </c>
      <c r="B764" s="31" t="s">
        <v>253</v>
      </c>
      <c r="C764" s="31" t="s">
        <v>346</v>
      </c>
      <c r="D764" s="31">
        <v>252</v>
      </c>
      <c r="E764" s="31">
        <v>0.17548746518105801</v>
      </c>
      <c r="F764" s="31">
        <v>257</v>
      </c>
      <c r="G764" s="31">
        <v>0.192798199549887</v>
      </c>
      <c r="H764" s="31">
        <v>-5</v>
      </c>
      <c r="I764" s="31">
        <v>-1.9455252918288</v>
      </c>
    </row>
    <row r="765" spans="1:9" x14ac:dyDescent="0.2">
      <c r="A765" s="31" t="s">
        <v>524</v>
      </c>
      <c r="B765" s="31" t="s">
        <v>181</v>
      </c>
      <c r="C765" s="31" t="s">
        <v>346</v>
      </c>
      <c r="D765" s="31">
        <v>175</v>
      </c>
      <c r="E765" s="31">
        <v>3.0842439196334202E-2</v>
      </c>
      <c r="F765" s="31">
        <v>180</v>
      </c>
      <c r="G765" s="31">
        <v>3.1518122920679403E-2</v>
      </c>
      <c r="H765" s="31">
        <v>-5</v>
      </c>
      <c r="I765" s="31">
        <v>-2.7777777777777799</v>
      </c>
    </row>
    <row r="766" spans="1:9" x14ac:dyDescent="0.2">
      <c r="A766" s="31" t="s">
        <v>484</v>
      </c>
      <c r="B766" s="31" t="s">
        <v>171</v>
      </c>
      <c r="C766" s="31" t="s">
        <v>350</v>
      </c>
      <c r="D766" s="31">
        <v>140</v>
      </c>
      <c r="E766" s="31">
        <v>3.0414946773843099E-2</v>
      </c>
      <c r="F766" s="31">
        <v>145</v>
      </c>
      <c r="G766" s="31">
        <v>3.1216361679225001E-2</v>
      </c>
      <c r="H766" s="31">
        <v>-5</v>
      </c>
      <c r="I766" s="31">
        <v>-3.44827586206896</v>
      </c>
    </row>
    <row r="767" spans="1:9" x14ac:dyDescent="0.2">
      <c r="A767" s="31" t="s">
        <v>488</v>
      </c>
      <c r="B767" s="31" t="s">
        <v>165</v>
      </c>
      <c r="C767" s="31" t="s">
        <v>346</v>
      </c>
      <c r="D767" s="31">
        <v>343</v>
      </c>
      <c r="E767" s="31">
        <v>4.9827130364043098E-3</v>
      </c>
      <c r="F767" s="31">
        <v>348</v>
      </c>
      <c r="G767" s="31">
        <v>5.0434051680410402E-3</v>
      </c>
      <c r="H767" s="31">
        <v>-5</v>
      </c>
      <c r="I767" s="31">
        <v>-1.4367816091954</v>
      </c>
    </row>
    <row r="768" spans="1:9" x14ac:dyDescent="0.2">
      <c r="A768" s="31" t="s">
        <v>496</v>
      </c>
      <c r="B768" s="31" t="s">
        <v>190</v>
      </c>
      <c r="C768" s="31" t="s">
        <v>349</v>
      </c>
      <c r="D768" s="31">
        <v>1381</v>
      </c>
      <c r="E768" s="31">
        <v>0.34447493140433999</v>
      </c>
      <c r="F768" s="31">
        <v>1386</v>
      </c>
      <c r="G768" s="31">
        <v>0.34745550263223901</v>
      </c>
      <c r="H768" s="31">
        <v>-5</v>
      </c>
      <c r="I768" s="31">
        <v>-0.36075036075036099</v>
      </c>
    </row>
    <row r="769" spans="1:9" x14ac:dyDescent="0.2">
      <c r="A769" s="31" t="s">
        <v>528</v>
      </c>
      <c r="B769" s="31" t="s">
        <v>157</v>
      </c>
      <c r="C769" s="31" t="s">
        <v>347</v>
      </c>
      <c r="D769" s="31">
        <v>779</v>
      </c>
      <c r="E769" s="31">
        <v>5.9253061534950899E-2</v>
      </c>
      <c r="F769" s="31">
        <v>784</v>
      </c>
      <c r="G769" s="31">
        <v>5.99709324562075E-2</v>
      </c>
      <c r="H769" s="31">
        <v>-5</v>
      </c>
      <c r="I769" s="31">
        <v>-0.63775510204081598</v>
      </c>
    </row>
    <row r="770" spans="1:9" x14ac:dyDescent="0.2">
      <c r="A770" s="31" t="s">
        <v>528</v>
      </c>
      <c r="B770" s="31" t="s">
        <v>157</v>
      </c>
      <c r="C770" s="31" t="s">
        <v>350</v>
      </c>
      <c r="D770" s="31">
        <v>230</v>
      </c>
      <c r="E770" s="31">
        <v>1.7494485433939298E-2</v>
      </c>
      <c r="F770" s="31">
        <v>235</v>
      </c>
      <c r="G770" s="31">
        <v>1.7975981029602999E-2</v>
      </c>
      <c r="H770" s="31">
        <v>-5</v>
      </c>
      <c r="I770" s="31">
        <v>-2.12765957446809</v>
      </c>
    </row>
    <row r="771" spans="1:9" x14ac:dyDescent="0.2">
      <c r="A771" s="31" t="s">
        <v>505</v>
      </c>
      <c r="B771" s="31" t="s">
        <v>242</v>
      </c>
      <c r="C771" s="31" t="s">
        <v>347</v>
      </c>
      <c r="D771" s="31">
        <v>42</v>
      </c>
      <c r="E771" s="31">
        <v>6.0518731988472602E-2</v>
      </c>
      <c r="F771" s="31">
        <v>47</v>
      </c>
      <c r="G771" s="31">
        <v>6.7431850789096096E-2</v>
      </c>
      <c r="H771" s="31">
        <v>-5</v>
      </c>
      <c r="I771" s="31">
        <v>-10.6382978723404</v>
      </c>
    </row>
    <row r="772" spans="1:9" x14ac:dyDescent="0.2">
      <c r="A772" s="31" t="s">
        <v>529</v>
      </c>
      <c r="B772" s="31" t="s">
        <v>252</v>
      </c>
      <c r="C772" s="31" t="s">
        <v>350</v>
      </c>
      <c r="D772" s="31">
        <v>361</v>
      </c>
      <c r="E772" s="31">
        <v>5.0638238182073199E-2</v>
      </c>
      <c r="F772" s="31">
        <v>367</v>
      </c>
      <c r="G772" s="31">
        <v>5.27753810756399E-2</v>
      </c>
      <c r="H772" s="31">
        <v>-6</v>
      </c>
      <c r="I772" s="31">
        <v>-1.6348773841961901</v>
      </c>
    </row>
    <row r="773" spans="1:9" x14ac:dyDescent="0.2">
      <c r="A773" s="31" t="s">
        <v>454</v>
      </c>
      <c r="B773" s="31" t="s">
        <v>204</v>
      </c>
      <c r="C773" s="31" t="s">
        <v>351</v>
      </c>
      <c r="D773" s="31">
        <v>268</v>
      </c>
      <c r="E773" s="31">
        <v>0.36762688614540501</v>
      </c>
      <c r="F773" s="31">
        <v>274</v>
      </c>
      <c r="G773" s="31">
        <v>0.36582109479305702</v>
      </c>
      <c r="H773" s="31">
        <v>-6</v>
      </c>
      <c r="I773" s="31">
        <v>-2.1897810218978102</v>
      </c>
    </row>
    <row r="774" spans="1:9" x14ac:dyDescent="0.2">
      <c r="A774" s="31" t="s">
        <v>492</v>
      </c>
      <c r="B774" s="31" t="s">
        <v>230</v>
      </c>
      <c r="C774" s="31" t="s">
        <v>349</v>
      </c>
      <c r="D774" s="31">
        <v>482</v>
      </c>
      <c r="E774" s="31">
        <v>0.48007968127490003</v>
      </c>
      <c r="F774" s="31">
        <v>488</v>
      </c>
      <c r="G774" s="31">
        <v>0.47984267453293999</v>
      </c>
      <c r="H774" s="31">
        <v>-6</v>
      </c>
      <c r="I774" s="31">
        <v>-1.22950819672131</v>
      </c>
    </row>
    <row r="775" spans="1:9" x14ac:dyDescent="0.2">
      <c r="A775" s="31" t="s">
        <v>514</v>
      </c>
      <c r="B775" s="31" t="s">
        <v>203</v>
      </c>
      <c r="C775" s="31" t="s">
        <v>348</v>
      </c>
      <c r="D775" s="31">
        <v>195</v>
      </c>
      <c r="E775" s="31">
        <v>0.38011695906432702</v>
      </c>
      <c r="F775" s="31">
        <v>201</v>
      </c>
      <c r="G775" s="31">
        <v>0.38803088803088798</v>
      </c>
      <c r="H775" s="31">
        <v>-6</v>
      </c>
      <c r="I775" s="31">
        <v>-2.98507462686567</v>
      </c>
    </row>
    <row r="776" spans="1:9" x14ac:dyDescent="0.2">
      <c r="A776" s="31" t="s">
        <v>571</v>
      </c>
      <c r="B776" s="31" t="s">
        <v>202</v>
      </c>
      <c r="C776" s="31" t="s">
        <v>351</v>
      </c>
      <c r="D776" s="31">
        <v>87</v>
      </c>
      <c r="E776" s="31">
        <v>6.32727272727273E-2</v>
      </c>
      <c r="F776" s="31">
        <v>94</v>
      </c>
      <c r="G776" s="31">
        <v>6.8363636363636404E-2</v>
      </c>
      <c r="H776" s="31">
        <v>-7</v>
      </c>
      <c r="I776" s="31">
        <v>-7.4468085106383004</v>
      </c>
    </row>
    <row r="777" spans="1:9" x14ac:dyDescent="0.2">
      <c r="A777" s="31" t="s">
        <v>438</v>
      </c>
      <c r="B777" s="31" t="s">
        <v>182</v>
      </c>
      <c r="C777" s="31" t="s">
        <v>353</v>
      </c>
      <c r="D777" s="31">
        <v>188</v>
      </c>
      <c r="E777" s="31">
        <v>0.600638977635783</v>
      </c>
      <c r="F777" s="31">
        <v>195</v>
      </c>
      <c r="G777" s="31">
        <v>0.6</v>
      </c>
      <c r="H777" s="31">
        <v>-7</v>
      </c>
      <c r="I777" s="31">
        <v>-3.5897435897435899</v>
      </c>
    </row>
    <row r="778" spans="1:9" x14ac:dyDescent="0.2">
      <c r="A778" s="31" t="s">
        <v>439</v>
      </c>
      <c r="B778" s="31" t="s">
        <v>196</v>
      </c>
      <c r="C778" s="31" t="s">
        <v>351</v>
      </c>
      <c r="D778" s="31">
        <v>298</v>
      </c>
      <c r="E778" s="31">
        <v>0.106200997861725</v>
      </c>
      <c r="F778" s="31">
        <v>305</v>
      </c>
      <c r="G778" s="31">
        <v>0.104344851180294</v>
      </c>
      <c r="H778" s="31">
        <v>-7</v>
      </c>
      <c r="I778" s="31">
        <v>-2.29508196721312</v>
      </c>
    </row>
    <row r="779" spans="1:9" x14ac:dyDescent="0.2">
      <c r="A779" s="31" t="s">
        <v>522</v>
      </c>
      <c r="B779" s="31" t="s">
        <v>166</v>
      </c>
      <c r="C779" s="31" t="s">
        <v>347</v>
      </c>
      <c r="D779" s="31">
        <v>46</v>
      </c>
      <c r="E779" s="31">
        <v>2.4864864864864899E-2</v>
      </c>
      <c r="F779" s="31">
        <v>53</v>
      </c>
      <c r="G779" s="31">
        <v>3.0045351473922899E-2</v>
      </c>
      <c r="H779" s="31">
        <v>-7</v>
      </c>
      <c r="I779" s="31">
        <v>-13.207547169811299</v>
      </c>
    </row>
    <row r="780" spans="1:9" x14ac:dyDescent="0.2">
      <c r="A780" s="31" t="s">
        <v>464</v>
      </c>
      <c r="B780" s="31" t="s">
        <v>176</v>
      </c>
      <c r="C780" s="31" t="s">
        <v>347</v>
      </c>
      <c r="D780" s="31">
        <v>142</v>
      </c>
      <c r="E780" s="31">
        <v>5.2340582381127897E-2</v>
      </c>
      <c r="F780" s="31">
        <v>149</v>
      </c>
      <c r="G780" s="31">
        <v>5.5103550295857999E-2</v>
      </c>
      <c r="H780" s="31">
        <v>-7</v>
      </c>
      <c r="I780" s="31">
        <v>-4.6979865771812097</v>
      </c>
    </row>
    <row r="781" spans="1:9" x14ac:dyDescent="0.2">
      <c r="A781" s="31" t="s">
        <v>466</v>
      </c>
      <c r="B781" s="31" t="s">
        <v>261</v>
      </c>
      <c r="C781" s="31" t="s">
        <v>349</v>
      </c>
      <c r="D781" s="31">
        <v>906</v>
      </c>
      <c r="E781" s="31">
        <v>0.52982456140350898</v>
      </c>
      <c r="F781" s="31">
        <v>913</v>
      </c>
      <c r="G781" s="31">
        <v>0.52471264367816095</v>
      </c>
      <c r="H781" s="31">
        <v>-7</v>
      </c>
      <c r="I781" s="31">
        <v>-0.76670317634173202</v>
      </c>
    </row>
    <row r="782" spans="1:9" x14ac:dyDescent="0.2">
      <c r="A782" s="31" t="s">
        <v>491</v>
      </c>
      <c r="B782" s="31" t="s">
        <v>191</v>
      </c>
      <c r="C782" s="31" t="s">
        <v>348</v>
      </c>
      <c r="D782" s="31">
        <v>7592</v>
      </c>
      <c r="E782" s="31">
        <v>0.45499220903751603</v>
      </c>
      <c r="F782" s="31">
        <v>7599</v>
      </c>
      <c r="G782" s="31">
        <v>0.45722021660649798</v>
      </c>
      <c r="H782" s="31">
        <v>-7</v>
      </c>
      <c r="I782" s="31">
        <v>-9.2117383866297003E-2</v>
      </c>
    </row>
    <row r="783" spans="1:9" x14ac:dyDescent="0.2">
      <c r="A783" s="31" t="s">
        <v>492</v>
      </c>
      <c r="B783" s="31" t="s">
        <v>230</v>
      </c>
      <c r="C783" s="31" t="s">
        <v>350</v>
      </c>
      <c r="D783" s="31">
        <v>193</v>
      </c>
      <c r="E783" s="31">
        <v>0.19223107569721101</v>
      </c>
      <c r="F783" s="31">
        <v>200</v>
      </c>
      <c r="G783" s="31">
        <v>0.19665683382497501</v>
      </c>
      <c r="H783" s="31">
        <v>-7</v>
      </c>
      <c r="I783" s="31">
        <v>-3.5</v>
      </c>
    </row>
    <row r="784" spans="1:9" x14ac:dyDescent="0.2">
      <c r="A784" s="31" t="s">
        <v>560</v>
      </c>
      <c r="B784" s="31" t="s">
        <v>151</v>
      </c>
      <c r="C784" s="31" t="s">
        <v>352</v>
      </c>
      <c r="D784" s="31">
        <v>183</v>
      </c>
      <c r="E784" s="31">
        <v>3.9181513177192502E-4</v>
      </c>
      <c r="F784" s="31">
        <v>191</v>
      </c>
      <c r="G784" s="31">
        <v>4.1062640951277301E-4</v>
      </c>
      <c r="H784" s="31">
        <v>-8</v>
      </c>
      <c r="I784" s="31">
        <v>-4.1884816753926701</v>
      </c>
    </row>
    <row r="785" spans="1:9" x14ac:dyDescent="0.2">
      <c r="A785" s="31" t="s">
        <v>579</v>
      </c>
      <c r="B785" s="31" t="s">
        <v>159</v>
      </c>
      <c r="C785" s="31" t="s">
        <v>348</v>
      </c>
      <c r="D785" s="31">
        <v>30</v>
      </c>
      <c r="E785" s="31">
        <v>1.09090909090909E-2</v>
      </c>
      <c r="F785" s="31">
        <v>38</v>
      </c>
      <c r="G785" s="31">
        <v>1.33661625043968E-2</v>
      </c>
      <c r="H785" s="31">
        <v>-8</v>
      </c>
      <c r="I785" s="31">
        <v>-21.052631578947398</v>
      </c>
    </row>
    <row r="786" spans="1:9" x14ac:dyDescent="0.2">
      <c r="A786" s="31" t="s">
        <v>464</v>
      </c>
      <c r="B786" s="31" t="s">
        <v>176</v>
      </c>
      <c r="C786" s="31" t="s">
        <v>346</v>
      </c>
      <c r="D786" s="31">
        <v>518</v>
      </c>
      <c r="E786" s="31">
        <v>0.190932546995945</v>
      </c>
      <c r="F786" s="31">
        <v>526</v>
      </c>
      <c r="G786" s="31">
        <v>0.19452662721893499</v>
      </c>
      <c r="H786" s="31">
        <v>-8</v>
      </c>
      <c r="I786" s="31">
        <v>-1.5209125475285199</v>
      </c>
    </row>
    <row r="787" spans="1:9" x14ac:dyDescent="0.2">
      <c r="A787" s="31" t="s">
        <v>469</v>
      </c>
      <c r="B787" s="31" t="s">
        <v>175</v>
      </c>
      <c r="C787" s="31" t="s">
        <v>351</v>
      </c>
      <c r="D787" s="31">
        <v>186</v>
      </c>
      <c r="E787" s="31">
        <v>0.121489222730242</v>
      </c>
      <c r="F787" s="31">
        <v>194</v>
      </c>
      <c r="G787" s="31">
        <v>0.12830687830687801</v>
      </c>
      <c r="H787" s="31">
        <v>-8</v>
      </c>
      <c r="I787" s="31">
        <v>-4.1237113402061798</v>
      </c>
    </row>
    <row r="788" spans="1:9" x14ac:dyDescent="0.2">
      <c r="A788" s="31" t="s">
        <v>469</v>
      </c>
      <c r="B788" s="31" t="s">
        <v>175</v>
      </c>
      <c r="C788" s="31" t="s">
        <v>353</v>
      </c>
      <c r="D788" s="31">
        <v>70</v>
      </c>
      <c r="E788" s="31">
        <v>4.5721750489875902E-2</v>
      </c>
      <c r="F788" s="31">
        <v>78</v>
      </c>
      <c r="G788" s="31">
        <v>5.1587301587301598E-2</v>
      </c>
      <c r="H788" s="31">
        <v>-8</v>
      </c>
      <c r="I788" s="31">
        <v>-10.2564102564103</v>
      </c>
    </row>
    <row r="789" spans="1:9" x14ac:dyDescent="0.2">
      <c r="A789" s="31" t="s">
        <v>511</v>
      </c>
      <c r="B789" s="31" t="s">
        <v>268</v>
      </c>
      <c r="C789" s="31" t="s">
        <v>351</v>
      </c>
      <c r="D789" s="31">
        <v>7956</v>
      </c>
      <c r="E789" s="31">
        <v>0.19925367527361099</v>
      </c>
      <c r="F789" s="31">
        <v>7964</v>
      </c>
      <c r="G789" s="31">
        <v>0.19942406410416899</v>
      </c>
      <c r="H789" s="31">
        <v>-8</v>
      </c>
      <c r="I789" s="31">
        <v>-0.100452034153686</v>
      </c>
    </row>
    <row r="790" spans="1:9" x14ac:dyDescent="0.2">
      <c r="A790" s="31" t="s">
        <v>584</v>
      </c>
      <c r="B790" s="31" t="s">
        <v>219</v>
      </c>
      <c r="C790" s="31" t="s">
        <v>347</v>
      </c>
      <c r="D790" s="31">
        <v>172</v>
      </c>
      <c r="E790" s="31">
        <v>0.75770925110132203</v>
      </c>
      <c r="F790" s="31">
        <v>181</v>
      </c>
      <c r="G790" s="31">
        <v>0.76371308016877604</v>
      </c>
      <c r="H790" s="31">
        <v>-9</v>
      </c>
      <c r="I790" s="31">
        <v>-4.9723756906077297</v>
      </c>
    </row>
    <row r="791" spans="1:9" x14ac:dyDescent="0.2">
      <c r="A791" s="31" t="s">
        <v>526</v>
      </c>
      <c r="B791" s="31" t="s">
        <v>262</v>
      </c>
      <c r="C791" s="31" t="s">
        <v>348</v>
      </c>
      <c r="D791" s="31">
        <v>344</v>
      </c>
      <c r="E791" s="31">
        <v>0.61428571428571399</v>
      </c>
      <c r="F791" s="31">
        <v>353</v>
      </c>
      <c r="G791" s="31">
        <v>0.62699822380106596</v>
      </c>
      <c r="H791" s="31">
        <v>-9</v>
      </c>
      <c r="I791" s="31">
        <v>-2.5495750708215299</v>
      </c>
    </row>
    <row r="792" spans="1:9" x14ac:dyDescent="0.2">
      <c r="A792" s="31" t="s">
        <v>441</v>
      </c>
      <c r="B792" s="31" t="s">
        <v>155</v>
      </c>
      <c r="C792" s="31" t="s">
        <v>352</v>
      </c>
      <c r="D792" s="31">
        <v>167</v>
      </c>
      <c r="E792" s="31">
        <v>4.4219668484880596E-3</v>
      </c>
      <c r="F792" s="31">
        <v>176</v>
      </c>
      <c r="G792" s="31">
        <v>4.6017884223186704E-3</v>
      </c>
      <c r="H792" s="31">
        <v>-9</v>
      </c>
      <c r="I792" s="31">
        <v>-5.1136363636363704</v>
      </c>
    </row>
    <row r="793" spans="1:9" x14ac:dyDescent="0.2">
      <c r="A793" s="31" t="s">
        <v>464</v>
      </c>
      <c r="B793" s="31" t="s">
        <v>176</v>
      </c>
      <c r="C793" s="31" t="s">
        <v>351</v>
      </c>
      <c r="D793" s="31">
        <v>851</v>
      </c>
      <c r="E793" s="31">
        <v>0.31367489863619602</v>
      </c>
      <c r="F793" s="31">
        <v>860</v>
      </c>
      <c r="G793" s="31">
        <v>0.31804733727810702</v>
      </c>
      <c r="H793" s="31">
        <v>-9</v>
      </c>
      <c r="I793" s="31">
        <v>-1.0465116279069799</v>
      </c>
    </row>
    <row r="794" spans="1:9" x14ac:dyDescent="0.2">
      <c r="A794" s="31" t="s">
        <v>525</v>
      </c>
      <c r="B794" s="31" t="s">
        <v>185</v>
      </c>
      <c r="C794" s="31" t="s">
        <v>353</v>
      </c>
      <c r="D794" s="31">
        <v>34</v>
      </c>
      <c r="E794" s="31">
        <v>9.4549499443826492E-3</v>
      </c>
      <c r="F794" s="31">
        <v>43</v>
      </c>
      <c r="G794" s="31">
        <v>1.1224223440354999E-2</v>
      </c>
      <c r="H794" s="31">
        <v>-9</v>
      </c>
      <c r="I794" s="31">
        <v>-20.930232558139501</v>
      </c>
    </row>
    <row r="795" spans="1:9" x14ac:dyDescent="0.2">
      <c r="A795" s="31" t="s">
        <v>524</v>
      </c>
      <c r="B795" s="31" t="s">
        <v>181</v>
      </c>
      <c r="C795" s="31" t="s">
        <v>349</v>
      </c>
      <c r="D795" s="31">
        <v>331</v>
      </c>
      <c r="E795" s="31">
        <v>5.8336270708494897E-2</v>
      </c>
      <c r="F795" s="31">
        <v>340</v>
      </c>
      <c r="G795" s="31">
        <v>5.9534232183505502E-2</v>
      </c>
      <c r="H795" s="31">
        <v>-9</v>
      </c>
      <c r="I795" s="31">
        <v>-2.6470588235294099</v>
      </c>
    </row>
    <row r="796" spans="1:9" x14ac:dyDescent="0.2">
      <c r="A796" s="31" t="s">
        <v>518</v>
      </c>
      <c r="B796" s="31" t="s">
        <v>267</v>
      </c>
      <c r="C796" s="31" t="s">
        <v>348</v>
      </c>
      <c r="D796" s="31">
        <v>189</v>
      </c>
      <c r="E796" s="31">
        <v>5.4232424677187897E-2</v>
      </c>
      <c r="F796" s="31">
        <v>198</v>
      </c>
      <c r="G796" s="31">
        <v>5.53846153846154E-2</v>
      </c>
      <c r="H796" s="31">
        <v>-9</v>
      </c>
      <c r="I796" s="31">
        <v>-4.5454545454545396</v>
      </c>
    </row>
    <row r="797" spans="1:9" x14ac:dyDescent="0.2">
      <c r="A797" s="31" t="s">
        <v>511</v>
      </c>
      <c r="B797" s="31" t="s">
        <v>268</v>
      </c>
      <c r="C797" s="31" t="s">
        <v>350</v>
      </c>
      <c r="D797" s="31">
        <v>1713</v>
      </c>
      <c r="E797" s="31">
        <v>4.2901149540434301E-2</v>
      </c>
      <c r="F797" s="31">
        <v>1722</v>
      </c>
      <c r="G797" s="31">
        <v>4.3120070113935101E-2</v>
      </c>
      <c r="H797" s="31">
        <v>-9</v>
      </c>
      <c r="I797" s="31">
        <v>-0.52264808362368897</v>
      </c>
    </row>
    <row r="798" spans="1:9" x14ac:dyDescent="0.2">
      <c r="A798" s="31" t="s">
        <v>565</v>
      </c>
      <c r="B798" s="31" t="s">
        <v>258</v>
      </c>
      <c r="C798" s="31" t="s">
        <v>347</v>
      </c>
      <c r="D798" s="31">
        <v>16</v>
      </c>
      <c r="E798" s="31">
        <v>2.34260614934114E-2</v>
      </c>
      <c r="F798" s="31">
        <v>26</v>
      </c>
      <c r="G798" s="31">
        <v>3.8632986627043099E-2</v>
      </c>
      <c r="H798" s="31">
        <v>-10</v>
      </c>
      <c r="I798" s="31">
        <v>-38.461538461538503</v>
      </c>
    </row>
    <row r="799" spans="1:9" x14ac:dyDescent="0.2">
      <c r="A799" s="31" t="s">
        <v>581</v>
      </c>
      <c r="B799" s="31" t="s">
        <v>251</v>
      </c>
      <c r="C799" s="31" t="s">
        <v>347</v>
      </c>
      <c r="D799" s="31">
        <v>88</v>
      </c>
      <c r="E799" s="31">
        <v>0.15146299483648901</v>
      </c>
      <c r="F799" s="31">
        <v>98</v>
      </c>
      <c r="G799" s="31">
        <v>0.15909090909090901</v>
      </c>
      <c r="H799" s="31">
        <v>-10</v>
      </c>
      <c r="I799" s="31">
        <v>-10.2040816326531</v>
      </c>
    </row>
    <row r="800" spans="1:9" x14ac:dyDescent="0.2">
      <c r="A800" s="31" t="s">
        <v>436</v>
      </c>
      <c r="B800" s="31" t="s">
        <v>274</v>
      </c>
      <c r="C800" s="31" t="s">
        <v>351</v>
      </c>
      <c r="D800" s="31">
        <v>1505</v>
      </c>
      <c r="E800" s="31">
        <v>0.26908635794743402</v>
      </c>
      <c r="F800" s="31">
        <v>1515</v>
      </c>
      <c r="G800" s="31">
        <v>0.27376219732562301</v>
      </c>
      <c r="H800" s="31">
        <v>-10</v>
      </c>
      <c r="I800" s="31">
        <v>-0.66006600660065695</v>
      </c>
    </row>
    <row r="801" spans="1:9" x14ac:dyDescent="0.2">
      <c r="A801" s="31" t="s">
        <v>440</v>
      </c>
      <c r="B801" s="31" t="s">
        <v>179</v>
      </c>
      <c r="C801" s="31" t="s">
        <v>349</v>
      </c>
      <c r="D801" s="31">
        <v>115</v>
      </c>
      <c r="E801" s="31">
        <v>5.57170542635659E-2</v>
      </c>
      <c r="F801" s="31">
        <v>125</v>
      </c>
      <c r="G801" s="31">
        <v>6.0474117077890702E-2</v>
      </c>
      <c r="H801" s="31">
        <v>-10</v>
      </c>
      <c r="I801" s="31">
        <v>-8</v>
      </c>
    </row>
    <row r="802" spans="1:9" x14ac:dyDescent="0.2">
      <c r="A802" s="31" t="s">
        <v>471</v>
      </c>
      <c r="B802" s="31" t="s">
        <v>160</v>
      </c>
      <c r="C802" s="31" t="s">
        <v>350</v>
      </c>
      <c r="D802" s="31">
        <v>1464</v>
      </c>
      <c r="E802" s="31">
        <v>3.82245430809399E-2</v>
      </c>
      <c r="F802" s="31">
        <v>1474</v>
      </c>
      <c r="G802" s="31">
        <v>3.9594917667284499E-2</v>
      </c>
      <c r="H802" s="31">
        <v>-10</v>
      </c>
      <c r="I802" s="31">
        <v>-0.67842605156037705</v>
      </c>
    </row>
    <row r="803" spans="1:9" x14ac:dyDescent="0.2">
      <c r="A803" s="31" t="s">
        <v>511</v>
      </c>
      <c r="B803" s="31" t="s">
        <v>268</v>
      </c>
      <c r="C803" s="31" t="s">
        <v>346</v>
      </c>
      <c r="D803" s="31">
        <v>4178</v>
      </c>
      <c r="E803" s="31">
        <v>0.104635728417942</v>
      </c>
      <c r="F803" s="31">
        <v>4188</v>
      </c>
      <c r="G803" s="31">
        <v>0.104870414423438</v>
      </c>
      <c r="H803" s="31">
        <v>-10</v>
      </c>
      <c r="I803" s="31">
        <v>-0.23877745940783501</v>
      </c>
    </row>
    <row r="804" spans="1:9" x14ac:dyDescent="0.2">
      <c r="A804" s="31" t="s">
        <v>562</v>
      </c>
      <c r="B804" s="31" t="s">
        <v>163</v>
      </c>
      <c r="C804" s="31" t="s">
        <v>348</v>
      </c>
      <c r="D804" s="31">
        <v>61</v>
      </c>
      <c r="E804" s="31">
        <v>1.8841698841698801E-3</v>
      </c>
      <c r="F804" s="31">
        <v>72</v>
      </c>
      <c r="G804" s="31">
        <v>2.2307596976081298E-3</v>
      </c>
      <c r="H804" s="31">
        <v>-11</v>
      </c>
      <c r="I804" s="31">
        <v>-15.2777777777778</v>
      </c>
    </row>
    <row r="805" spans="1:9" x14ac:dyDescent="0.2">
      <c r="A805" s="31" t="s">
        <v>574</v>
      </c>
      <c r="B805" s="31" t="s">
        <v>198</v>
      </c>
      <c r="C805" s="31" t="s">
        <v>353</v>
      </c>
      <c r="D805" s="31">
        <v>40</v>
      </c>
      <c r="E805" s="31">
        <v>9.7799511002444994E-2</v>
      </c>
      <c r="F805" s="31">
        <v>51</v>
      </c>
      <c r="G805" s="31">
        <v>0.124694376528117</v>
      </c>
      <c r="H805" s="31">
        <v>-11</v>
      </c>
      <c r="I805" s="31">
        <v>-21.568627450980401</v>
      </c>
    </row>
    <row r="806" spans="1:9" x14ac:dyDescent="0.2">
      <c r="A806" s="31" t="s">
        <v>569</v>
      </c>
      <c r="B806" s="31" t="s">
        <v>236</v>
      </c>
      <c r="C806" s="31" t="s">
        <v>348</v>
      </c>
      <c r="D806" s="31">
        <v>482</v>
      </c>
      <c r="E806" s="31">
        <v>6.7309035050970495E-2</v>
      </c>
      <c r="F806" s="31">
        <v>493</v>
      </c>
      <c r="G806" s="31">
        <v>6.98003681155316E-2</v>
      </c>
      <c r="H806" s="31">
        <v>-11</v>
      </c>
      <c r="I806" s="31">
        <v>-2.2312373225152098</v>
      </c>
    </row>
    <row r="807" spans="1:9" x14ac:dyDescent="0.2">
      <c r="A807" s="31" t="s">
        <v>525</v>
      </c>
      <c r="B807" s="31" t="s">
        <v>185</v>
      </c>
      <c r="C807" s="31" t="s">
        <v>347</v>
      </c>
      <c r="D807" s="31">
        <v>112</v>
      </c>
      <c r="E807" s="31">
        <v>3.1145717463848699E-2</v>
      </c>
      <c r="F807" s="31">
        <v>123</v>
      </c>
      <c r="G807" s="31">
        <v>3.2106499608457302E-2</v>
      </c>
      <c r="H807" s="31">
        <v>-11</v>
      </c>
      <c r="I807" s="31">
        <v>-8.9430894308943092</v>
      </c>
    </row>
    <row r="808" spans="1:9" x14ac:dyDescent="0.2">
      <c r="A808" s="31" t="s">
        <v>524</v>
      </c>
      <c r="B808" s="31" t="s">
        <v>181</v>
      </c>
      <c r="C808" s="31" t="s">
        <v>347</v>
      </c>
      <c r="D808" s="31">
        <v>90</v>
      </c>
      <c r="E808" s="31">
        <v>1.5861825872400401E-2</v>
      </c>
      <c r="F808" s="31">
        <v>101</v>
      </c>
      <c r="G808" s="31">
        <v>1.7685168972159E-2</v>
      </c>
      <c r="H808" s="31">
        <v>-11</v>
      </c>
      <c r="I808" s="31">
        <v>-10.891089108910901</v>
      </c>
    </row>
    <row r="809" spans="1:9" x14ac:dyDescent="0.2">
      <c r="A809" s="31" t="s">
        <v>496</v>
      </c>
      <c r="B809" s="31" t="s">
        <v>190</v>
      </c>
      <c r="C809" s="31" t="s">
        <v>348</v>
      </c>
      <c r="D809" s="31">
        <v>1383</v>
      </c>
      <c r="E809" s="31">
        <v>0.34497380892990798</v>
      </c>
      <c r="F809" s="31">
        <v>1394</v>
      </c>
      <c r="G809" s="31">
        <v>0.349461017798947</v>
      </c>
      <c r="H809" s="31">
        <v>-11</v>
      </c>
      <c r="I809" s="31">
        <v>-0.78909612625538395</v>
      </c>
    </row>
    <row r="810" spans="1:9" x14ac:dyDescent="0.2">
      <c r="A810" s="31" t="s">
        <v>500</v>
      </c>
      <c r="B810" s="31" t="s">
        <v>173</v>
      </c>
      <c r="C810" s="31" t="s">
        <v>350</v>
      </c>
      <c r="D810" s="31">
        <v>243</v>
      </c>
      <c r="E810" s="31">
        <v>3.9816483696542698E-2</v>
      </c>
      <c r="F810" s="31">
        <v>254</v>
      </c>
      <c r="G810" s="31">
        <v>3.98931993089367E-2</v>
      </c>
      <c r="H810" s="31">
        <v>-11</v>
      </c>
      <c r="I810" s="31">
        <v>-4.3307086614173302</v>
      </c>
    </row>
    <row r="811" spans="1:9" x14ac:dyDescent="0.2">
      <c r="A811" s="31" t="s">
        <v>501</v>
      </c>
      <c r="B811" s="31" t="s">
        <v>169</v>
      </c>
      <c r="C811" s="31" t="s">
        <v>353</v>
      </c>
      <c r="D811" s="31">
        <v>776</v>
      </c>
      <c r="E811" s="31">
        <v>5.2756815555102303E-2</v>
      </c>
      <c r="F811" s="31">
        <v>787</v>
      </c>
      <c r="G811" s="31">
        <v>5.14076686916193E-2</v>
      </c>
      <c r="H811" s="31">
        <v>-11</v>
      </c>
      <c r="I811" s="31">
        <v>-1.3977128335451099</v>
      </c>
    </row>
    <row r="812" spans="1:9" x14ac:dyDescent="0.2">
      <c r="A812" s="31" t="s">
        <v>513</v>
      </c>
      <c r="B812" s="31" t="s">
        <v>170</v>
      </c>
      <c r="C812" s="31" t="s">
        <v>353</v>
      </c>
      <c r="D812" s="31">
        <v>83</v>
      </c>
      <c r="E812" s="31">
        <v>0.33200000000000002</v>
      </c>
      <c r="F812" s="31">
        <v>94</v>
      </c>
      <c r="G812" s="31">
        <v>0.25268817204301097</v>
      </c>
      <c r="H812" s="31">
        <v>-11</v>
      </c>
      <c r="I812" s="31">
        <v>-11.702127659574501</v>
      </c>
    </row>
    <row r="813" spans="1:9" x14ac:dyDescent="0.2">
      <c r="A813" s="31" t="s">
        <v>481</v>
      </c>
      <c r="B813" s="31" t="s">
        <v>156</v>
      </c>
      <c r="C813" s="31" t="s">
        <v>349</v>
      </c>
      <c r="D813" s="31">
        <v>10041</v>
      </c>
      <c r="E813" s="31">
        <v>0.437135393992164</v>
      </c>
      <c r="F813" s="31">
        <v>10053</v>
      </c>
      <c r="G813" s="31">
        <v>0.43836392970828097</v>
      </c>
      <c r="H813" s="31">
        <v>-12</v>
      </c>
      <c r="I813" s="31">
        <v>-0.119367353028943</v>
      </c>
    </row>
    <row r="814" spans="1:9" x14ac:dyDescent="0.2">
      <c r="A814" s="31" t="s">
        <v>433</v>
      </c>
      <c r="B814" s="31" t="s">
        <v>264</v>
      </c>
      <c r="C814" s="31" t="s">
        <v>346</v>
      </c>
      <c r="D814" s="31">
        <v>1621</v>
      </c>
      <c r="E814" s="31">
        <v>0.146590703563031</v>
      </c>
      <c r="F814" s="31">
        <v>1634</v>
      </c>
      <c r="G814" s="31">
        <v>0.15090506095308501</v>
      </c>
      <c r="H814" s="31">
        <v>-13</v>
      </c>
      <c r="I814" s="31">
        <v>-0.79559363525091298</v>
      </c>
    </row>
    <row r="815" spans="1:9" x14ac:dyDescent="0.2">
      <c r="A815" s="31" t="s">
        <v>453</v>
      </c>
      <c r="B815" s="31" t="s">
        <v>178</v>
      </c>
      <c r="C815" s="31" t="s">
        <v>349</v>
      </c>
      <c r="D815" s="31">
        <v>937</v>
      </c>
      <c r="E815" s="31">
        <v>0.25262874090051202</v>
      </c>
      <c r="F815" s="31">
        <v>950</v>
      </c>
      <c r="G815" s="31">
        <v>0.26098901098901101</v>
      </c>
      <c r="H815" s="31">
        <v>-13</v>
      </c>
      <c r="I815" s="31">
        <v>-1.3684210526315701</v>
      </c>
    </row>
    <row r="816" spans="1:9" x14ac:dyDescent="0.2">
      <c r="A816" s="31" t="s">
        <v>495</v>
      </c>
      <c r="B816" s="31" t="s">
        <v>189</v>
      </c>
      <c r="C816" s="31" t="s">
        <v>348</v>
      </c>
      <c r="D816" s="31">
        <v>303</v>
      </c>
      <c r="E816" s="31">
        <v>0.22312223858615601</v>
      </c>
      <c r="F816" s="31">
        <v>316</v>
      </c>
      <c r="G816" s="31">
        <v>0.23390081421169501</v>
      </c>
      <c r="H816" s="31">
        <v>-13</v>
      </c>
      <c r="I816" s="31">
        <v>-4.1139240506329102</v>
      </c>
    </row>
    <row r="817" spans="1:9" x14ac:dyDescent="0.2">
      <c r="A817" s="31" t="s">
        <v>437</v>
      </c>
      <c r="B817" s="31" t="s">
        <v>269</v>
      </c>
      <c r="C817" s="31" t="s">
        <v>352</v>
      </c>
      <c r="D817" s="31">
        <v>529</v>
      </c>
      <c r="E817" s="31">
        <v>0.93298059964726598</v>
      </c>
      <c r="F817" s="31">
        <v>543</v>
      </c>
      <c r="G817" s="31">
        <v>0.95936395759717297</v>
      </c>
      <c r="H817" s="31">
        <v>-14</v>
      </c>
      <c r="I817" s="31">
        <v>-2.5782688766114199</v>
      </c>
    </row>
    <row r="818" spans="1:9" x14ac:dyDescent="0.2">
      <c r="A818" s="31" t="s">
        <v>443</v>
      </c>
      <c r="B818" s="31" t="s">
        <v>237</v>
      </c>
      <c r="C818" s="31" t="s">
        <v>347</v>
      </c>
      <c r="D818" s="31">
        <v>18</v>
      </c>
      <c r="E818" s="31">
        <v>2.9605263157894701E-2</v>
      </c>
      <c r="F818" s="31">
        <v>32</v>
      </c>
      <c r="G818" s="31">
        <v>5.1200000000000002E-2</v>
      </c>
      <c r="H818" s="31">
        <v>-14</v>
      </c>
      <c r="I818" s="31">
        <v>-43.75</v>
      </c>
    </row>
    <row r="819" spans="1:9" x14ac:dyDescent="0.2">
      <c r="A819" s="31" t="s">
        <v>506</v>
      </c>
      <c r="B819" s="31" t="s">
        <v>197</v>
      </c>
      <c r="C819" s="31" t="s">
        <v>348</v>
      </c>
      <c r="D819" s="31">
        <v>197</v>
      </c>
      <c r="E819" s="31">
        <v>0.171902268760908</v>
      </c>
      <c r="F819" s="31">
        <v>211</v>
      </c>
      <c r="G819" s="31">
        <v>0.183958151700087</v>
      </c>
      <c r="H819" s="31">
        <v>-14</v>
      </c>
      <c r="I819" s="31">
        <v>-6.6350710900473997</v>
      </c>
    </row>
    <row r="820" spans="1:9" x14ac:dyDescent="0.2">
      <c r="A820" s="31" t="s">
        <v>516</v>
      </c>
      <c r="B820" s="31" t="s">
        <v>154</v>
      </c>
      <c r="C820" s="31" t="s">
        <v>348</v>
      </c>
      <c r="D820" s="31">
        <v>345</v>
      </c>
      <c r="E820" s="31">
        <v>2.6175627076979102E-3</v>
      </c>
      <c r="F820" s="31">
        <v>359</v>
      </c>
      <c r="G820" s="31">
        <v>2.7476943094408902E-3</v>
      </c>
      <c r="H820" s="31">
        <v>-14</v>
      </c>
      <c r="I820" s="31">
        <v>-3.8997214484679601</v>
      </c>
    </row>
    <row r="821" spans="1:9" x14ac:dyDescent="0.2">
      <c r="A821" s="31" t="s">
        <v>524</v>
      </c>
      <c r="B821" s="31" t="s">
        <v>181</v>
      </c>
      <c r="C821" s="31" t="s">
        <v>348</v>
      </c>
      <c r="D821" s="31">
        <v>3025</v>
      </c>
      <c r="E821" s="31">
        <v>0.53313359182234799</v>
      </c>
      <c r="F821" s="31">
        <v>3040</v>
      </c>
      <c r="G821" s="31">
        <v>0.53230607599369595</v>
      </c>
      <c r="H821" s="31">
        <v>-15</v>
      </c>
      <c r="I821" s="31">
        <v>-0.49342105263158198</v>
      </c>
    </row>
    <row r="822" spans="1:9" x14ac:dyDescent="0.2">
      <c r="A822" s="31" t="s">
        <v>498</v>
      </c>
      <c r="B822" s="31" t="s">
        <v>192</v>
      </c>
      <c r="C822" s="31" t="s">
        <v>347</v>
      </c>
      <c r="D822" s="31">
        <v>91</v>
      </c>
      <c r="E822" s="31">
        <v>0.31271477663230202</v>
      </c>
      <c r="F822" s="31">
        <v>106</v>
      </c>
      <c r="G822" s="31">
        <v>0.39405204460966498</v>
      </c>
      <c r="H822" s="31">
        <v>-15</v>
      </c>
      <c r="I822" s="31">
        <v>-14.150943396226401</v>
      </c>
    </row>
    <row r="823" spans="1:9" x14ac:dyDescent="0.2">
      <c r="A823" s="31" t="s">
        <v>562</v>
      </c>
      <c r="B823" s="31" t="s">
        <v>163</v>
      </c>
      <c r="C823" s="31" t="s">
        <v>351</v>
      </c>
      <c r="D823" s="31">
        <v>7971</v>
      </c>
      <c r="E823" s="31">
        <v>0.246208494208494</v>
      </c>
      <c r="F823" s="31">
        <v>7987</v>
      </c>
      <c r="G823" s="31">
        <v>0.247459412566613</v>
      </c>
      <c r="H823" s="31">
        <v>-16</v>
      </c>
      <c r="I823" s="31">
        <v>-0.20032552898460201</v>
      </c>
    </row>
    <row r="824" spans="1:9" x14ac:dyDescent="0.2">
      <c r="A824" s="31" t="s">
        <v>560</v>
      </c>
      <c r="B824" s="31" t="s">
        <v>151</v>
      </c>
      <c r="C824" s="31" t="s">
        <v>354</v>
      </c>
      <c r="D824" s="31">
        <v>2400</v>
      </c>
      <c r="E824" s="31">
        <v>5.13855910520557E-3</v>
      </c>
      <c r="F824" s="31">
        <v>2416</v>
      </c>
      <c r="G824" s="31">
        <v>5.1941015988631496E-3</v>
      </c>
      <c r="H824" s="31">
        <v>-16</v>
      </c>
      <c r="I824" s="31">
        <v>-0.66225165562914201</v>
      </c>
    </row>
    <row r="825" spans="1:9" x14ac:dyDescent="0.2">
      <c r="A825" s="31" t="s">
        <v>434</v>
      </c>
      <c r="B825" s="31" t="s">
        <v>270</v>
      </c>
      <c r="C825" s="31" t="s">
        <v>349</v>
      </c>
      <c r="D825" s="31">
        <v>2519</v>
      </c>
      <c r="E825" s="31">
        <v>0.64227434982151999</v>
      </c>
      <c r="F825" s="31">
        <v>2535</v>
      </c>
      <c r="G825" s="31">
        <v>0.63645493346723603</v>
      </c>
      <c r="H825" s="31">
        <v>-16</v>
      </c>
      <c r="I825" s="31">
        <v>-0.63116370808679001</v>
      </c>
    </row>
    <row r="826" spans="1:9" x14ac:dyDescent="0.2">
      <c r="A826" s="31" t="s">
        <v>477</v>
      </c>
      <c r="B826" s="31" t="s">
        <v>249</v>
      </c>
      <c r="C826" s="31" t="s">
        <v>348</v>
      </c>
      <c r="D826" s="31">
        <v>333</v>
      </c>
      <c r="E826" s="31">
        <v>0.343653250773994</v>
      </c>
      <c r="F826" s="31">
        <v>349</v>
      </c>
      <c r="G826" s="31">
        <v>0.35721596724667298</v>
      </c>
      <c r="H826" s="31">
        <v>-16</v>
      </c>
      <c r="I826" s="31">
        <v>-4.5845272206303704</v>
      </c>
    </row>
    <row r="827" spans="1:9" x14ac:dyDescent="0.2">
      <c r="A827" s="31" t="s">
        <v>485</v>
      </c>
      <c r="B827" s="31" t="s">
        <v>153</v>
      </c>
      <c r="C827" s="31" t="s">
        <v>349</v>
      </c>
      <c r="D827" s="31">
        <v>2326</v>
      </c>
      <c r="E827" s="31">
        <v>2.9379815586712099E-2</v>
      </c>
      <c r="F827" s="31">
        <v>2342</v>
      </c>
      <c r="G827" s="31">
        <v>2.9733263930326201E-2</v>
      </c>
      <c r="H827" s="31">
        <v>-16</v>
      </c>
      <c r="I827" s="31">
        <v>-0.68317677198975701</v>
      </c>
    </row>
    <row r="828" spans="1:9" x14ac:dyDescent="0.2">
      <c r="A828" s="31" t="s">
        <v>454</v>
      </c>
      <c r="B828" s="31" t="s">
        <v>204</v>
      </c>
      <c r="C828" s="31" t="s">
        <v>347</v>
      </c>
      <c r="D828" s="31">
        <v>56</v>
      </c>
      <c r="E828" s="31">
        <v>7.6817558299039801E-2</v>
      </c>
      <c r="F828" s="31">
        <v>73</v>
      </c>
      <c r="G828" s="31">
        <v>9.7463284379172205E-2</v>
      </c>
      <c r="H828" s="31">
        <v>-17</v>
      </c>
      <c r="I828" s="31">
        <v>-23.287671232876701</v>
      </c>
    </row>
    <row r="829" spans="1:9" x14ac:dyDescent="0.2">
      <c r="A829" s="31" t="s">
        <v>471</v>
      </c>
      <c r="B829" s="31" t="s">
        <v>160</v>
      </c>
      <c r="C829" s="31" t="s">
        <v>346</v>
      </c>
      <c r="D829" s="31">
        <v>2968</v>
      </c>
      <c r="E829" s="31">
        <v>7.7493472584856393E-2</v>
      </c>
      <c r="F829" s="31">
        <v>2985</v>
      </c>
      <c r="G829" s="31">
        <v>8.0183737609799299E-2</v>
      </c>
      <c r="H829" s="31">
        <v>-17</v>
      </c>
      <c r="I829" s="31">
        <v>-0.56951423785595001</v>
      </c>
    </row>
    <row r="830" spans="1:9" x14ac:dyDescent="0.2">
      <c r="A830" s="31" t="s">
        <v>501</v>
      </c>
      <c r="B830" s="31" t="s">
        <v>169</v>
      </c>
      <c r="C830" s="31" t="s">
        <v>350</v>
      </c>
      <c r="D830" s="31">
        <v>377</v>
      </c>
      <c r="E830" s="31">
        <v>2.56305663199402E-2</v>
      </c>
      <c r="F830" s="31">
        <v>395</v>
      </c>
      <c r="G830" s="31">
        <v>2.5801815925272701E-2</v>
      </c>
      <c r="H830" s="31">
        <v>-18</v>
      </c>
      <c r="I830" s="31">
        <v>-4.5569620253164604</v>
      </c>
    </row>
    <row r="831" spans="1:9" x14ac:dyDescent="0.2">
      <c r="A831" s="31" t="s">
        <v>581</v>
      </c>
      <c r="B831" s="31" t="s">
        <v>251</v>
      </c>
      <c r="C831" s="31" t="s">
        <v>353</v>
      </c>
      <c r="D831" s="31">
        <v>96</v>
      </c>
      <c r="E831" s="31">
        <v>0.16523235800344199</v>
      </c>
      <c r="F831" s="31">
        <v>115</v>
      </c>
      <c r="G831" s="31">
        <v>0.18668831168831199</v>
      </c>
      <c r="H831" s="31">
        <v>-19</v>
      </c>
      <c r="I831" s="31">
        <v>-16.521739130434799</v>
      </c>
    </row>
    <row r="832" spans="1:9" x14ac:dyDescent="0.2">
      <c r="A832" s="31" t="s">
        <v>433</v>
      </c>
      <c r="B832" s="31" t="s">
        <v>264</v>
      </c>
      <c r="C832" s="31" t="s">
        <v>353</v>
      </c>
      <c r="D832" s="31">
        <v>1226</v>
      </c>
      <c r="E832" s="31">
        <v>0.110869958401158</v>
      </c>
      <c r="F832" s="31">
        <v>1245</v>
      </c>
      <c r="G832" s="31">
        <v>0.114979682305135</v>
      </c>
      <c r="H832" s="31">
        <v>-19</v>
      </c>
      <c r="I832" s="31">
        <v>-1.5261044176706799</v>
      </c>
    </row>
    <row r="833" spans="1:9" x14ac:dyDescent="0.2">
      <c r="A833" s="31" t="s">
        <v>455</v>
      </c>
      <c r="B833" s="31" t="s">
        <v>207</v>
      </c>
      <c r="C833" s="31" t="s">
        <v>350</v>
      </c>
      <c r="D833" s="31">
        <v>34</v>
      </c>
      <c r="E833" s="31">
        <v>1.3391098857818E-2</v>
      </c>
      <c r="F833" s="31">
        <v>55</v>
      </c>
      <c r="G833" s="31">
        <v>2.15432824128476E-2</v>
      </c>
      <c r="H833" s="31">
        <v>-21</v>
      </c>
      <c r="I833" s="31">
        <v>-38.181818181818201</v>
      </c>
    </row>
    <row r="834" spans="1:9" x14ac:dyDescent="0.2">
      <c r="A834" s="31" t="s">
        <v>562</v>
      </c>
      <c r="B834" s="31" t="s">
        <v>163</v>
      </c>
      <c r="C834" s="31" t="s">
        <v>353</v>
      </c>
      <c r="D834" s="31">
        <v>3667</v>
      </c>
      <c r="E834" s="31">
        <v>0.113266409266409</v>
      </c>
      <c r="F834" s="31">
        <v>3689</v>
      </c>
      <c r="G834" s="31">
        <v>0.114295451728839</v>
      </c>
      <c r="H834" s="31">
        <v>-22</v>
      </c>
      <c r="I834" s="31">
        <v>-0.59636757928978001</v>
      </c>
    </row>
    <row r="835" spans="1:9" x14ac:dyDescent="0.2">
      <c r="A835" s="31" t="s">
        <v>521</v>
      </c>
      <c r="B835" s="31" t="s">
        <v>195</v>
      </c>
      <c r="C835" s="31" t="s">
        <v>353</v>
      </c>
      <c r="D835" s="31">
        <v>1766</v>
      </c>
      <c r="E835" s="31">
        <v>0.13079543771293101</v>
      </c>
      <c r="F835" s="31">
        <v>1788</v>
      </c>
      <c r="G835" s="31">
        <v>0.13211171863455001</v>
      </c>
      <c r="H835" s="31">
        <v>-22</v>
      </c>
      <c r="I835" s="31">
        <v>-1.23042505592841</v>
      </c>
    </row>
    <row r="836" spans="1:9" x14ac:dyDescent="0.2">
      <c r="A836" s="31" t="s">
        <v>570</v>
      </c>
      <c r="B836" s="31" t="s">
        <v>158</v>
      </c>
      <c r="C836" s="31" t="s">
        <v>347</v>
      </c>
      <c r="D836" s="31">
        <v>222</v>
      </c>
      <c r="E836" s="31">
        <v>3.9978390059427299E-2</v>
      </c>
      <c r="F836" s="31">
        <v>246</v>
      </c>
      <c r="G836" s="31">
        <v>4.3772241992882599E-2</v>
      </c>
      <c r="H836" s="31">
        <v>-24</v>
      </c>
      <c r="I836" s="31">
        <v>-9.7560975609756095</v>
      </c>
    </row>
    <row r="837" spans="1:9" x14ac:dyDescent="0.2">
      <c r="A837" s="31" t="s">
        <v>488</v>
      </c>
      <c r="B837" s="31" t="s">
        <v>165</v>
      </c>
      <c r="C837" s="31" t="s">
        <v>350</v>
      </c>
      <c r="D837" s="31">
        <v>5857</v>
      </c>
      <c r="E837" s="31">
        <v>8.5083819983148803E-2</v>
      </c>
      <c r="F837" s="31">
        <v>5881</v>
      </c>
      <c r="G837" s="31">
        <v>8.5230648831176398E-2</v>
      </c>
      <c r="H837" s="31">
        <v>-24</v>
      </c>
      <c r="I837" s="31">
        <v>-0.40809386158816602</v>
      </c>
    </row>
    <row r="838" spans="1:9" x14ac:dyDescent="0.2">
      <c r="A838" s="31" t="s">
        <v>575</v>
      </c>
      <c r="B838" s="31" t="s">
        <v>167</v>
      </c>
      <c r="C838" s="31" t="s">
        <v>350</v>
      </c>
      <c r="D838" s="31">
        <v>106</v>
      </c>
      <c r="E838" s="31">
        <v>3.4127495170637498E-2</v>
      </c>
      <c r="F838" s="31">
        <v>132</v>
      </c>
      <c r="G838" s="31">
        <v>4.1851616994293003E-2</v>
      </c>
      <c r="H838" s="31">
        <v>-26</v>
      </c>
      <c r="I838" s="31">
        <v>-19.696969696969699</v>
      </c>
    </row>
    <row r="839" spans="1:9" x14ac:dyDescent="0.2">
      <c r="A839" s="31" t="s">
        <v>448</v>
      </c>
      <c r="B839" s="31" t="s">
        <v>177</v>
      </c>
      <c r="C839" s="31" t="s">
        <v>349</v>
      </c>
      <c r="D839" s="31">
        <v>887</v>
      </c>
      <c r="E839" s="31">
        <v>0.136063813468323</v>
      </c>
      <c r="F839" s="31">
        <v>913</v>
      </c>
      <c r="G839" s="31">
        <v>0.13890156701658299</v>
      </c>
      <c r="H839" s="31">
        <v>-26</v>
      </c>
      <c r="I839" s="31">
        <v>-2.8477546549835702</v>
      </c>
    </row>
    <row r="840" spans="1:9" x14ac:dyDescent="0.2">
      <c r="A840" s="31" t="s">
        <v>481</v>
      </c>
      <c r="B840" s="31" t="s">
        <v>156</v>
      </c>
      <c r="C840" s="31" t="s">
        <v>347</v>
      </c>
      <c r="D840" s="31">
        <v>2356</v>
      </c>
      <c r="E840" s="31">
        <v>0.102568567696996</v>
      </c>
      <c r="F840" s="31">
        <v>2384</v>
      </c>
      <c r="G840" s="31">
        <v>0.10395499934592101</v>
      </c>
      <c r="H840" s="31">
        <v>-28</v>
      </c>
      <c r="I840" s="31">
        <v>-1.1744966442953</v>
      </c>
    </row>
    <row r="841" spans="1:9" x14ac:dyDescent="0.2">
      <c r="A841" s="31" t="s">
        <v>576</v>
      </c>
      <c r="B841" s="31" t="s">
        <v>263</v>
      </c>
      <c r="C841" s="31" t="s">
        <v>348</v>
      </c>
      <c r="D841" s="31">
        <v>336</v>
      </c>
      <c r="E841" s="31">
        <v>0.88188976377952799</v>
      </c>
      <c r="F841" s="31">
        <v>366</v>
      </c>
      <c r="G841" s="31">
        <v>0.87980769230769196</v>
      </c>
      <c r="H841" s="31">
        <v>-30</v>
      </c>
      <c r="I841" s="31">
        <v>-8.1967213114754092</v>
      </c>
    </row>
    <row r="842" spans="1:9" x14ac:dyDescent="0.2">
      <c r="A842" s="31" t="s">
        <v>466</v>
      </c>
      <c r="B842" s="31" t="s">
        <v>261</v>
      </c>
      <c r="C842" s="31" t="s">
        <v>348</v>
      </c>
      <c r="D842" s="31">
        <v>273</v>
      </c>
      <c r="E842" s="31">
        <v>0.15964912280701801</v>
      </c>
      <c r="F842" s="31">
        <v>303</v>
      </c>
      <c r="G842" s="31">
        <v>0.174137931034483</v>
      </c>
      <c r="H842" s="31">
        <v>-30</v>
      </c>
      <c r="I842" s="31">
        <v>-9.9009900990098991</v>
      </c>
    </row>
    <row r="843" spans="1:9" x14ac:dyDescent="0.2">
      <c r="A843" s="31" t="s">
        <v>501</v>
      </c>
      <c r="B843" s="31" t="s">
        <v>169</v>
      </c>
      <c r="C843" s="31" t="s">
        <v>349</v>
      </c>
      <c r="D843" s="31">
        <v>2613</v>
      </c>
      <c r="E843" s="31">
        <v>0.17764633897613699</v>
      </c>
      <c r="F843" s="31">
        <v>2644</v>
      </c>
      <c r="G843" s="31">
        <v>0.17270886406688901</v>
      </c>
      <c r="H843" s="31">
        <v>-31</v>
      </c>
      <c r="I843" s="31">
        <v>-1.17246596066566</v>
      </c>
    </row>
    <row r="844" spans="1:9" x14ac:dyDescent="0.2">
      <c r="A844" s="31" t="s">
        <v>468</v>
      </c>
      <c r="B844" s="31" t="s">
        <v>161</v>
      </c>
      <c r="C844" s="31" t="s">
        <v>347</v>
      </c>
      <c r="D844" s="31">
        <v>442</v>
      </c>
      <c r="E844" s="31">
        <v>6.8188830607837106E-2</v>
      </c>
      <c r="F844" s="31">
        <v>483</v>
      </c>
      <c r="G844" s="31">
        <v>6.8316831683168294E-2</v>
      </c>
      <c r="H844" s="31">
        <v>-41</v>
      </c>
      <c r="I844" s="31">
        <v>-8.4886128364389304</v>
      </c>
    </row>
    <row r="845" spans="1:9" x14ac:dyDescent="0.2">
      <c r="A845" s="31" t="s">
        <v>433</v>
      </c>
      <c r="B845" s="31" t="s">
        <v>264</v>
      </c>
      <c r="C845" s="31" t="s">
        <v>349</v>
      </c>
      <c r="D845" s="31">
        <v>1016</v>
      </c>
      <c r="E845" s="31">
        <v>9.1879182492313305E-2</v>
      </c>
      <c r="F845" s="31">
        <v>1065</v>
      </c>
      <c r="G845" s="31">
        <v>9.8356113779091203E-2</v>
      </c>
      <c r="H845" s="31">
        <v>-49</v>
      </c>
      <c r="I845" s="31">
        <v>-4.60093896713615</v>
      </c>
    </row>
    <row r="846" spans="1:9" x14ac:dyDescent="0.2">
      <c r="A846" s="31" t="s">
        <v>497</v>
      </c>
      <c r="B846" s="31" t="s">
        <v>247</v>
      </c>
      <c r="C846" s="31" t="s">
        <v>351</v>
      </c>
      <c r="D846" s="31">
        <v>272</v>
      </c>
      <c r="E846" s="31">
        <v>0.108194112967383</v>
      </c>
      <c r="F846" s="31">
        <v>323</v>
      </c>
      <c r="G846" s="31">
        <v>0.109565807327001</v>
      </c>
      <c r="H846" s="31">
        <v>-51</v>
      </c>
      <c r="I846" s="31">
        <v>-15.789473684210501</v>
      </c>
    </row>
    <row r="847" spans="1:9" x14ac:dyDescent="0.2">
      <c r="A847" s="31" t="s">
        <v>521</v>
      </c>
      <c r="B847" s="31" t="s">
        <v>195</v>
      </c>
      <c r="C847" s="31" t="s">
        <v>348</v>
      </c>
      <c r="D847" s="31">
        <v>1325</v>
      </c>
      <c r="E847" s="31">
        <v>9.8133609835579894E-2</v>
      </c>
      <c r="F847" s="31">
        <v>1378</v>
      </c>
      <c r="G847" s="31">
        <v>0.101817644451012</v>
      </c>
      <c r="H847" s="31">
        <v>-53</v>
      </c>
      <c r="I847" s="31">
        <v>-3.84615384615384</v>
      </c>
    </row>
    <row r="848" spans="1:9" x14ac:dyDescent="0.2">
      <c r="A848" s="31" t="s">
        <v>461</v>
      </c>
      <c r="B848" s="31" t="s">
        <v>168</v>
      </c>
      <c r="C848" s="31" t="s">
        <v>347</v>
      </c>
      <c r="D848" s="31">
        <v>245</v>
      </c>
      <c r="E848" s="31">
        <v>0.105557949159845</v>
      </c>
      <c r="F848" s="31">
        <v>299</v>
      </c>
      <c r="G848" s="31">
        <v>0.12816116588084001</v>
      </c>
      <c r="H848" s="31">
        <v>-54</v>
      </c>
      <c r="I848" s="31">
        <v>-18.0602006688963</v>
      </c>
    </row>
    <row r="849" spans="1:9" x14ac:dyDescent="0.2">
      <c r="A849" s="31" t="s">
        <v>484</v>
      </c>
      <c r="B849" s="31" t="s">
        <v>171</v>
      </c>
      <c r="C849" s="31" t="s">
        <v>349</v>
      </c>
      <c r="D849" s="31">
        <v>2094</v>
      </c>
      <c r="E849" s="31">
        <v>0.45492070388876799</v>
      </c>
      <c r="F849" s="31">
        <v>2151</v>
      </c>
      <c r="G849" s="31">
        <v>0.46307857911733002</v>
      </c>
      <c r="H849" s="31">
        <v>-57</v>
      </c>
      <c r="I849" s="31">
        <v>-2.6499302649930301</v>
      </c>
    </row>
    <row r="850" spans="1:9" x14ac:dyDescent="0.2">
      <c r="A850" s="31" t="s">
        <v>485</v>
      </c>
      <c r="B850" s="31" t="s">
        <v>153</v>
      </c>
      <c r="C850" s="31" t="s">
        <v>350</v>
      </c>
      <c r="D850" s="31">
        <v>4513</v>
      </c>
      <c r="E850" s="31">
        <v>5.70039156246053E-2</v>
      </c>
      <c r="F850" s="31">
        <v>4570</v>
      </c>
      <c r="G850" s="31">
        <v>5.8019221247476702E-2</v>
      </c>
      <c r="H850" s="31">
        <v>-57</v>
      </c>
      <c r="I850" s="31">
        <v>-1.2472647702407</v>
      </c>
    </row>
    <row r="851" spans="1:9" x14ac:dyDescent="0.2">
      <c r="A851" s="31" t="s">
        <v>570</v>
      </c>
      <c r="B851" s="31" t="s">
        <v>158</v>
      </c>
      <c r="C851" s="31" t="s">
        <v>348</v>
      </c>
      <c r="D851" s="31">
        <v>2146</v>
      </c>
      <c r="E851" s="31">
        <v>0.38645777057446401</v>
      </c>
      <c r="F851" s="31">
        <v>2204</v>
      </c>
      <c r="G851" s="31">
        <v>0.39217081850533803</v>
      </c>
      <c r="H851" s="31">
        <v>-58</v>
      </c>
      <c r="I851" s="31">
        <v>-2.6315789473684199</v>
      </c>
    </row>
    <row r="852" spans="1:9" x14ac:dyDescent="0.2">
      <c r="A852" s="31" t="s">
        <v>434</v>
      </c>
      <c r="B852" s="31" t="s">
        <v>270</v>
      </c>
      <c r="C852" s="31" t="s">
        <v>348</v>
      </c>
      <c r="D852" s="31">
        <v>818</v>
      </c>
      <c r="E852" s="31">
        <v>0.20856705762366101</v>
      </c>
      <c r="F852" s="31">
        <v>876</v>
      </c>
      <c r="G852" s="31">
        <v>0.219934722570926</v>
      </c>
      <c r="H852" s="31">
        <v>-58</v>
      </c>
      <c r="I852" s="31">
        <v>-6.6210045662100399</v>
      </c>
    </row>
    <row r="853" spans="1:9" x14ac:dyDescent="0.2">
      <c r="A853" s="31" t="s">
        <v>529</v>
      </c>
      <c r="B853" s="31" t="s">
        <v>252</v>
      </c>
      <c r="C853" s="31" t="s">
        <v>347</v>
      </c>
      <c r="D853" s="31">
        <v>390</v>
      </c>
      <c r="E853" s="31">
        <v>5.4706129891990501E-2</v>
      </c>
      <c r="F853" s="31">
        <v>448</v>
      </c>
      <c r="G853" s="31">
        <v>6.44233534656313E-2</v>
      </c>
      <c r="H853" s="31">
        <v>-58</v>
      </c>
      <c r="I853" s="31">
        <v>-12.9464285714286</v>
      </c>
    </row>
    <row r="854" spans="1:9" x14ac:dyDescent="0.2">
      <c r="A854" s="31" t="s">
        <v>562</v>
      </c>
      <c r="B854" s="31" t="s">
        <v>163</v>
      </c>
      <c r="C854" s="31" t="s">
        <v>349</v>
      </c>
      <c r="D854" s="31">
        <v>7768</v>
      </c>
      <c r="E854" s="31">
        <v>0.239938223938224</v>
      </c>
      <c r="F854" s="31">
        <v>7829</v>
      </c>
      <c r="G854" s="31">
        <v>0.242564134341306</v>
      </c>
      <c r="H854" s="31">
        <v>-61</v>
      </c>
      <c r="I854" s="31">
        <v>-0.77915442585260197</v>
      </c>
    </row>
    <row r="855" spans="1:9" x14ac:dyDescent="0.2">
      <c r="A855" s="31" t="s">
        <v>511</v>
      </c>
      <c r="B855" s="31" t="s">
        <v>268</v>
      </c>
      <c r="C855" s="31" t="s">
        <v>347</v>
      </c>
      <c r="D855" s="31">
        <v>4511</v>
      </c>
      <c r="E855" s="31">
        <v>0.112975531568534</v>
      </c>
      <c r="F855" s="31">
        <v>4572</v>
      </c>
      <c r="G855" s="31">
        <v>0.114486039814699</v>
      </c>
      <c r="H855" s="31">
        <v>-61</v>
      </c>
      <c r="I855" s="31">
        <v>-1.3342082239719999</v>
      </c>
    </row>
    <row r="856" spans="1:9" x14ac:dyDescent="0.2">
      <c r="A856" s="31" t="s">
        <v>504</v>
      </c>
      <c r="B856" s="31" t="s">
        <v>164</v>
      </c>
      <c r="C856" s="31" t="s">
        <v>348</v>
      </c>
      <c r="D856" s="31">
        <v>1539</v>
      </c>
      <c r="E856" s="31">
        <v>0.59836702954898902</v>
      </c>
      <c r="F856" s="31">
        <v>1608</v>
      </c>
      <c r="G856" s="31">
        <v>0.612105062809288</v>
      </c>
      <c r="H856" s="31">
        <v>-69</v>
      </c>
      <c r="I856" s="31">
        <v>-4.2910447761194002</v>
      </c>
    </row>
    <row r="857" spans="1:9" x14ac:dyDescent="0.2">
      <c r="A857" s="31" t="s">
        <v>488</v>
      </c>
      <c r="B857" s="31" t="s">
        <v>165</v>
      </c>
      <c r="C857" s="31" t="s">
        <v>347</v>
      </c>
      <c r="D857" s="31">
        <v>3771</v>
      </c>
      <c r="E857" s="31">
        <v>5.47807896801185E-2</v>
      </c>
      <c r="F857" s="31">
        <v>3846</v>
      </c>
      <c r="G857" s="31">
        <v>5.5738322633005301E-2</v>
      </c>
      <c r="H857" s="31">
        <v>-75</v>
      </c>
      <c r="I857" s="31">
        <v>-1.9500780031201299</v>
      </c>
    </row>
    <row r="858" spans="1:9" x14ac:dyDescent="0.2">
      <c r="A858" s="31" t="s">
        <v>575</v>
      </c>
      <c r="B858" s="31" t="s">
        <v>167</v>
      </c>
      <c r="C858" s="31" t="s">
        <v>348</v>
      </c>
      <c r="D858" s="31">
        <v>1012</v>
      </c>
      <c r="E858" s="31">
        <v>0.32582099162910499</v>
      </c>
      <c r="F858" s="31">
        <v>1088</v>
      </c>
      <c r="G858" s="31">
        <v>0.344958782498415</v>
      </c>
      <c r="H858" s="31">
        <v>-76</v>
      </c>
      <c r="I858" s="31">
        <v>-6.9852941176470598</v>
      </c>
    </row>
    <row r="859" spans="1:9" x14ac:dyDescent="0.2">
      <c r="A859" s="31" t="s">
        <v>448</v>
      </c>
      <c r="B859" s="31" t="s">
        <v>177</v>
      </c>
      <c r="C859" s="31" t="s">
        <v>347</v>
      </c>
      <c r="D859" s="31">
        <v>1005</v>
      </c>
      <c r="E859" s="31">
        <v>0.154164749194662</v>
      </c>
      <c r="F859" s="31">
        <v>1085</v>
      </c>
      <c r="G859" s="31">
        <v>0.16506922257720999</v>
      </c>
      <c r="H859" s="31">
        <v>-80</v>
      </c>
      <c r="I859" s="31">
        <v>-7.3732718894009199</v>
      </c>
    </row>
    <row r="860" spans="1:9" x14ac:dyDescent="0.2">
      <c r="A860" s="31" t="s">
        <v>579</v>
      </c>
      <c r="B860" s="31" t="s">
        <v>159</v>
      </c>
      <c r="C860" s="31" t="s">
        <v>349</v>
      </c>
      <c r="D860" s="31">
        <v>2505</v>
      </c>
      <c r="E860" s="31">
        <v>0.910909090909091</v>
      </c>
      <c r="F860" s="31">
        <v>2591</v>
      </c>
      <c r="G860" s="31">
        <v>0.91136123812873704</v>
      </c>
      <c r="H860" s="31">
        <v>-86</v>
      </c>
      <c r="I860" s="31">
        <v>-3.3191817830953299</v>
      </c>
    </row>
    <row r="861" spans="1:9" x14ac:dyDescent="0.2">
      <c r="A861" s="31" t="s">
        <v>503</v>
      </c>
      <c r="B861" s="31" t="s">
        <v>162</v>
      </c>
      <c r="C861" s="31" t="s">
        <v>348</v>
      </c>
      <c r="D861" s="31">
        <v>3200</v>
      </c>
      <c r="E861" s="31">
        <v>0.462360930501373</v>
      </c>
      <c r="F861" s="31">
        <v>3291</v>
      </c>
      <c r="G861" s="31">
        <v>0.466676120249575</v>
      </c>
      <c r="H861" s="31">
        <v>-91</v>
      </c>
      <c r="I861" s="31">
        <v>-2.7651169857186302</v>
      </c>
    </row>
    <row r="862" spans="1:9" x14ac:dyDescent="0.2">
      <c r="A862" s="31" t="s">
        <v>503</v>
      </c>
      <c r="B862" s="31" t="s">
        <v>162</v>
      </c>
      <c r="C862" s="31" t="s">
        <v>349</v>
      </c>
      <c r="D862" s="31">
        <v>822</v>
      </c>
      <c r="E862" s="31">
        <v>0.11876896402254</v>
      </c>
      <c r="F862" s="31">
        <v>919</v>
      </c>
      <c r="G862" s="31">
        <v>0.13031764038570601</v>
      </c>
      <c r="H862" s="31">
        <v>-97</v>
      </c>
      <c r="I862" s="31">
        <v>-10.5549510337323</v>
      </c>
    </row>
    <row r="863" spans="1:9" x14ac:dyDescent="0.2">
      <c r="A863" s="31" t="s">
        <v>439</v>
      </c>
      <c r="B863" s="31" t="s">
        <v>196</v>
      </c>
      <c r="C863" s="31" t="s">
        <v>349</v>
      </c>
      <c r="D863" s="31">
        <v>498</v>
      </c>
      <c r="E863" s="31">
        <v>0.177476835352815</v>
      </c>
      <c r="F863" s="31">
        <v>610</v>
      </c>
      <c r="G863" s="31">
        <v>0.20868970236058801</v>
      </c>
      <c r="H863" s="31">
        <v>-112</v>
      </c>
      <c r="I863" s="31">
        <v>-18.360655737704899</v>
      </c>
    </row>
    <row r="864" spans="1:9" x14ac:dyDescent="0.2">
      <c r="A864" s="31" t="s">
        <v>518</v>
      </c>
      <c r="B864" s="31" t="s">
        <v>267</v>
      </c>
      <c r="C864" s="31" t="s">
        <v>347</v>
      </c>
      <c r="D864" s="31">
        <v>266</v>
      </c>
      <c r="E864" s="31">
        <v>7.6327116212338605E-2</v>
      </c>
      <c r="F864" s="31">
        <v>381</v>
      </c>
      <c r="G864" s="31">
        <v>0.106573426573427</v>
      </c>
      <c r="H864" s="31">
        <v>-115</v>
      </c>
      <c r="I864" s="31">
        <v>-30.1837270341207</v>
      </c>
    </row>
    <row r="865" spans="1:9" x14ac:dyDescent="0.2">
      <c r="A865" s="31" t="s">
        <v>513</v>
      </c>
      <c r="B865" s="31" t="s">
        <v>170</v>
      </c>
      <c r="C865" s="31" t="s">
        <v>348</v>
      </c>
      <c r="D865" s="31">
        <v>100</v>
      </c>
      <c r="E865" s="31">
        <v>0.4</v>
      </c>
      <c r="F865" s="31">
        <v>215</v>
      </c>
      <c r="G865" s="31">
        <v>0.57795698924731198</v>
      </c>
      <c r="H865" s="31">
        <v>-115</v>
      </c>
      <c r="I865" s="31">
        <v>-53.488372093023301</v>
      </c>
    </row>
    <row r="866" spans="1:9" x14ac:dyDescent="0.2">
      <c r="A866" s="31" t="s">
        <v>512</v>
      </c>
      <c r="B866" s="31" t="s">
        <v>260</v>
      </c>
      <c r="C866" s="31" t="s">
        <v>347</v>
      </c>
      <c r="D866" s="31">
        <v>1025</v>
      </c>
      <c r="E866" s="31">
        <v>0.105561277033986</v>
      </c>
      <c r="F866" s="31">
        <v>1147</v>
      </c>
      <c r="G866" s="31">
        <v>0.117556626012094</v>
      </c>
      <c r="H866" s="31">
        <v>-122</v>
      </c>
      <c r="I866" s="31">
        <v>-10.6364428945074</v>
      </c>
    </row>
    <row r="867" spans="1:9" x14ac:dyDescent="0.2">
      <c r="A867" s="31" t="s">
        <v>560</v>
      </c>
      <c r="B867" s="31" t="s">
        <v>151</v>
      </c>
      <c r="C867" s="31" t="s">
        <v>346</v>
      </c>
      <c r="D867" s="31">
        <v>43417</v>
      </c>
      <c r="E867" s="31">
        <v>9.2958675279462694E-2</v>
      </c>
      <c r="F867" s="31">
        <v>43547</v>
      </c>
      <c r="G867" s="31">
        <v>9.36206714924228E-2</v>
      </c>
      <c r="H867" s="31">
        <v>-130</v>
      </c>
      <c r="I867" s="31">
        <v>-0.298528027189016</v>
      </c>
    </row>
    <row r="868" spans="1:9" x14ac:dyDescent="0.2">
      <c r="A868" s="31" t="s">
        <v>516</v>
      </c>
      <c r="B868" s="31" t="s">
        <v>154</v>
      </c>
      <c r="C868" s="31" t="s">
        <v>346</v>
      </c>
      <c r="D868" s="31">
        <v>10497</v>
      </c>
      <c r="E868" s="31">
        <v>7.9642190558565099E-2</v>
      </c>
      <c r="F868" s="31">
        <v>10652</v>
      </c>
      <c r="G868" s="31">
        <v>8.1527687421070805E-2</v>
      </c>
      <c r="H868" s="31">
        <v>-155</v>
      </c>
      <c r="I868" s="31">
        <v>-1.4551257979722101</v>
      </c>
    </row>
    <row r="869" spans="1:9" x14ac:dyDescent="0.2">
      <c r="A869" s="31" t="s">
        <v>436</v>
      </c>
      <c r="B869" s="31" t="s">
        <v>274</v>
      </c>
      <c r="C869" s="31" t="s">
        <v>348</v>
      </c>
      <c r="D869" s="31">
        <v>448</v>
      </c>
      <c r="E869" s="31">
        <v>8.0100125156445601E-2</v>
      </c>
      <c r="F869" s="31">
        <v>614</v>
      </c>
      <c r="G869" s="31">
        <v>0.110950487893025</v>
      </c>
      <c r="H869" s="31">
        <v>-166</v>
      </c>
      <c r="I869" s="31">
        <v>-27.035830618892501</v>
      </c>
    </row>
    <row r="870" spans="1:9" x14ac:dyDescent="0.2">
      <c r="A870" s="31" t="s">
        <v>515</v>
      </c>
      <c r="B870" s="31" t="s">
        <v>152</v>
      </c>
      <c r="C870" s="31" t="s">
        <v>349</v>
      </c>
      <c r="D870" s="31">
        <v>55890</v>
      </c>
      <c r="E870" s="31">
        <v>0.48324341149616101</v>
      </c>
      <c r="F870" s="31">
        <v>56064</v>
      </c>
      <c r="G870" s="31">
        <v>0.48784392892570599</v>
      </c>
      <c r="H870" s="31">
        <v>-174</v>
      </c>
      <c r="I870" s="31">
        <v>-0.31035958904109801</v>
      </c>
    </row>
    <row r="871" spans="1:9" x14ac:dyDescent="0.2">
      <c r="A871" s="31" t="s">
        <v>516</v>
      </c>
      <c r="B871" s="31" t="s">
        <v>154</v>
      </c>
      <c r="C871" s="31" t="s">
        <v>353</v>
      </c>
      <c r="D871" s="31">
        <v>18066</v>
      </c>
      <c r="E871" s="31">
        <v>0.13706924022397199</v>
      </c>
      <c r="F871" s="31">
        <v>18242</v>
      </c>
      <c r="G871" s="31">
        <v>0.13961960889365099</v>
      </c>
      <c r="H871" s="31">
        <v>-176</v>
      </c>
      <c r="I871" s="31">
        <v>-0.96480649051639</v>
      </c>
    </row>
    <row r="872" spans="1:9" x14ac:dyDescent="0.2">
      <c r="A872" s="31" t="s">
        <v>525</v>
      </c>
      <c r="B872" s="31" t="s">
        <v>185</v>
      </c>
      <c r="C872" s="31" t="s">
        <v>348</v>
      </c>
      <c r="D872" s="31">
        <v>1765</v>
      </c>
      <c r="E872" s="31">
        <v>0.490823136818687</v>
      </c>
      <c r="F872" s="31">
        <v>2005</v>
      </c>
      <c r="G872" s="31">
        <v>0.52336204646306494</v>
      </c>
      <c r="H872" s="31">
        <v>-240</v>
      </c>
      <c r="I872" s="31">
        <v>-11.970074812967599</v>
      </c>
    </row>
    <row r="873" spans="1:9" x14ac:dyDescent="0.2">
      <c r="A873" s="31" t="s">
        <v>500</v>
      </c>
      <c r="B873" s="31" t="s">
        <v>173</v>
      </c>
      <c r="C873" s="31" t="s">
        <v>348</v>
      </c>
      <c r="D873" s="31">
        <v>3974</v>
      </c>
      <c r="E873" s="31">
        <v>0.65115516958872699</v>
      </c>
      <c r="F873" s="31">
        <v>4251</v>
      </c>
      <c r="G873" s="31">
        <v>0.66766137898539302</v>
      </c>
      <c r="H873" s="31">
        <v>-277</v>
      </c>
      <c r="I873" s="31">
        <v>-6.5161138555634004</v>
      </c>
    </row>
    <row r="874" spans="1:9" x14ac:dyDescent="0.2">
      <c r="A874" s="31" t="s">
        <v>488</v>
      </c>
      <c r="B874" s="31" t="s">
        <v>165</v>
      </c>
      <c r="C874" s="31" t="s">
        <v>349</v>
      </c>
      <c r="D874" s="31">
        <v>49752</v>
      </c>
      <c r="E874" s="31">
        <v>0.72274034690142097</v>
      </c>
      <c r="F874" s="31">
        <v>50056</v>
      </c>
      <c r="G874" s="31">
        <v>0.725438761757076</v>
      </c>
      <c r="H874" s="31">
        <v>-304</v>
      </c>
      <c r="I874" s="31">
        <v>-0.60731980182195899</v>
      </c>
    </row>
    <row r="875" spans="1:9" x14ac:dyDescent="0.2">
      <c r="A875" s="31" t="s">
        <v>497</v>
      </c>
      <c r="B875" s="31" t="s">
        <v>247</v>
      </c>
      <c r="C875" s="31" t="s">
        <v>348</v>
      </c>
      <c r="D875" s="31">
        <v>1288</v>
      </c>
      <c r="E875" s="31">
        <v>0.512330946698488</v>
      </c>
      <c r="F875" s="31">
        <v>1708</v>
      </c>
      <c r="G875" s="31">
        <v>0.57937584803256403</v>
      </c>
      <c r="H875" s="31">
        <v>-420</v>
      </c>
      <c r="I875" s="31">
        <v>-24.590163934426201</v>
      </c>
    </row>
    <row r="876" spans="1:9" x14ac:dyDescent="0.2">
      <c r="A876" s="31" t="s">
        <v>457</v>
      </c>
      <c r="B876" s="31" t="s">
        <v>55</v>
      </c>
      <c r="C876" s="31" t="s">
        <v>349</v>
      </c>
      <c r="D876" s="31">
        <v>109628</v>
      </c>
      <c r="E876" s="31">
        <v>0.15846753618453899</v>
      </c>
      <c r="F876" s="31">
        <v>110060</v>
      </c>
      <c r="G876" s="31">
        <v>0.15964236397182499</v>
      </c>
      <c r="H876" s="31">
        <v>-432</v>
      </c>
      <c r="I876" s="31">
        <v>-0.39251317463201402</v>
      </c>
    </row>
    <row r="877" spans="1:9" x14ac:dyDescent="0.2">
      <c r="A877" s="31" t="s">
        <v>468</v>
      </c>
      <c r="B877" s="31" t="s">
        <v>161</v>
      </c>
      <c r="C877" s="31" t="s">
        <v>348</v>
      </c>
      <c r="D877" s="31">
        <v>4292</v>
      </c>
      <c r="E877" s="31">
        <v>0.66214131440913304</v>
      </c>
      <c r="F877" s="31">
        <v>4870</v>
      </c>
      <c r="G877" s="31">
        <v>0.68882602545968896</v>
      </c>
      <c r="H877" s="31">
        <v>-578</v>
      </c>
      <c r="I877" s="31">
        <v>-11.8685831622177</v>
      </c>
    </row>
    <row r="878" spans="1:9" x14ac:dyDescent="0.2">
      <c r="A878" s="31" t="s">
        <v>578</v>
      </c>
      <c r="B878" s="31" t="s">
        <v>273</v>
      </c>
      <c r="C878" s="31" t="s">
        <v>348</v>
      </c>
      <c r="D878" s="31">
        <v>1030</v>
      </c>
      <c r="E878" s="31">
        <v>0.42667771333885701</v>
      </c>
      <c r="F878" s="31">
        <v>1622</v>
      </c>
      <c r="G878" s="31">
        <v>0.54927192685404702</v>
      </c>
      <c r="H878" s="31">
        <v>-592</v>
      </c>
      <c r="I878" s="31">
        <v>-36.498150431566003</v>
      </c>
    </row>
    <row r="879" spans="1:9" x14ac:dyDescent="0.2">
      <c r="A879" s="31" t="s">
        <v>560</v>
      </c>
      <c r="B879" s="31" t="s">
        <v>151</v>
      </c>
      <c r="C879" s="31" t="s">
        <v>347</v>
      </c>
      <c r="D879" s="31">
        <v>45465</v>
      </c>
      <c r="E879" s="31">
        <v>9.7343579049238099E-2</v>
      </c>
      <c r="F879" s="31">
        <v>46080</v>
      </c>
      <c r="G879" s="31">
        <v>9.9066308640568604E-2</v>
      </c>
      <c r="H879" s="31">
        <v>-615</v>
      </c>
      <c r="I879" s="31">
        <v>-1.3346354166666601</v>
      </c>
    </row>
    <row r="880" spans="1:9" x14ac:dyDescent="0.2">
      <c r="A880" s="31" t="s">
        <v>501</v>
      </c>
      <c r="B880" s="31" t="s">
        <v>169</v>
      </c>
      <c r="C880" s="31" t="s">
        <v>348</v>
      </c>
      <c r="D880" s="31">
        <v>7598</v>
      </c>
      <c r="E880" s="31">
        <v>0.51655449044802504</v>
      </c>
      <c r="F880" s="31">
        <v>8222</v>
      </c>
      <c r="G880" s="31">
        <v>0.53706969756352496</v>
      </c>
      <c r="H880" s="31">
        <v>-624</v>
      </c>
      <c r="I880" s="31">
        <v>-7.5893943079542696</v>
      </c>
    </row>
    <row r="881" spans="1:9" x14ac:dyDescent="0.2">
      <c r="A881" s="7" t="s">
        <v>441</v>
      </c>
      <c r="B881" s="7" t="s">
        <v>155</v>
      </c>
      <c r="C881" s="7" t="s">
        <v>348</v>
      </c>
      <c r="D881" s="7">
        <v>15957</v>
      </c>
      <c r="E881" s="7">
        <v>0.42252290419954502</v>
      </c>
      <c r="F881" s="7">
        <v>16650</v>
      </c>
      <c r="G881" s="7">
        <v>0.43533964336139702</v>
      </c>
      <c r="H881" s="7">
        <v>-693</v>
      </c>
      <c r="I881" s="7">
        <v>-4.1621621621621596</v>
      </c>
    </row>
    <row r="882" spans="1:9" x14ac:dyDescent="0.2">
      <c r="A882" s="7"/>
      <c r="B882" s="7"/>
      <c r="C882" s="7"/>
      <c r="D882" s="7"/>
      <c r="E882" s="7"/>
      <c r="F882" s="7"/>
      <c r="G882" s="7"/>
      <c r="H882" s="7"/>
      <c r="I882" s="7"/>
    </row>
    <row r="883" spans="1:9" x14ac:dyDescent="0.2">
      <c r="A883" s="7"/>
      <c r="B883" s="7"/>
      <c r="C883" s="7"/>
      <c r="D883" s="7"/>
      <c r="E883" s="7"/>
      <c r="F883" s="7"/>
      <c r="G883" s="7"/>
      <c r="H883" s="7"/>
      <c r="I883" s="7"/>
    </row>
    <row r="884" spans="1:9" x14ac:dyDescent="0.2">
      <c r="A884" s="7"/>
      <c r="B884" s="7"/>
      <c r="C884" s="7"/>
      <c r="D884" s="7"/>
      <c r="E884" s="7"/>
      <c r="F884" s="7"/>
      <c r="G884" s="7"/>
      <c r="H884" s="7"/>
      <c r="I884" s="7"/>
    </row>
    <row r="885" spans="1:9" x14ac:dyDescent="0.2">
      <c r="A885" s="7"/>
      <c r="B885" s="7"/>
      <c r="C885" s="7"/>
      <c r="D885" s="7"/>
      <c r="E885" s="7"/>
      <c r="F885" s="7"/>
      <c r="G885" s="7"/>
      <c r="H885" s="7"/>
      <c r="I885" s="7"/>
    </row>
    <row r="886" spans="1:9" x14ac:dyDescent="0.2">
      <c r="A886" s="7"/>
      <c r="B886" s="7"/>
      <c r="C886" s="7"/>
      <c r="D886" s="7"/>
      <c r="E886" s="7"/>
      <c r="F886" s="7"/>
      <c r="G886" s="7"/>
      <c r="H886" s="7"/>
      <c r="I886" s="7"/>
    </row>
    <row r="887" spans="1:9" x14ac:dyDescent="0.2">
      <c r="A887" s="7"/>
      <c r="B887" s="7"/>
      <c r="C887" s="7"/>
      <c r="D887" s="7"/>
      <c r="E887" s="7"/>
      <c r="F887" s="7"/>
      <c r="G887" s="7"/>
      <c r="H887" s="7"/>
      <c r="I887" s="7"/>
    </row>
    <row r="888" spans="1:9" x14ac:dyDescent="0.2">
      <c r="A888" s="7"/>
      <c r="B888" s="7"/>
      <c r="C888" s="7"/>
      <c r="D888" s="7"/>
      <c r="E888" s="7"/>
      <c r="F888" s="7"/>
      <c r="G888" s="7"/>
      <c r="H888" s="7"/>
      <c r="I888" s="7"/>
    </row>
  </sheetData>
  <mergeCells count="1">
    <mergeCell ref="H1:I1"/>
  </mergeCells>
  <hyperlinks>
    <hyperlink ref="H1:I1" location="Index!A1" display="Regresar al Índice" xr:uid="{00000000-0004-0000-9500-000000000000}"/>
  </hyperlink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E398D-3525-416F-8A03-89846AAE5B85}">
  <sheetPr codeName="Hoja9"/>
  <dimension ref="A1:K216"/>
  <sheetViews>
    <sheetView zoomScaleNormal="100" workbookViewId="0"/>
  </sheetViews>
  <sheetFormatPr baseColWidth="10" defaultColWidth="11.42578125" defaultRowHeight="12.75" x14ac:dyDescent="0.2"/>
  <cols>
    <col min="1" max="1" width="28.7109375" style="382" customWidth="1"/>
    <col min="2" max="2" width="14.5703125" style="109" customWidth="1"/>
    <col min="3" max="3" width="11.42578125" style="382" customWidth="1"/>
    <col min="4" max="4" width="11.5703125" style="382" customWidth="1"/>
    <col min="5" max="5" width="12.42578125" style="382" customWidth="1"/>
    <col min="6" max="6" width="5.85546875" style="382" bestFit="1" customWidth="1"/>
    <col min="7" max="7" width="7.85546875" style="382" bestFit="1" customWidth="1"/>
    <col min="8" max="8" width="6.140625" style="382" bestFit="1" customWidth="1"/>
    <col min="9" max="9" width="7.85546875" style="382" bestFit="1" customWidth="1"/>
    <col min="10" max="10" width="6" style="382" bestFit="1" customWidth="1"/>
    <col min="11" max="16384" width="11.42578125" style="382"/>
  </cols>
  <sheetData>
    <row r="1" spans="1:11" x14ac:dyDescent="0.2">
      <c r="A1" s="31" t="s">
        <v>3345</v>
      </c>
      <c r="H1" s="278" t="s">
        <v>1346</v>
      </c>
      <c r="I1" s="278"/>
      <c r="J1" s="31"/>
      <c r="K1" s="31"/>
    </row>
    <row r="2" spans="1:11" x14ac:dyDescent="0.2">
      <c r="A2" s="382" t="s">
        <v>1284</v>
      </c>
    </row>
    <row r="4" spans="1:11" ht="19.5" customHeight="1" x14ac:dyDescent="0.2"/>
    <row r="5" spans="1:11" ht="17.45" customHeight="1" thickBot="1" x14ac:dyDescent="0.25">
      <c r="A5" s="383"/>
      <c r="B5" s="125"/>
      <c r="C5" s="383"/>
      <c r="D5" s="383"/>
      <c r="E5" s="383"/>
    </row>
    <row r="6" spans="1:11" ht="17.45" customHeight="1" thickBot="1" x14ac:dyDescent="0.25">
      <c r="A6" s="289" t="s">
        <v>383</v>
      </c>
      <c r="B6" s="268">
        <v>2023</v>
      </c>
      <c r="C6" s="268">
        <v>2023</v>
      </c>
      <c r="D6" s="291" t="s">
        <v>390</v>
      </c>
      <c r="E6" s="291"/>
    </row>
    <row r="7" spans="1:11" ht="17.45" customHeight="1" thickBot="1" x14ac:dyDescent="0.25">
      <c r="A7" s="290"/>
      <c r="B7" s="269" t="s">
        <v>42</v>
      </c>
      <c r="C7" s="269" t="s">
        <v>43</v>
      </c>
      <c r="D7" s="269" t="s">
        <v>291</v>
      </c>
      <c r="E7" s="269" t="s">
        <v>292</v>
      </c>
    </row>
    <row r="8" spans="1:11" ht="19.149999999999999" customHeight="1" thickBot="1" x14ac:dyDescent="0.25">
      <c r="A8" s="229" t="s">
        <v>1036</v>
      </c>
      <c r="B8" s="230">
        <v>26804</v>
      </c>
      <c r="C8" s="230">
        <v>26962</v>
      </c>
      <c r="D8" s="234">
        <v>158</v>
      </c>
      <c r="E8" s="239">
        <v>5.8999999999999999E-3</v>
      </c>
    </row>
    <row r="9" spans="1:11" ht="19.149999999999999" customHeight="1" thickBot="1" x14ac:dyDescent="0.25">
      <c r="A9" s="232" t="s">
        <v>1037</v>
      </c>
      <c r="B9" s="132">
        <v>41919</v>
      </c>
      <c r="C9" s="132">
        <v>41927</v>
      </c>
      <c r="D9" s="133">
        <v>8</v>
      </c>
      <c r="E9" s="240">
        <v>2.0000000000000001E-4</v>
      </c>
    </row>
    <row r="10" spans="1:11" ht="19.149999999999999" customHeight="1" thickBot="1" x14ac:dyDescent="0.25">
      <c r="A10" s="229" t="s">
        <v>1038</v>
      </c>
      <c r="B10" s="230">
        <v>32750</v>
      </c>
      <c r="C10" s="230">
        <v>32853</v>
      </c>
      <c r="D10" s="234">
        <v>103</v>
      </c>
      <c r="E10" s="239">
        <v>3.0999999999999999E-3</v>
      </c>
    </row>
    <row r="11" spans="1:11" ht="19.149999999999999" customHeight="1" thickBot="1" x14ac:dyDescent="0.25">
      <c r="A11" s="232" t="s">
        <v>1039</v>
      </c>
      <c r="B11" s="132">
        <v>4206</v>
      </c>
      <c r="C11" s="132">
        <v>4226</v>
      </c>
      <c r="D11" s="133">
        <v>20</v>
      </c>
      <c r="E11" s="240">
        <v>4.7999999999999996E-3</v>
      </c>
    </row>
    <row r="12" spans="1:11" ht="19.149999999999999" customHeight="1" thickBot="1" x14ac:dyDescent="0.25">
      <c r="A12" s="229" t="s">
        <v>1040</v>
      </c>
      <c r="B12" s="234">
        <v>565</v>
      </c>
      <c r="C12" s="234">
        <v>579</v>
      </c>
      <c r="D12" s="234">
        <v>14</v>
      </c>
      <c r="E12" s="239">
        <v>2.4799999999999999E-2</v>
      </c>
    </row>
    <row r="13" spans="1:11" ht="19.149999999999999" customHeight="1" thickBot="1" x14ac:dyDescent="0.25">
      <c r="A13" s="232" t="s">
        <v>1041</v>
      </c>
      <c r="B13" s="133">
        <v>284</v>
      </c>
      <c r="C13" s="133">
        <v>273</v>
      </c>
      <c r="D13" s="133">
        <v>-11</v>
      </c>
      <c r="E13" s="240">
        <v>-3.8699999999999998E-2</v>
      </c>
    </row>
    <row r="14" spans="1:11" ht="19.149999999999999" customHeight="1" thickBot="1" x14ac:dyDescent="0.25">
      <c r="A14" s="229" t="s">
        <v>1042</v>
      </c>
      <c r="B14" s="234">
        <v>165</v>
      </c>
      <c r="C14" s="234">
        <v>167</v>
      </c>
      <c r="D14" s="234">
        <v>2</v>
      </c>
      <c r="E14" s="239">
        <v>1.21E-2</v>
      </c>
    </row>
    <row r="15" spans="1:11" ht="13.5" thickBot="1" x14ac:dyDescent="0.25">
      <c r="A15" s="235" t="s">
        <v>295</v>
      </c>
      <c r="B15" s="236">
        <v>106693</v>
      </c>
      <c r="C15" s="236">
        <v>106987</v>
      </c>
      <c r="D15" s="241">
        <v>294</v>
      </c>
      <c r="E15" s="242">
        <v>2.8E-3</v>
      </c>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3">
    <mergeCell ref="H1:I1"/>
    <mergeCell ref="A6:A7"/>
    <mergeCell ref="D6:E6"/>
  </mergeCells>
  <hyperlinks>
    <hyperlink ref="H1:I1" location="Index!A1" display="Regresar al Índice" xr:uid="{3D40A9D2-8D49-439E-AF64-7C7E5C08FB2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BCAB6-1CF6-4630-81E1-9425F5CA2E87}">
  <sheetPr codeName="Hoja10"/>
  <dimension ref="A1:P216"/>
  <sheetViews>
    <sheetView zoomScaleNormal="100" workbookViewId="0"/>
  </sheetViews>
  <sheetFormatPr baseColWidth="10" defaultColWidth="10.85546875" defaultRowHeight="12.75" x14ac:dyDescent="0.2"/>
  <cols>
    <col min="1" max="1" width="31.7109375" style="382" customWidth="1"/>
    <col min="2" max="2" width="13.5703125" style="109" customWidth="1"/>
    <col min="3" max="3" width="15.140625" style="382" customWidth="1"/>
    <col min="4" max="4" width="11.85546875" style="382" customWidth="1"/>
    <col min="5" max="5" width="10" style="382" customWidth="1"/>
    <col min="6" max="7" width="8.28515625" style="382" bestFit="1" customWidth="1"/>
    <col min="8" max="9" width="7.140625" style="382" customWidth="1"/>
    <col min="10" max="10" width="7.42578125" style="382" customWidth="1"/>
    <col min="11" max="11" width="8.42578125" style="382" customWidth="1"/>
    <col min="12" max="12" width="8" style="382" bestFit="1" customWidth="1"/>
    <col min="13" max="13" width="6.140625" style="382" bestFit="1" customWidth="1"/>
    <col min="14" max="14" width="7.7109375" style="382" bestFit="1" customWidth="1"/>
    <col min="15" max="16" width="5.42578125" style="382" customWidth="1"/>
    <col min="17" max="17" width="6.140625" style="382" customWidth="1"/>
    <col min="18" max="16384" width="10.85546875" style="382"/>
  </cols>
  <sheetData>
    <row r="1" spans="1:16" x14ac:dyDescent="0.2">
      <c r="A1" s="31" t="s">
        <v>3346</v>
      </c>
      <c r="H1" s="278" t="s">
        <v>1346</v>
      </c>
      <c r="I1" s="278"/>
      <c r="J1" s="31"/>
      <c r="K1" s="31"/>
      <c r="L1" s="31"/>
      <c r="M1" s="2"/>
      <c r="N1" s="2"/>
      <c r="O1" s="2"/>
      <c r="P1" s="2"/>
    </row>
    <row r="2" spans="1:16" x14ac:dyDescent="0.2">
      <c r="A2" s="382" t="s">
        <v>1284</v>
      </c>
    </row>
    <row r="4" spans="1:16" ht="15" customHeight="1" x14ac:dyDescent="0.2"/>
    <row r="5" spans="1:16" ht="13.5" thickBot="1" x14ac:dyDescent="0.25">
      <c r="A5" s="383"/>
      <c r="B5" s="125"/>
      <c r="C5" s="383"/>
      <c r="D5" s="383"/>
      <c r="E5" s="383"/>
    </row>
    <row r="6" spans="1:16" ht="19.5" customHeight="1" thickBot="1" x14ac:dyDescent="0.25">
      <c r="A6" s="292" t="s">
        <v>383</v>
      </c>
      <c r="B6" s="269">
        <v>2022</v>
      </c>
      <c r="C6" s="269">
        <v>2023</v>
      </c>
      <c r="D6" s="294" t="s">
        <v>133</v>
      </c>
      <c r="E6" s="294"/>
    </row>
    <row r="7" spans="1:16" ht="19.5" customHeight="1" thickBot="1" x14ac:dyDescent="0.25">
      <c r="A7" s="293"/>
      <c r="B7" s="269" t="s">
        <v>43</v>
      </c>
      <c r="C7" s="269" t="s">
        <v>43</v>
      </c>
      <c r="D7" s="269" t="s">
        <v>291</v>
      </c>
      <c r="E7" s="269" t="s">
        <v>292</v>
      </c>
    </row>
    <row r="8" spans="1:16" ht="25.15" customHeight="1" thickBot="1" x14ac:dyDescent="0.25">
      <c r="A8" s="229" t="s">
        <v>1036</v>
      </c>
      <c r="B8" s="230">
        <v>26500</v>
      </c>
      <c r="C8" s="230">
        <v>26962</v>
      </c>
      <c r="D8" s="231">
        <v>462</v>
      </c>
      <c r="E8" s="128">
        <v>1.7399999999999999E-2</v>
      </c>
    </row>
    <row r="9" spans="1:16" ht="20.45" customHeight="1" thickBot="1" x14ac:dyDescent="0.25">
      <c r="A9" s="232" t="s">
        <v>1037</v>
      </c>
      <c r="B9" s="132">
        <v>41277</v>
      </c>
      <c r="C9" s="132">
        <v>41927</v>
      </c>
      <c r="D9" s="231">
        <v>650</v>
      </c>
      <c r="E9" s="233">
        <v>1.5699999999999999E-2</v>
      </c>
    </row>
    <row r="10" spans="1:16" ht="20.45" customHeight="1" thickBot="1" x14ac:dyDescent="0.25">
      <c r="A10" s="229" t="s">
        <v>1038</v>
      </c>
      <c r="B10" s="230">
        <v>32093</v>
      </c>
      <c r="C10" s="230">
        <v>32853</v>
      </c>
      <c r="D10" s="231">
        <v>760</v>
      </c>
      <c r="E10" s="128">
        <v>2.3699999999999999E-2</v>
      </c>
    </row>
    <row r="11" spans="1:16" ht="20.45" customHeight="1" thickBot="1" x14ac:dyDescent="0.25">
      <c r="A11" s="232" t="s">
        <v>1039</v>
      </c>
      <c r="B11" s="132">
        <v>4099</v>
      </c>
      <c r="C11" s="132">
        <v>4226</v>
      </c>
      <c r="D11" s="231">
        <v>127</v>
      </c>
      <c r="E11" s="233">
        <v>3.1E-2</v>
      </c>
    </row>
    <row r="12" spans="1:16" ht="20.45" customHeight="1" thickBot="1" x14ac:dyDescent="0.25">
      <c r="A12" s="229" t="s">
        <v>1040</v>
      </c>
      <c r="B12" s="234">
        <v>525</v>
      </c>
      <c r="C12" s="234">
        <v>579</v>
      </c>
      <c r="D12" s="231">
        <v>54</v>
      </c>
      <c r="E12" s="128">
        <v>0.10290000000000001</v>
      </c>
    </row>
    <row r="13" spans="1:16" ht="18.600000000000001" customHeight="1" thickBot="1" x14ac:dyDescent="0.25">
      <c r="A13" s="232" t="s">
        <v>1041</v>
      </c>
      <c r="B13" s="133">
        <v>261</v>
      </c>
      <c r="C13" s="133">
        <v>273</v>
      </c>
      <c r="D13" s="231">
        <v>12</v>
      </c>
      <c r="E13" s="233">
        <v>4.5999999999999999E-2</v>
      </c>
    </row>
    <row r="14" spans="1:16" ht="16.149999999999999" customHeight="1" thickBot="1" x14ac:dyDescent="0.25">
      <c r="A14" s="229" t="s">
        <v>1042</v>
      </c>
      <c r="B14" s="234">
        <v>163</v>
      </c>
      <c r="C14" s="234">
        <v>167</v>
      </c>
      <c r="D14" s="231">
        <v>4</v>
      </c>
      <c r="E14" s="128">
        <v>2.4500000000000001E-2</v>
      </c>
    </row>
    <row r="15" spans="1:16" ht="13.5" thickBot="1" x14ac:dyDescent="0.25">
      <c r="A15" s="235" t="s">
        <v>295</v>
      </c>
      <c r="B15" s="236">
        <v>104918</v>
      </c>
      <c r="C15" s="236">
        <v>106987</v>
      </c>
      <c r="D15" s="237">
        <v>2069</v>
      </c>
      <c r="E15" s="238">
        <v>1.9699999999999999E-2</v>
      </c>
    </row>
    <row r="16" spans="1:16" x14ac:dyDescent="0.2">
      <c r="B16"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3">
    <mergeCell ref="H1:I1"/>
    <mergeCell ref="A6:A7"/>
    <mergeCell ref="D6:E6"/>
  </mergeCells>
  <hyperlinks>
    <hyperlink ref="H1:I1" location="Index!A1" display="Regresar al Índice" xr:uid="{96BD281C-729B-4559-9C79-3D2A691A97AC}"/>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48"/>
  <dimension ref="A1:I216"/>
  <sheetViews>
    <sheetView zoomScaleNormal="100" workbookViewId="0"/>
  </sheetViews>
  <sheetFormatPr baseColWidth="10" defaultColWidth="9.140625" defaultRowHeight="12.75" x14ac:dyDescent="0.2"/>
  <cols>
    <col min="1" max="1" width="12" style="11" customWidth="1"/>
    <col min="2" max="2" width="14.7109375" style="11" customWidth="1"/>
    <col min="3" max="3" width="15.7109375" style="11" customWidth="1"/>
    <col min="4" max="4" width="11.42578125" style="11" customWidth="1"/>
    <col min="5" max="5" width="13.7109375" style="11" customWidth="1"/>
    <col min="6" max="6" width="15.42578125" style="11" customWidth="1"/>
    <col min="7" max="7" width="12.42578125" style="11" customWidth="1"/>
    <col min="8" max="16384" width="9.140625" style="11"/>
  </cols>
  <sheetData>
    <row r="1" spans="1:9" x14ac:dyDescent="0.2">
      <c r="A1" s="31" t="s">
        <v>3357</v>
      </c>
      <c r="H1" s="280" t="s">
        <v>1346</v>
      </c>
      <c r="I1" s="280"/>
    </row>
    <row r="2" spans="1:9" x14ac:dyDescent="0.2">
      <c r="A2" s="8" t="s">
        <v>1284</v>
      </c>
    </row>
    <row r="5" spans="1:9" ht="13.5" thickBot="1" x14ac:dyDescent="0.25">
      <c r="B5" s="5"/>
    </row>
    <row r="6" spans="1:9" ht="13.7" customHeight="1" thickBot="1" x14ac:dyDescent="0.25">
      <c r="A6" s="226"/>
      <c r="B6" s="295" t="s">
        <v>587</v>
      </c>
      <c r="C6" s="296"/>
      <c r="D6" s="297"/>
      <c r="E6" s="295" t="s">
        <v>588</v>
      </c>
      <c r="F6" s="296"/>
      <c r="G6" s="297"/>
    </row>
    <row r="7" spans="1:9" ht="30.2" customHeight="1" thickBot="1" x14ac:dyDescent="0.25">
      <c r="A7" s="227" t="s">
        <v>340</v>
      </c>
      <c r="B7" s="217" t="s">
        <v>620</v>
      </c>
      <c r="C7" s="217" t="s">
        <v>1303</v>
      </c>
      <c r="D7" s="217" t="s">
        <v>345</v>
      </c>
      <c r="E7" s="217" t="s">
        <v>620</v>
      </c>
      <c r="F7" s="217" t="s">
        <v>1303</v>
      </c>
      <c r="G7" s="217" t="s">
        <v>345</v>
      </c>
    </row>
    <row r="8" spans="1:9" x14ac:dyDescent="0.2">
      <c r="A8" s="228">
        <v>44682</v>
      </c>
      <c r="B8" s="221">
        <v>0.11269999999999999</v>
      </c>
      <c r="C8" s="221">
        <v>7.9899999999999999E-2</v>
      </c>
      <c r="D8" s="221">
        <v>0.1123</v>
      </c>
      <c r="E8" s="219">
        <v>0.02</v>
      </c>
      <c r="F8" s="221">
        <v>8.8999999999999996E-2</v>
      </c>
      <c r="G8" s="221">
        <v>9.0200000000000002E-2</v>
      </c>
    </row>
    <row r="9" spans="1:9" x14ac:dyDescent="0.2">
      <c r="A9" s="228">
        <v>44713</v>
      </c>
      <c r="B9" s="80">
        <v>0.11409999999999999</v>
      </c>
      <c r="C9" s="80">
        <v>1.9199999999999998E-2</v>
      </c>
      <c r="D9" s="80">
        <v>9.6299999999999997E-2</v>
      </c>
      <c r="E9" s="80">
        <v>1.4200000000000001E-2</v>
      </c>
      <c r="F9" s="80">
        <v>0.1074</v>
      </c>
      <c r="G9" s="80">
        <v>8.5900000000000004E-2</v>
      </c>
    </row>
    <row r="10" spans="1:9" x14ac:dyDescent="0.2">
      <c r="A10" s="228">
        <v>44743</v>
      </c>
      <c r="B10" s="221">
        <v>7.0499999999999993E-2</v>
      </c>
      <c r="C10" s="221">
        <v>6.3799999999999996E-2</v>
      </c>
      <c r="D10" s="221">
        <v>7.3099999999999998E-2</v>
      </c>
      <c r="E10" s="221">
        <v>2.7000000000000001E-3</v>
      </c>
      <c r="F10" s="221">
        <v>7.2099999999999997E-2</v>
      </c>
      <c r="G10" s="221">
        <v>7.9699999999999993E-2</v>
      </c>
    </row>
    <row r="11" spans="1:9" x14ac:dyDescent="0.2">
      <c r="A11" s="228">
        <v>44774</v>
      </c>
      <c r="B11" s="80">
        <v>4.19E-2</v>
      </c>
      <c r="C11" s="80">
        <v>5.4100000000000002E-2</v>
      </c>
      <c r="D11" s="80">
        <v>0.1085</v>
      </c>
      <c r="E11" s="80">
        <v>-6.3E-3</v>
      </c>
      <c r="F11" s="80">
        <v>8.0100000000000005E-2</v>
      </c>
      <c r="G11" s="80">
        <v>0.1003</v>
      </c>
    </row>
    <row r="12" spans="1:9" x14ac:dyDescent="0.2">
      <c r="A12" s="228">
        <v>44805</v>
      </c>
      <c r="B12" s="221">
        <v>3.0700000000000002E-2</v>
      </c>
      <c r="C12" s="221">
        <v>8.7599999999999997E-2</v>
      </c>
      <c r="D12" s="221">
        <v>7.4800000000000005E-2</v>
      </c>
      <c r="E12" s="221">
        <v>-4.7000000000000002E-3</v>
      </c>
      <c r="F12" s="221">
        <v>6.6699999999999995E-2</v>
      </c>
      <c r="G12" s="221">
        <v>9.3200000000000005E-2</v>
      </c>
    </row>
    <row r="13" spans="1:9" x14ac:dyDescent="0.2">
      <c r="A13" s="228">
        <v>44835</v>
      </c>
      <c r="B13" s="80">
        <v>3.0499999999999999E-2</v>
      </c>
      <c r="C13" s="80">
        <v>6.13E-2</v>
      </c>
      <c r="D13" s="80">
        <v>5.1900000000000002E-2</v>
      </c>
      <c r="E13" s="80">
        <v>-5.3E-3</v>
      </c>
      <c r="F13" s="80">
        <v>5.8799999999999998E-2</v>
      </c>
      <c r="G13" s="80">
        <v>9.6100000000000005E-2</v>
      </c>
    </row>
    <row r="14" spans="1:9" x14ac:dyDescent="0.2">
      <c r="A14" s="228">
        <v>44866</v>
      </c>
      <c r="B14" s="221">
        <v>2.3199999999999998E-2</v>
      </c>
      <c r="C14" s="221">
        <v>9.2700000000000005E-2</v>
      </c>
      <c r="D14" s="221">
        <v>2.6700000000000002E-2</v>
      </c>
      <c r="E14" s="221">
        <v>-7.3000000000000001E-3</v>
      </c>
      <c r="F14" s="221">
        <v>1.24E-2</v>
      </c>
      <c r="G14" s="221">
        <v>7.2400000000000006E-2</v>
      </c>
    </row>
    <row r="15" spans="1:9" x14ac:dyDescent="0.2">
      <c r="A15" s="228">
        <v>44896</v>
      </c>
      <c r="B15" s="80">
        <v>1.7299999999999999E-2</v>
      </c>
      <c r="C15" s="80">
        <v>2.58E-2</v>
      </c>
      <c r="D15" s="80">
        <v>6.5299999999999997E-2</v>
      </c>
      <c r="E15" s="80">
        <v>-1.5900000000000001E-2</v>
      </c>
      <c r="F15" s="80">
        <v>6.4500000000000002E-2</v>
      </c>
      <c r="G15" s="80">
        <v>9.06E-2</v>
      </c>
    </row>
    <row r="16" spans="1:9" x14ac:dyDescent="0.2">
      <c r="A16" s="228">
        <v>44927</v>
      </c>
      <c r="B16" s="221">
        <v>-1E-3</v>
      </c>
      <c r="C16" s="221">
        <v>5.3499999999999999E-2</v>
      </c>
      <c r="D16" s="221">
        <v>5.5899999999999998E-2</v>
      </c>
      <c r="E16" s="221">
        <v>-1.9E-3</v>
      </c>
      <c r="F16" s="221">
        <v>8.5599999999999996E-2</v>
      </c>
      <c r="G16" s="221">
        <v>9.2299999999999993E-2</v>
      </c>
    </row>
    <row r="17" spans="1:7" x14ac:dyDescent="0.2">
      <c r="A17" s="228">
        <v>44958</v>
      </c>
      <c r="B17" s="80">
        <v>-2.8999999999999998E-3</v>
      </c>
      <c r="C17" s="80">
        <v>6.0600000000000001E-2</v>
      </c>
      <c r="D17" s="80">
        <v>-3.0000000000000001E-3</v>
      </c>
      <c r="E17" s="80">
        <v>-6.7999999999999996E-3</v>
      </c>
      <c r="F17" s="80">
        <v>9.74E-2</v>
      </c>
      <c r="G17" s="80">
        <v>5.5599999999999997E-2</v>
      </c>
    </row>
    <row r="18" spans="1:7" x14ac:dyDescent="0.2">
      <c r="A18" s="228">
        <v>44986</v>
      </c>
      <c r="B18" s="221">
        <v>-1.44E-2</v>
      </c>
      <c r="C18" s="221">
        <v>8.5599999999999996E-2</v>
      </c>
      <c r="D18" s="221">
        <v>-2.5499999999999998E-2</v>
      </c>
      <c r="E18" s="221">
        <v>-1.6999999999999999E-3</v>
      </c>
      <c r="F18" s="221">
        <v>9.0200000000000002E-2</v>
      </c>
      <c r="G18" s="221">
        <v>1.0500000000000001E-2</v>
      </c>
    </row>
    <row r="19" spans="1:7" x14ac:dyDescent="0.2">
      <c r="A19" s="228">
        <v>45017</v>
      </c>
      <c r="B19" s="80">
        <v>-1.8599999999999998E-2</v>
      </c>
      <c r="C19" s="80">
        <v>4.2599999999999999E-2</v>
      </c>
      <c r="D19" s="80">
        <v>-5.7799999999999997E-2</v>
      </c>
      <c r="E19" s="80">
        <v>5.4999999999999997E-3</v>
      </c>
      <c r="F19" s="80">
        <v>6.9599999999999995E-2</v>
      </c>
      <c r="G19" s="80">
        <v>2.5100000000000001E-2</v>
      </c>
    </row>
    <row r="20" spans="1:7" x14ac:dyDescent="0.2">
      <c r="A20" s="228">
        <v>45047</v>
      </c>
      <c r="B20" s="221">
        <v>-8.9999999999999993E-3</v>
      </c>
      <c r="C20" s="221">
        <v>9.9199999999999997E-2</v>
      </c>
      <c r="D20" s="221">
        <v>6.3E-3</v>
      </c>
      <c r="E20" s="221">
        <v>-1.2999999999999999E-3</v>
      </c>
      <c r="F20" s="221">
        <v>8.3900000000000002E-2</v>
      </c>
      <c r="G20" s="221">
        <v>1.6400000000000001E-2</v>
      </c>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3">
    <mergeCell ref="H1:I1"/>
    <mergeCell ref="B6:D6"/>
    <mergeCell ref="E6:G6"/>
  </mergeCells>
  <hyperlinks>
    <hyperlink ref="H1:I1" location="Index!A1" display="Regresar al Índice" xr:uid="{00000000-0004-0000-17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BDC9A-A3FA-40F3-9C3B-7D107C87DCDC}">
  <sheetPr codeName="Hoja11"/>
  <dimension ref="A1:I21"/>
  <sheetViews>
    <sheetView workbookViewId="0"/>
  </sheetViews>
  <sheetFormatPr baseColWidth="10" defaultRowHeight="12.75" x14ac:dyDescent="0.2"/>
  <cols>
    <col min="1" max="1" width="11.42578125" style="31"/>
    <col min="2" max="4" width="11.5703125" style="31" bestFit="1" customWidth="1"/>
    <col min="5" max="5" width="12.7109375" style="31" bestFit="1" customWidth="1"/>
    <col min="6" max="7" width="11.5703125" style="31" bestFit="1" customWidth="1"/>
    <col min="8" max="16384" width="11.42578125" style="31"/>
  </cols>
  <sheetData>
    <row r="1" spans="1:9" x14ac:dyDescent="0.2">
      <c r="A1" s="31" t="s">
        <v>3295</v>
      </c>
      <c r="H1" s="278" t="s">
        <v>1346</v>
      </c>
      <c r="I1" s="278"/>
    </row>
    <row r="6" spans="1:9" ht="13.5" thickBot="1" x14ac:dyDescent="0.25">
      <c r="A6" s="262"/>
      <c r="B6" s="274" t="s">
        <v>0</v>
      </c>
      <c r="C6" s="274"/>
      <c r="D6" s="275"/>
      <c r="E6" s="276" t="s">
        <v>1</v>
      </c>
      <c r="F6" s="274"/>
      <c r="G6" s="274"/>
    </row>
    <row r="7" spans="1:9" ht="38.25" x14ac:dyDescent="0.2">
      <c r="A7" s="277"/>
      <c r="B7" s="273" t="s">
        <v>2696</v>
      </c>
      <c r="C7" s="273" t="s">
        <v>613</v>
      </c>
      <c r="D7" s="273" t="s">
        <v>2699</v>
      </c>
      <c r="E7" s="273" t="s">
        <v>2696</v>
      </c>
      <c r="F7" s="273" t="s">
        <v>613</v>
      </c>
      <c r="G7" s="273" t="s">
        <v>2699</v>
      </c>
    </row>
    <row r="8" spans="1:9" ht="38.25" x14ac:dyDescent="0.2">
      <c r="A8" s="277"/>
      <c r="B8" s="273" t="s">
        <v>2697</v>
      </c>
      <c r="C8" s="273" t="s">
        <v>2698</v>
      </c>
      <c r="D8" s="273" t="s">
        <v>3328</v>
      </c>
      <c r="E8" s="273" t="s">
        <v>2700</v>
      </c>
      <c r="F8" s="273" t="s">
        <v>3329</v>
      </c>
      <c r="G8" s="273" t="s">
        <v>2701</v>
      </c>
    </row>
    <row r="9" spans="1:9" ht="38.25" x14ac:dyDescent="0.2">
      <c r="A9" s="153" t="s">
        <v>2702</v>
      </c>
      <c r="B9" s="154">
        <v>175423538</v>
      </c>
      <c r="C9" s="155">
        <v>100</v>
      </c>
      <c r="D9" s="156">
        <v>71744.399999999994</v>
      </c>
      <c r="E9" s="154">
        <v>2392409233</v>
      </c>
      <c r="F9" s="155">
        <v>100</v>
      </c>
      <c r="G9" s="156">
        <v>63695.5</v>
      </c>
    </row>
    <row r="10" spans="1:9" x14ac:dyDescent="0.2">
      <c r="A10" s="157" t="s">
        <v>2703</v>
      </c>
      <c r="B10" s="158">
        <v>149254569</v>
      </c>
      <c r="C10" s="159">
        <v>85.1</v>
      </c>
      <c r="D10" s="160">
        <v>61041.9</v>
      </c>
      <c r="E10" s="158">
        <v>1981836697</v>
      </c>
      <c r="F10" s="159">
        <v>82.8</v>
      </c>
      <c r="G10" s="160">
        <v>52764.4</v>
      </c>
    </row>
    <row r="11" spans="1:9" ht="76.5" x14ac:dyDescent="0.2">
      <c r="A11" s="161" t="s">
        <v>2704</v>
      </c>
      <c r="B11" s="162">
        <v>95736928</v>
      </c>
      <c r="C11" s="163">
        <v>54.6</v>
      </c>
      <c r="D11" s="164">
        <v>39154.300000000003</v>
      </c>
      <c r="E11" s="165">
        <v>1286742590</v>
      </c>
      <c r="F11" s="163">
        <v>53.8</v>
      </c>
      <c r="G11" s="164">
        <v>34258.199999999997</v>
      </c>
    </row>
    <row r="12" spans="1:9" ht="63.75" x14ac:dyDescent="0.2">
      <c r="A12" s="166" t="s">
        <v>2705</v>
      </c>
      <c r="B12" s="167">
        <v>15474690</v>
      </c>
      <c r="C12" s="168">
        <v>8.8000000000000007</v>
      </c>
      <c r="D12" s="169">
        <v>6328.8</v>
      </c>
      <c r="E12" s="167">
        <v>186173898</v>
      </c>
      <c r="F12" s="168">
        <v>7.8</v>
      </c>
      <c r="G12" s="169">
        <v>4956.7</v>
      </c>
    </row>
    <row r="13" spans="1:9" ht="38.25" x14ac:dyDescent="0.2">
      <c r="A13" s="161" t="s">
        <v>2706</v>
      </c>
      <c r="B13" s="162">
        <v>2996671</v>
      </c>
      <c r="C13" s="163">
        <v>1.7</v>
      </c>
      <c r="D13" s="164">
        <v>1225.5999999999999</v>
      </c>
      <c r="E13" s="162">
        <v>44509588</v>
      </c>
      <c r="F13" s="163">
        <v>1.9</v>
      </c>
      <c r="G13" s="164">
        <v>1185</v>
      </c>
    </row>
    <row r="14" spans="1:9" ht="51" x14ac:dyDescent="0.2">
      <c r="A14" s="166" t="s">
        <v>2707</v>
      </c>
      <c r="B14" s="167">
        <v>11345899</v>
      </c>
      <c r="C14" s="168">
        <v>6.5</v>
      </c>
      <c r="D14" s="169">
        <v>4640.2</v>
      </c>
      <c r="E14" s="167">
        <v>124381310</v>
      </c>
      <c r="F14" s="168">
        <v>5.2</v>
      </c>
      <c r="G14" s="169">
        <v>3311.5</v>
      </c>
    </row>
    <row r="15" spans="1:9" ht="25.5" x14ac:dyDescent="0.2">
      <c r="A15" s="161" t="s">
        <v>2708</v>
      </c>
      <c r="B15" s="162">
        <v>23671993</v>
      </c>
      <c r="C15" s="163">
        <v>13.5</v>
      </c>
      <c r="D15" s="164">
        <v>9681.2999999999993</v>
      </c>
      <c r="E15" s="162">
        <v>337935454</v>
      </c>
      <c r="F15" s="163">
        <v>14.1</v>
      </c>
      <c r="G15" s="164">
        <v>8997.2000000000007</v>
      </c>
    </row>
    <row r="16" spans="1:9" ht="51" x14ac:dyDescent="0.2">
      <c r="A16" s="166" t="s">
        <v>2709</v>
      </c>
      <c r="B16" s="167">
        <v>28388</v>
      </c>
      <c r="C16" s="168">
        <v>0</v>
      </c>
      <c r="D16" s="168">
        <v>11.6</v>
      </c>
      <c r="E16" s="167">
        <v>2093857</v>
      </c>
      <c r="F16" s="168">
        <v>0.1</v>
      </c>
      <c r="G16" s="168">
        <v>55.7</v>
      </c>
    </row>
    <row r="17" spans="1:7" ht="38.25" x14ac:dyDescent="0.2">
      <c r="A17" s="157" t="s">
        <v>2710</v>
      </c>
      <c r="B17" s="158">
        <v>26168969</v>
      </c>
      <c r="C17" s="159">
        <v>14.9</v>
      </c>
      <c r="D17" s="160">
        <v>10702.5</v>
      </c>
      <c r="E17" s="158">
        <v>410572537</v>
      </c>
      <c r="F17" s="159">
        <v>17.2</v>
      </c>
      <c r="G17" s="160">
        <v>10931.1</v>
      </c>
    </row>
    <row r="18" spans="1:7" ht="25.5" x14ac:dyDescent="0.2">
      <c r="A18" s="161" t="s">
        <v>2711</v>
      </c>
      <c r="B18" s="162">
        <v>633480</v>
      </c>
      <c r="C18" s="163">
        <v>0.4</v>
      </c>
      <c r="D18" s="163">
        <v>259.10000000000002</v>
      </c>
      <c r="E18" s="162">
        <v>17258757</v>
      </c>
      <c r="F18" s="163">
        <v>0.7</v>
      </c>
      <c r="G18" s="163">
        <v>459.5</v>
      </c>
    </row>
    <row r="19" spans="1:7" ht="51" x14ac:dyDescent="0.2">
      <c r="A19" s="166" t="s">
        <v>2712</v>
      </c>
      <c r="B19" s="167">
        <v>2239759</v>
      </c>
      <c r="C19" s="168">
        <v>1.3</v>
      </c>
      <c r="D19" s="168">
        <v>916</v>
      </c>
      <c r="E19" s="167">
        <v>37577891</v>
      </c>
      <c r="F19" s="168">
        <v>1.6</v>
      </c>
      <c r="G19" s="169">
        <v>1000.5</v>
      </c>
    </row>
    <row r="20" spans="1:7" ht="38.25" x14ac:dyDescent="0.2">
      <c r="A20" s="161" t="s">
        <v>2713</v>
      </c>
      <c r="B20" s="162">
        <v>5475600</v>
      </c>
      <c r="C20" s="163">
        <v>3.1</v>
      </c>
      <c r="D20" s="164">
        <v>2239.4</v>
      </c>
      <c r="E20" s="162">
        <v>72524666</v>
      </c>
      <c r="F20" s="163">
        <v>3</v>
      </c>
      <c r="G20" s="164">
        <v>1930.9</v>
      </c>
    </row>
    <row r="21" spans="1:7" ht="63.75" x14ac:dyDescent="0.2">
      <c r="A21" s="166" t="s">
        <v>2714</v>
      </c>
      <c r="B21" s="167">
        <v>17820129</v>
      </c>
      <c r="C21" s="168">
        <v>10.199999999999999</v>
      </c>
      <c r="D21" s="169">
        <v>7288</v>
      </c>
      <c r="E21" s="167">
        <v>283211223</v>
      </c>
      <c r="F21" s="168">
        <v>11.8</v>
      </c>
      <c r="G21" s="169">
        <v>7540.2</v>
      </c>
    </row>
  </sheetData>
  <mergeCells count="4">
    <mergeCell ref="B6:D6"/>
    <mergeCell ref="E6:G6"/>
    <mergeCell ref="A7:A8"/>
    <mergeCell ref="H1:I1"/>
  </mergeCells>
  <hyperlinks>
    <hyperlink ref="H1:I1" location="Index!A1" display="Regresar al Índice" xr:uid="{17E29713-0794-42DB-B611-A66B16A98D39}"/>
  </hyperlink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86388-FD72-46C3-BB7F-E23AFCE5A9DD}">
  <sheetPr codeName="Hoja109"/>
  <dimension ref="A1:I21"/>
  <sheetViews>
    <sheetView workbookViewId="0"/>
  </sheetViews>
  <sheetFormatPr baseColWidth="10" defaultColWidth="9.140625" defaultRowHeight="12.75" x14ac:dyDescent="0.2"/>
  <cols>
    <col min="1" max="1" width="13.5703125" style="314" bestFit="1" customWidth="1"/>
    <col min="2" max="2" width="24.5703125" style="314" bestFit="1" customWidth="1"/>
    <col min="3" max="4" width="7.42578125" style="314" bestFit="1" customWidth="1"/>
    <col min="5" max="5" width="13.140625" style="314" bestFit="1" customWidth="1"/>
    <col min="6" max="16384" width="9.140625" style="314"/>
  </cols>
  <sheetData>
    <row r="1" spans="1:9" x14ac:dyDescent="0.2">
      <c r="A1" s="31" t="s">
        <v>3358</v>
      </c>
      <c r="H1" s="280" t="s">
        <v>1346</v>
      </c>
      <c r="I1" s="280"/>
    </row>
    <row r="2" spans="1:9" x14ac:dyDescent="0.2">
      <c r="A2" s="314" t="s">
        <v>1315</v>
      </c>
    </row>
    <row r="6" spans="1:9" ht="26.25" thickBot="1" x14ac:dyDescent="0.25">
      <c r="A6" s="300" t="s">
        <v>1316</v>
      </c>
      <c r="B6" s="300"/>
      <c r="C6" s="224">
        <v>44682</v>
      </c>
      <c r="D6" s="224">
        <v>45047</v>
      </c>
      <c r="E6" s="217" t="s">
        <v>133</v>
      </c>
    </row>
    <row r="7" spans="1:9" x14ac:dyDescent="0.2">
      <c r="A7" s="301" t="s">
        <v>356</v>
      </c>
      <c r="B7" s="270" t="s">
        <v>1268</v>
      </c>
      <c r="C7" s="127">
        <v>28602</v>
      </c>
      <c r="D7" s="127">
        <v>27252</v>
      </c>
      <c r="E7" s="80">
        <v>-4.7199999999999999E-2</v>
      </c>
    </row>
    <row r="8" spans="1:9" ht="25.5" x14ac:dyDescent="0.2">
      <c r="A8" s="302"/>
      <c r="B8" s="218" t="s">
        <v>1269</v>
      </c>
      <c r="C8" s="225">
        <v>8555</v>
      </c>
      <c r="D8" s="225">
        <v>8380</v>
      </c>
      <c r="E8" s="221">
        <v>-2.0500000000000001E-2</v>
      </c>
    </row>
    <row r="9" spans="1:9" ht="25.5" x14ac:dyDescent="0.2">
      <c r="A9" s="302"/>
      <c r="B9" s="270" t="s">
        <v>1270</v>
      </c>
      <c r="C9" s="127">
        <v>641630</v>
      </c>
      <c r="D9" s="127">
        <v>653652</v>
      </c>
      <c r="E9" s="80">
        <v>1.8700000000000001E-2</v>
      </c>
    </row>
    <row r="10" spans="1:9" x14ac:dyDescent="0.2">
      <c r="A10" s="298" t="s">
        <v>357</v>
      </c>
      <c r="B10" s="218" t="s">
        <v>1268</v>
      </c>
      <c r="C10" s="225">
        <v>70628</v>
      </c>
      <c r="D10" s="225">
        <v>65672</v>
      </c>
      <c r="E10" s="221">
        <v>-7.0199999999999999E-2</v>
      </c>
    </row>
    <row r="11" spans="1:9" ht="25.5" x14ac:dyDescent="0.2">
      <c r="A11" s="298"/>
      <c r="B11" s="270" t="s">
        <v>1269</v>
      </c>
      <c r="C11" s="127">
        <v>5095</v>
      </c>
      <c r="D11" s="127">
        <v>4709</v>
      </c>
      <c r="E11" s="80">
        <v>-7.5800000000000006E-2</v>
      </c>
    </row>
    <row r="12" spans="1:9" ht="25.5" x14ac:dyDescent="0.2">
      <c r="A12" s="298"/>
      <c r="B12" s="218" t="s">
        <v>1270</v>
      </c>
      <c r="C12" s="225">
        <v>300607</v>
      </c>
      <c r="D12" s="225">
        <v>301408</v>
      </c>
      <c r="E12" s="221">
        <v>2.7000000000000001E-3</v>
      </c>
    </row>
    <row r="13" spans="1:9" x14ac:dyDescent="0.2">
      <c r="A13" s="299" t="s">
        <v>359</v>
      </c>
      <c r="B13" s="270" t="s">
        <v>1268</v>
      </c>
      <c r="C13" s="223">
        <v>681</v>
      </c>
      <c r="D13" s="127">
        <v>1035</v>
      </c>
      <c r="E13" s="80">
        <v>0.51980000000000004</v>
      </c>
    </row>
    <row r="14" spans="1:9" ht="25.5" x14ac:dyDescent="0.2">
      <c r="A14" s="299"/>
      <c r="B14" s="218" t="s">
        <v>1269</v>
      </c>
      <c r="C14" s="222">
        <v>11</v>
      </c>
      <c r="D14" s="222">
        <v>17</v>
      </c>
      <c r="E14" s="221">
        <v>0.54549999999999998</v>
      </c>
    </row>
    <row r="15" spans="1:9" ht="25.5" x14ac:dyDescent="0.2">
      <c r="A15" s="299"/>
      <c r="B15" s="270" t="s">
        <v>1270</v>
      </c>
      <c r="C15" s="223">
        <v>739</v>
      </c>
      <c r="D15" s="127">
        <v>1273</v>
      </c>
      <c r="E15" s="80">
        <v>0.72260000000000002</v>
      </c>
    </row>
    <row r="16" spans="1:9" x14ac:dyDescent="0.2">
      <c r="A16" s="298" t="s">
        <v>358</v>
      </c>
      <c r="B16" s="218" t="s">
        <v>1268</v>
      </c>
      <c r="C16" s="225">
        <v>1583</v>
      </c>
      <c r="D16" s="225">
        <v>1251</v>
      </c>
      <c r="E16" s="221">
        <v>-0.2097</v>
      </c>
    </row>
    <row r="17" spans="1:5" ht="25.5" x14ac:dyDescent="0.2">
      <c r="A17" s="298"/>
      <c r="B17" s="270" t="s">
        <v>1269</v>
      </c>
      <c r="C17" s="223">
        <v>34</v>
      </c>
      <c r="D17" s="223">
        <v>27</v>
      </c>
      <c r="E17" s="80">
        <v>-0.2059</v>
      </c>
    </row>
    <row r="18" spans="1:5" ht="25.5" x14ac:dyDescent="0.2">
      <c r="A18" s="298"/>
      <c r="B18" s="218" t="s">
        <v>1270</v>
      </c>
      <c r="C18" s="225">
        <v>2267</v>
      </c>
      <c r="D18" s="225">
        <v>1891</v>
      </c>
      <c r="E18" s="221">
        <v>-0.16589999999999999</v>
      </c>
    </row>
    <row r="19" spans="1:5" x14ac:dyDescent="0.2">
      <c r="A19" s="299" t="s">
        <v>1147</v>
      </c>
      <c r="B19" s="270" t="s">
        <v>1268</v>
      </c>
      <c r="C19" s="127">
        <v>101494</v>
      </c>
      <c r="D19" s="127">
        <v>95210</v>
      </c>
      <c r="E19" s="80">
        <v>-6.1899999999999997E-2</v>
      </c>
    </row>
    <row r="20" spans="1:5" ht="25.5" x14ac:dyDescent="0.2">
      <c r="A20" s="299"/>
      <c r="B20" s="218" t="s">
        <v>1269</v>
      </c>
      <c r="C20" s="225">
        <v>13695</v>
      </c>
      <c r="D20" s="225">
        <v>13133</v>
      </c>
      <c r="E20" s="221">
        <v>-4.1000000000000002E-2</v>
      </c>
    </row>
    <row r="21" spans="1:5" ht="25.5" x14ac:dyDescent="0.2">
      <c r="A21" s="299"/>
      <c r="B21" s="270" t="s">
        <v>1270</v>
      </c>
      <c r="C21" s="127">
        <v>945243</v>
      </c>
      <c r="D21" s="127">
        <v>958224</v>
      </c>
      <c r="E21" s="80">
        <v>1.37E-2</v>
      </c>
    </row>
  </sheetData>
  <mergeCells count="7">
    <mergeCell ref="A16:A18"/>
    <mergeCell ref="A19:A21"/>
    <mergeCell ref="H1:I1"/>
    <mergeCell ref="A6:B6"/>
    <mergeCell ref="A7:A9"/>
    <mergeCell ref="A10:A12"/>
    <mergeCell ref="A13:A15"/>
  </mergeCells>
  <hyperlinks>
    <hyperlink ref="H1:I1" location="Index!A1" display="Regresar al Índice" xr:uid="{4AECC3AD-5754-4C4A-A050-FDDDA9D74D6D}"/>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EBE21-CFF2-4161-BA69-69F9698E60EC}">
  <sheetPr codeName="Hoja110"/>
  <dimension ref="A1:I38"/>
  <sheetViews>
    <sheetView workbookViewId="0"/>
  </sheetViews>
  <sheetFormatPr baseColWidth="10" defaultRowHeight="12.75" x14ac:dyDescent="0.2"/>
  <cols>
    <col min="1" max="1" width="20.7109375" style="314" customWidth="1"/>
    <col min="2" max="16384" width="11.42578125" style="314"/>
  </cols>
  <sheetData>
    <row r="1" spans="1:9" x14ac:dyDescent="0.2">
      <c r="A1" s="31" t="s">
        <v>3359</v>
      </c>
      <c r="H1" s="280" t="s">
        <v>1346</v>
      </c>
      <c r="I1" s="280"/>
    </row>
    <row r="2" spans="1:9" x14ac:dyDescent="0.2">
      <c r="A2" s="314" t="s">
        <v>1317</v>
      </c>
    </row>
    <row r="6" spans="1:9" ht="51" x14ac:dyDescent="0.2">
      <c r="A6" s="216" t="s">
        <v>356</v>
      </c>
      <c r="B6" s="217" t="s">
        <v>1268</v>
      </c>
      <c r="C6" s="217" t="s">
        <v>1269</v>
      </c>
      <c r="D6" s="217" t="s">
        <v>1270</v>
      </c>
    </row>
    <row r="7" spans="1:9" x14ac:dyDescent="0.2">
      <c r="A7" s="270" t="s">
        <v>3</v>
      </c>
      <c r="B7" s="80">
        <v>2.3900000000000001E-2</v>
      </c>
      <c r="C7" s="80">
        <v>2.1499999999999998E-2</v>
      </c>
      <c r="D7" s="80">
        <v>2.01E-2</v>
      </c>
    </row>
    <row r="8" spans="1:9" x14ac:dyDescent="0.2">
      <c r="A8" s="218" t="s">
        <v>5</v>
      </c>
      <c r="B8" s="221">
        <v>7.4999999999999997E-3</v>
      </c>
      <c r="C8" s="221">
        <v>6.3E-3</v>
      </c>
      <c r="D8" s="221">
        <v>5.7999999999999996E-3</v>
      </c>
    </row>
    <row r="9" spans="1:9" x14ac:dyDescent="0.2">
      <c r="A9" s="270" t="s">
        <v>4</v>
      </c>
      <c r="B9" s="80">
        <v>2.8E-3</v>
      </c>
      <c r="C9" s="80">
        <v>2.7000000000000001E-3</v>
      </c>
      <c r="D9" s="80">
        <v>2.5000000000000001E-3</v>
      </c>
    </row>
    <row r="10" spans="1:9" x14ac:dyDescent="0.2">
      <c r="A10" s="218" t="s">
        <v>6</v>
      </c>
      <c r="B10" s="221">
        <v>7.1000000000000004E-3</v>
      </c>
      <c r="C10" s="221">
        <v>6.4999999999999997E-3</v>
      </c>
      <c r="D10" s="221">
        <v>6.1000000000000004E-3</v>
      </c>
    </row>
    <row r="11" spans="1:9" x14ac:dyDescent="0.2">
      <c r="A11" s="270" t="s">
        <v>7</v>
      </c>
      <c r="B11" s="80">
        <v>4.4900000000000002E-2</v>
      </c>
      <c r="C11" s="80">
        <v>3.9199999999999999E-2</v>
      </c>
      <c r="D11" s="80">
        <v>3.8100000000000002E-2</v>
      </c>
    </row>
    <row r="12" spans="1:9" x14ac:dyDescent="0.2">
      <c r="A12" s="218" t="s">
        <v>8</v>
      </c>
      <c r="B12" s="221">
        <v>4.7199999999999999E-2</v>
      </c>
      <c r="C12" s="221">
        <v>4.0899999999999999E-2</v>
      </c>
      <c r="D12" s="221">
        <v>3.44E-2</v>
      </c>
    </row>
    <row r="13" spans="1:9" x14ac:dyDescent="0.2">
      <c r="A13" s="270" t="s">
        <v>10</v>
      </c>
      <c r="B13" s="80">
        <v>3.8300000000000001E-2</v>
      </c>
      <c r="C13" s="80">
        <v>3.9600000000000003E-2</v>
      </c>
      <c r="D13" s="80">
        <v>3.9600000000000003E-2</v>
      </c>
    </row>
    <row r="14" spans="1:9" x14ac:dyDescent="0.2">
      <c r="A14" s="218" t="s">
        <v>11</v>
      </c>
      <c r="B14" s="221">
        <v>6.7000000000000002E-3</v>
      </c>
      <c r="C14" s="221">
        <v>6.3E-3</v>
      </c>
      <c r="D14" s="221">
        <v>6.4000000000000003E-3</v>
      </c>
    </row>
    <row r="15" spans="1:9" x14ac:dyDescent="0.2">
      <c r="A15" s="270" t="s">
        <v>12</v>
      </c>
      <c r="B15" s="80">
        <v>2.1100000000000001E-2</v>
      </c>
      <c r="C15" s="80">
        <v>2.1000000000000001E-2</v>
      </c>
      <c r="D15" s="80">
        <v>2.0199999999999999E-2</v>
      </c>
    </row>
    <row r="16" spans="1:9" x14ac:dyDescent="0.2">
      <c r="A16" s="218" t="s">
        <v>13</v>
      </c>
      <c r="B16" s="221">
        <v>7.0800000000000002E-2</v>
      </c>
      <c r="C16" s="221">
        <v>7.3400000000000007E-2</v>
      </c>
      <c r="D16" s="221">
        <v>7.6300000000000007E-2</v>
      </c>
    </row>
    <row r="17" spans="1:4" x14ac:dyDescent="0.2">
      <c r="A17" s="270" t="s">
        <v>14</v>
      </c>
      <c r="B17" s="80">
        <v>8.8900000000000007E-2</v>
      </c>
      <c r="C17" s="80">
        <v>8.5400000000000004E-2</v>
      </c>
      <c r="D17" s="80">
        <v>8.5300000000000001E-2</v>
      </c>
    </row>
    <row r="18" spans="1:4" x14ac:dyDescent="0.2">
      <c r="A18" s="218" t="s">
        <v>15</v>
      </c>
      <c r="B18" s="221">
        <v>3.8300000000000001E-2</v>
      </c>
      <c r="C18" s="221">
        <v>3.5999999999999997E-2</v>
      </c>
      <c r="D18" s="221">
        <v>3.6999999999999998E-2</v>
      </c>
    </row>
    <row r="19" spans="1:4" x14ac:dyDescent="0.2">
      <c r="A19" s="270" t="s">
        <v>16</v>
      </c>
      <c r="B19" s="80">
        <v>2.3699999999999999E-2</v>
      </c>
      <c r="C19" s="80">
        <v>2.52E-2</v>
      </c>
      <c r="D19" s="80">
        <v>2.52E-2</v>
      </c>
    </row>
    <row r="20" spans="1:4" x14ac:dyDescent="0.2">
      <c r="A20" s="218" t="s">
        <v>0</v>
      </c>
      <c r="B20" s="221">
        <v>0.1799</v>
      </c>
      <c r="C20" s="221">
        <v>0.2056</v>
      </c>
      <c r="D20" s="221">
        <v>0.21079999999999999</v>
      </c>
    </row>
    <row r="21" spans="1:4" x14ac:dyDescent="0.2">
      <c r="A21" s="270" t="s">
        <v>17</v>
      </c>
      <c r="B21" s="80">
        <v>0.12230000000000001</v>
      </c>
      <c r="C21" s="80">
        <v>0.1211</v>
      </c>
      <c r="D21" s="80">
        <v>0.1258</v>
      </c>
    </row>
    <row r="22" spans="1:4" x14ac:dyDescent="0.2">
      <c r="A22" s="218" t="s">
        <v>18</v>
      </c>
      <c r="B22" s="221">
        <v>6.1999999999999998E-3</v>
      </c>
      <c r="C22" s="221">
        <v>6.4999999999999997E-3</v>
      </c>
      <c r="D22" s="221">
        <v>6.4000000000000003E-3</v>
      </c>
    </row>
    <row r="23" spans="1:4" x14ac:dyDescent="0.2">
      <c r="A23" s="270" t="s">
        <v>19</v>
      </c>
      <c r="B23" s="80">
        <v>1.5100000000000001E-2</v>
      </c>
      <c r="C23" s="80">
        <v>1.35E-2</v>
      </c>
      <c r="D23" s="80">
        <v>1.3100000000000001E-2</v>
      </c>
    </row>
    <row r="24" spans="1:4" x14ac:dyDescent="0.2">
      <c r="A24" s="218" t="s">
        <v>20</v>
      </c>
      <c r="B24" s="221">
        <v>6.4999999999999997E-3</v>
      </c>
      <c r="C24" s="221">
        <v>6.4999999999999997E-3</v>
      </c>
      <c r="D24" s="221">
        <v>6.0000000000000001E-3</v>
      </c>
    </row>
    <row r="25" spans="1:4" x14ac:dyDescent="0.2">
      <c r="A25" s="270" t="s">
        <v>21</v>
      </c>
      <c r="B25" s="80">
        <v>1.8800000000000001E-2</v>
      </c>
      <c r="C25" s="80">
        <v>2.2499999999999999E-2</v>
      </c>
      <c r="D25" s="80">
        <v>2.3599999999999999E-2</v>
      </c>
    </row>
    <row r="26" spans="1:4" x14ac:dyDescent="0.2">
      <c r="A26" s="218" t="s">
        <v>22</v>
      </c>
      <c r="B26" s="221">
        <v>2.8799999999999999E-2</v>
      </c>
      <c r="C26" s="221">
        <v>3.2199999999999999E-2</v>
      </c>
      <c r="D26" s="221">
        <v>3.1800000000000002E-2</v>
      </c>
    </row>
    <row r="27" spans="1:4" x14ac:dyDescent="0.2">
      <c r="A27" s="270" t="s">
        <v>23</v>
      </c>
      <c r="B27" s="80">
        <v>2.5999999999999999E-2</v>
      </c>
      <c r="C27" s="80">
        <v>2.76E-2</v>
      </c>
      <c r="D27" s="80">
        <v>2.76E-2</v>
      </c>
    </row>
    <row r="28" spans="1:4" x14ac:dyDescent="0.2">
      <c r="A28" s="218" t="s">
        <v>24</v>
      </c>
      <c r="B28" s="221">
        <v>2.2000000000000001E-3</v>
      </c>
      <c r="C28" s="221">
        <v>2.3999999999999998E-3</v>
      </c>
      <c r="D28" s="221">
        <v>3.0999999999999999E-3</v>
      </c>
    </row>
    <row r="29" spans="1:4" x14ac:dyDescent="0.2">
      <c r="A29" s="270" t="s">
        <v>25</v>
      </c>
      <c r="B29" s="80">
        <v>2.6700000000000002E-2</v>
      </c>
      <c r="C29" s="80">
        <v>2.4400000000000002E-2</v>
      </c>
      <c r="D29" s="80">
        <v>2.3400000000000001E-2</v>
      </c>
    </row>
    <row r="30" spans="1:4" x14ac:dyDescent="0.2">
      <c r="A30" s="218" t="s">
        <v>26</v>
      </c>
      <c r="B30" s="221">
        <v>1.4800000000000001E-2</v>
      </c>
      <c r="C30" s="221">
        <v>1.2699999999999999E-2</v>
      </c>
      <c r="D30" s="221">
        <v>1.35E-2</v>
      </c>
    </row>
    <row r="31" spans="1:4" x14ac:dyDescent="0.2">
      <c r="A31" s="270" t="s">
        <v>27</v>
      </c>
      <c r="B31" s="80">
        <v>1.1299999999999999E-2</v>
      </c>
      <c r="C31" s="80">
        <v>1.01E-2</v>
      </c>
      <c r="D31" s="80">
        <v>1.0500000000000001E-2</v>
      </c>
    </row>
    <row r="32" spans="1:4" x14ac:dyDescent="0.2">
      <c r="A32" s="218" t="s">
        <v>28</v>
      </c>
      <c r="B32" s="221">
        <v>1.7500000000000002E-2</v>
      </c>
      <c r="C32" s="221">
        <v>1.5900000000000001E-2</v>
      </c>
      <c r="D32" s="221">
        <v>1.5299999999999999E-2</v>
      </c>
    </row>
    <row r="33" spans="1:4" x14ac:dyDescent="0.2">
      <c r="A33" s="270" t="s">
        <v>29</v>
      </c>
      <c r="B33" s="80">
        <v>1.67E-2</v>
      </c>
      <c r="C33" s="80">
        <v>1.5800000000000002E-2</v>
      </c>
      <c r="D33" s="80">
        <v>1.52E-2</v>
      </c>
    </row>
    <row r="34" spans="1:4" x14ac:dyDescent="0.2">
      <c r="A34" s="218" t="s">
        <v>30</v>
      </c>
      <c r="B34" s="221">
        <v>3.3E-3</v>
      </c>
      <c r="C34" s="221">
        <v>3.2000000000000002E-3</v>
      </c>
      <c r="D34" s="221">
        <v>3.2000000000000002E-3</v>
      </c>
    </row>
    <row r="35" spans="1:4" x14ac:dyDescent="0.2">
      <c r="A35" s="270" t="s">
        <v>31</v>
      </c>
      <c r="B35" s="80">
        <v>5.5100000000000003E-2</v>
      </c>
      <c r="C35" s="80">
        <v>5.0900000000000001E-2</v>
      </c>
      <c r="D35" s="80">
        <v>4.8800000000000003E-2</v>
      </c>
    </row>
    <row r="36" spans="1:4" x14ac:dyDescent="0.2">
      <c r="A36" s="218" t="s">
        <v>32</v>
      </c>
      <c r="B36" s="221">
        <v>6.7999999999999996E-3</v>
      </c>
      <c r="C36" s="221">
        <v>6.1999999999999998E-3</v>
      </c>
      <c r="D36" s="221">
        <v>6.1000000000000004E-3</v>
      </c>
    </row>
    <row r="37" spans="1:4" x14ac:dyDescent="0.2">
      <c r="A37" s="270" t="s">
        <v>33</v>
      </c>
      <c r="B37" s="80">
        <v>2.0899999999999998E-2</v>
      </c>
      <c r="C37" s="80">
        <v>1.9099999999999999E-2</v>
      </c>
      <c r="D37" s="80">
        <v>1.89E-2</v>
      </c>
    </row>
    <row r="38" spans="1:4" x14ac:dyDescent="0.2">
      <c r="A38" s="218" t="s">
        <v>1147</v>
      </c>
      <c r="B38" s="221">
        <v>1</v>
      </c>
      <c r="C38" s="221">
        <v>1</v>
      </c>
      <c r="D38" s="221">
        <v>1</v>
      </c>
    </row>
  </sheetData>
  <mergeCells count="1">
    <mergeCell ref="H1:I1"/>
  </mergeCells>
  <hyperlinks>
    <hyperlink ref="H1:I1" location="Index!A1" display="Regresar al Índice" xr:uid="{3EF84EDF-CC03-475A-89A9-9B8C30C7A4C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29B35-C4AE-41F7-A3D9-C2616DDF895C}">
  <sheetPr codeName="Hoja111"/>
  <dimension ref="A1:I38"/>
  <sheetViews>
    <sheetView workbookViewId="0"/>
  </sheetViews>
  <sheetFormatPr baseColWidth="10" defaultRowHeight="12.75" x14ac:dyDescent="0.2"/>
  <cols>
    <col min="1" max="1" width="20.7109375" style="314" customWidth="1"/>
    <col min="2" max="16384" width="11.42578125" style="314"/>
  </cols>
  <sheetData>
    <row r="1" spans="1:9" x14ac:dyDescent="0.2">
      <c r="A1" s="31" t="s">
        <v>3360</v>
      </c>
      <c r="H1" s="280" t="s">
        <v>1346</v>
      </c>
      <c r="I1" s="280"/>
    </row>
    <row r="2" spans="1:9" x14ac:dyDescent="0.2">
      <c r="A2" s="314" t="s">
        <v>1317</v>
      </c>
    </row>
    <row r="6" spans="1:9" ht="51" x14ac:dyDescent="0.2">
      <c r="A6" s="216" t="s">
        <v>357</v>
      </c>
      <c r="B6" s="217" t="s">
        <v>1268</v>
      </c>
      <c r="C6" s="217" t="s">
        <v>1269</v>
      </c>
      <c r="D6" s="217" t="s">
        <v>1270</v>
      </c>
    </row>
    <row r="7" spans="1:9" x14ac:dyDescent="0.2">
      <c r="A7" s="270" t="s">
        <v>3</v>
      </c>
      <c r="B7" s="80">
        <v>4.7100000000000003E-2</v>
      </c>
      <c r="C7" s="80">
        <v>4.0599999999999997E-2</v>
      </c>
      <c r="D7" s="80">
        <v>4.3700000000000003E-2</v>
      </c>
    </row>
    <row r="8" spans="1:9" x14ac:dyDescent="0.2">
      <c r="A8" s="218" t="s">
        <v>5</v>
      </c>
      <c r="B8" s="221">
        <v>5.9999999999999995E-4</v>
      </c>
      <c r="C8" s="221">
        <v>6.9999999999999999E-4</v>
      </c>
      <c r="D8" s="221">
        <v>6.9999999999999999E-4</v>
      </c>
    </row>
    <row r="9" spans="1:9" x14ac:dyDescent="0.2">
      <c r="A9" s="270" t="s">
        <v>4</v>
      </c>
      <c r="B9" s="80">
        <v>6.9999999999999999E-4</v>
      </c>
      <c r="C9" s="80">
        <v>1E-3</v>
      </c>
      <c r="D9" s="80">
        <v>8.9999999999999998E-4</v>
      </c>
    </row>
    <row r="10" spans="1:9" x14ac:dyDescent="0.2">
      <c r="A10" s="218" t="s">
        <v>6</v>
      </c>
      <c r="B10" s="221">
        <v>8.9999999999999993E-3</v>
      </c>
      <c r="C10" s="221">
        <v>8.6999999999999994E-3</v>
      </c>
      <c r="D10" s="221">
        <v>9.1000000000000004E-3</v>
      </c>
    </row>
    <row r="11" spans="1:9" x14ac:dyDescent="0.2">
      <c r="A11" s="270" t="s">
        <v>7</v>
      </c>
      <c r="B11" s="80">
        <v>2.2000000000000001E-3</v>
      </c>
      <c r="C11" s="80">
        <v>2.0999999999999999E-3</v>
      </c>
      <c r="D11" s="80">
        <v>2.3E-3</v>
      </c>
    </row>
    <row r="12" spans="1:9" x14ac:dyDescent="0.2">
      <c r="A12" s="218" t="s">
        <v>8</v>
      </c>
      <c r="B12" s="221">
        <v>5.4999999999999997E-3</v>
      </c>
      <c r="C12" s="221">
        <v>5.4000000000000003E-3</v>
      </c>
      <c r="D12" s="221">
        <v>5.3E-3</v>
      </c>
    </row>
    <row r="13" spans="1:9" x14ac:dyDescent="0.2">
      <c r="A13" s="270" t="s">
        <v>10</v>
      </c>
      <c r="B13" s="80">
        <v>8.6999999999999994E-3</v>
      </c>
      <c r="C13" s="80">
        <v>1.38E-2</v>
      </c>
      <c r="D13" s="80">
        <v>1.3100000000000001E-2</v>
      </c>
    </row>
    <row r="14" spans="1:9" x14ac:dyDescent="0.2">
      <c r="A14" s="218" t="s">
        <v>11</v>
      </c>
      <c r="B14" s="221">
        <v>1.7500000000000002E-2</v>
      </c>
      <c r="C14" s="221">
        <v>1.54E-2</v>
      </c>
      <c r="D14" s="221">
        <v>1.5599999999999999E-2</v>
      </c>
    </row>
    <row r="15" spans="1:9" x14ac:dyDescent="0.2">
      <c r="A15" s="270" t="s">
        <v>12</v>
      </c>
      <c r="B15" s="80">
        <v>1E-3</v>
      </c>
      <c r="C15" s="80">
        <v>1E-3</v>
      </c>
      <c r="D15" s="80">
        <v>1E-3</v>
      </c>
    </row>
    <row r="16" spans="1:9" x14ac:dyDescent="0.2">
      <c r="A16" s="218" t="s">
        <v>13</v>
      </c>
      <c r="B16" s="221">
        <v>0.15959999999999999</v>
      </c>
      <c r="C16" s="221">
        <v>0.1663</v>
      </c>
      <c r="D16" s="221">
        <v>0.16309999999999999</v>
      </c>
    </row>
    <row r="17" spans="1:4" x14ac:dyDescent="0.2">
      <c r="A17" s="270" t="s">
        <v>14</v>
      </c>
      <c r="B17" s="80">
        <v>7.7799999999999994E-2</v>
      </c>
      <c r="C17" s="80">
        <v>7.9799999999999996E-2</v>
      </c>
      <c r="D17" s="80">
        <v>6.8099999999999994E-2</v>
      </c>
    </row>
    <row r="18" spans="1:4" x14ac:dyDescent="0.2">
      <c r="A18" s="218" t="s">
        <v>15</v>
      </c>
      <c r="B18" s="221">
        <v>3.7900000000000003E-2</v>
      </c>
      <c r="C18" s="221">
        <v>3.6600000000000001E-2</v>
      </c>
      <c r="D18" s="221">
        <v>4.0500000000000001E-2</v>
      </c>
    </row>
    <row r="19" spans="1:4" x14ac:dyDescent="0.2">
      <c r="A19" s="270" t="s">
        <v>16</v>
      </c>
      <c r="B19" s="80">
        <v>3.5900000000000001E-2</v>
      </c>
      <c r="C19" s="80">
        <v>3.56E-2</v>
      </c>
      <c r="D19" s="80">
        <v>3.5999999999999997E-2</v>
      </c>
    </row>
    <row r="20" spans="1:4" x14ac:dyDescent="0.2">
      <c r="A20" s="218" t="s">
        <v>0</v>
      </c>
      <c r="B20" s="221">
        <v>0.1741</v>
      </c>
      <c r="C20" s="221">
        <v>0.16980000000000001</v>
      </c>
      <c r="D20" s="221">
        <v>0.1719</v>
      </c>
    </row>
    <row r="21" spans="1:4" x14ac:dyDescent="0.2">
      <c r="A21" s="270" t="s">
        <v>17</v>
      </c>
      <c r="B21" s="80">
        <v>6.2799999999999995E-2</v>
      </c>
      <c r="C21" s="80">
        <v>6.3E-2</v>
      </c>
      <c r="D21" s="80">
        <v>6.7699999999999996E-2</v>
      </c>
    </row>
    <row r="22" spans="1:4" x14ac:dyDescent="0.2">
      <c r="A22" s="218" t="s">
        <v>18</v>
      </c>
      <c r="B22" s="221">
        <v>2.5000000000000001E-2</v>
      </c>
      <c r="C22" s="221">
        <v>2.3800000000000002E-2</v>
      </c>
      <c r="D22" s="221">
        <v>2.52E-2</v>
      </c>
    </row>
    <row r="23" spans="1:4" x14ac:dyDescent="0.2">
      <c r="A23" s="270" t="s">
        <v>19</v>
      </c>
      <c r="B23" s="80">
        <v>1.5699999999999999E-2</v>
      </c>
      <c r="C23" s="80">
        <v>1.29E-2</v>
      </c>
      <c r="D23" s="80">
        <v>1.3599999999999999E-2</v>
      </c>
    </row>
    <row r="24" spans="1:4" x14ac:dyDescent="0.2">
      <c r="A24" s="218" t="s">
        <v>20</v>
      </c>
      <c r="B24" s="221">
        <v>8.0000000000000004E-4</v>
      </c>
      <c r="C24" s="221">
        <v>8.0000000000000004E-4</v>
      </c>
      <c r="D24" s="221">
        <v>6.9999999999999999E-4</v>
      </c>
    </row>
    <row r="25" spans="1:4" x14ac:dyDescent="0.2">
      <c r="A25" s="270" t="s">
        <v>21</v>
      </c>
      <c r="B25" s="80">
        <v>9.9000000000000008E-3</v>
      </c>
      <c r="C25" s="80">
        <v>1.06E-2</v>
      </c>
      <c r="D25" s="80">
        <v>1.06E-2</v>
      </c>
    </row>
    <row r="26" spans="1:4" x14ac:dyDescent="0.2">
      <c r="A26" s="218" t="s">
        <v>22</v>
      </c>
      <c r="B26" s="221">
        <v>6.4500000000000002E-2</v>
      </c>
      <c r="C26" s="219">
        <v>7.0000000000000007E-2</v>
      </c>
      <c r="D26" s="221">
        <v>7.0900000000000005E-2</v>
      </c>
    </row>
    <row r="27" spans="1:4" x14ac:dyDescent="0.2">
      <c r="A27" s="270" t="s">
        <v>23</v>
      </c>
      <c r="B27" s="80">
        <v>5.1900000000000002E-2</v>
      </c>
      <c r="C27" s="80">
        <v>4.8599999999999997E-2</v>
      </c>
      <c r="D27" s="80">
        <v>4.2999999999999997E-2</v>
      </c>
    </row>
    <row r="28" spans="1:4" x14ac:dyDescent="0.2">
      <c r="A28" s="218" t="s">
        <v>24</v>
      </c>
      <c r="B28" s="221">
        <v>7.4999999999999997E-3</v>
      </c>
      <c r="C28" s="221">
        <v>7.7999999999999996E-3</v>
      </c>
      <c r="D28" s="221">
        <v>7.7000000000000002E-3</v>
      </c>
    </row>
    <row r="29" spans="1:4" x14ac:dyDescent="0.2">
      <c r="A29" s="270" t="s">
        <v>25</v>
      </c>
      <c r="B29" s="80">
        <v>1.6899999999999998E-2</v>
      </c>
      <c r="C29" s="80">
        <v>1.6400000000000001E-2</v>
      </c>
      <c r="D29" s="80">
        <v>1.61E-2</v>
      </c>
    </row>
    <row r="30" spans="1:4" x14ac:dyDescent="0.2">
      <c r="A30" s="218" t="s">
        <v>26</v>
      </c>
      <c r="B30" s="221">
        <v>5.4999999999999997E-3</v>
      </c>
      <c r="C30" s="221">
        <v>6.1000000000000004E-3</v>
      </c>
      <c r="D30" s="221">
        <v>6.7999999999999996E-3</v>
      </c>
    </row>
    <row r="31" spans="1:4" x14ac:dyDescent="0.2">
      <c r="A31" s="270" t="s">
        <v>27</v>
      </c>
      <c r="B31" s="80">
        <v>1.67E-2</v>
      </c>
      <c r="C31" s="80">
        <v>1.83E-2</v>
      </c>
      <c r="D31" s="80">
        <v>1.9099999999999999E-2</v>
      </c>
    </row>
    <row r="32" spans="1:4" x14ac:dyDescent="0.2">
      <c r="A32" s="218" t="s">
        <v>28</v>
      </c>
      <c r="B32" s="221">
        <v>1.1999999999999999E-3</v>
      </c>
      <c r="C32" s="221">
        <v>1.1999999999999999E-3</v>
      </c>
      <c r="D32" s="221">
        <v>1.1000000000000001E-3</v>
      </c>
    </row>
    <row r="33" spans="1:4" x14ac:dyDescent="0.2">
      <c r="A33" s="270" t="s">
        <v>29</v>
      </c>
      <c r="B33" s="80">
        <v>1.9E-3</v>
      </c>
      <c r="C33" s="80">
        <v>2.0999999999999999E-3</v>
      </c>
      <c r="D33" s="80">
        <v>2.2000000000000001E-3</v>
      </c>
    </row>
    <row r="34" spans="1:4" x14ac:dyDescent="0.2">
      <c r="A34" s="218" t="s">
        <v>30</v>
      </c>
      <c r="B34" s="221">
        <v>7.3000000000000001E-3</v>
      </c>
      <c r="C34" s="221">
        <v>6.4999999999999997E-3</v>
      </c>
      <c r="D34" s="221">
        <v>6.1000000000000004E-3</v>
      </c>
    </row>
    <row r="35" spans="1:4" x14ac:dyDescent="0.2">
      <c r="A35" s="270" t="s">
        <v>31</v>
      </c>
      <c r="B35" s="80">
        <v>6.7000000000000004E-2</v>
      </c>
      <c r="C35" s="80">
        <v>6.0900000000000003E-2</v>
      </c>
      <c r="D35" s="80">
        <v>6.1699999999999998E-2</v>
      </c>
    </row>
    <row r="36" spans="1:4" x14ac:dyDescent="0.2">
      <c r="A36" s="218" t="s">
        <v>32</v>
      </c>
      <c r="B36" s="221">
        <v>5.6800000000000003E-2</v>
      </c>
      <c r="C36" s="221">
        <v>6.4000000000000001E-2</v>
      </c>
      <c r="D36" s="221">
        <v>6.4799999999999996E-2</v>
      </c>
    </row>
    <row r="37" spans="1:4" x14ac:dyDescent="0.2">
      <c r="A37" s="270" t="s">
        <v>33</v>
      </c>
      <c r="B37" s="80">
        <v>1.1299999999999999E-2</v>
      </c>
      <c r="C37" s="80">
        <v>1.01E-2</v>
      </c>
      <c r="D37" s="80">
        <v>1.12E-2</v>
      </c>
    </row>
    <row r="38" spans="1:4" x14ac:dyDescent="0.2">
      <c r="A38" s="218" t="s">
        <v>1147</v>
      </c>
      <c r="B38" s="219">
        <v>1</v>
      </c>
      <c r="C38" s="219">
        <v>1</v>
      </c>
      <c r="D38" s="219">
        <v>1</v>
      </c>
    </row>
  </sheetData>
  <mergeCells count="1">
    <mergeCell ref="H1:I1"/>
  </mergeCells>
  <hyperlinks>
    <hyperlink ref="H1:I1" location="Index!A1" display="Regresar al Índice" xr:uid="{937147C8-2FE2-4414-AF65-B0E496D714D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7D92F-A9D7-46C4-B6FA-93681722850C}">
  <sheetPr codeName="Hoja112"/>
  <dimension ref="A1:I38"/>
  <sheetViews>
    <sheetView workbookViewId="0"/>
  </sheetViews>
  <sheetFormatPr baseColWidth="10" defaultRowHeight="12.75" x14ac:dyDescent="0.2"/>
  <cols>
    <col min="1" max="1" width="20.85546875" style="314" customWidth="1"/>
    <col min="2" max="16384" width="11.42578125" style="314"/>
  </cols>
  <sheetData>
    <row r="1" spans="1:9" x14ac:dyDescent="0.2">
      <c r="A1" s="31" t="s">
        <v>3361</v>
      </c>
      <c r="H1" s="280" t="s">
        <v>1346</v>
      </c>
      <c r="I1" s="280"/>
    </row>
    <row r="2" spans="1:9" x14ac:dyDescent="0.2">
      <c r="A2" s="314" t="s">
        <v>1318</v>
      </c>
    </row>
    <row r="6" spans="1:9" ht="51" x14ac:dyDescent="0.2">
      <c r="A6" s="216" t="s">
        <v>357</v>
      </c>
      <c r="B6" s="217" t="s">
        <v>1268</v>
      </c>
      <c r="C6" s="217" t="s">
        <v>1269</v>
      </c>
      <c r="D6" s="217" t="s">
        <v>1270</v>
      </c>
    </row>
    <row r="7" spans="1:9" x14ac:dyDescent="0.2">
      <c r="A7" s="270" t="s">
        <v>3</v>
      </c>
      <c r="B7" s="80">
        <v>4.7100000000000003E-2</v>
      </c>
      <c r="C7" s="80">
        <v>4.0599999999999997E-2</v>
      </c>
      <c r="D7" s="80">
        <v>4.3700000000000003E-2</v>
      </c>
    </row>
    <row r="8" spans="1:9" x14ac:dyDescent="0.2">
      <c r="A8" s="218" t="s">
        <v>5</v>
      </c>
      <c r="B8" s="221">
        <v>5.9999999999999995E-4</v>
      </c>
      <c r="C8" s="221">
        <v>6.9999999999999999E-4</v>
      </c>
      <c r="D8" s="221">
        <v>6.9999999999999999E-4</v>
      </c>
    </row>
    <row r="9" spans="1:9" x14ac:dyDescent="0.2">
      <c r="A9" s="270" t="s">
        <v>4</v>
      </c>
      <c r="B9" s="80">
        <v>6.9999999999999999E-4</v>
      </c>
      <c r="C9" s="80">
        <v>1E-3</v>
      </c>
      <c r="D9" s="80">
        <v>8.9999999999999998E-4</v>
      </c>
    </row>
    <row r="10" spans="1:9" x14ac:dyDescent="0.2">
      <c r="A10" s="218" t="s">
        <v>6</v>
      </c>
      <c r="B10" s="221">
        <v>8.9999999999999993E-3</v>
      </c>
      <c r="C10" s="221">
        <v>8.6999999999999994E-3</v>
      </c>
      <c r="D10" s="221">
        <v>9.1000000000000004E-3</v>
      </c>
    </row>
    <row r="11" spans="1:9" x14ac:dyDescent="0.2">
      <c r="A11" s="270" t="s">
        <v>7</v>
      </c>
      <c r="B11" s="80">
        <v>2.2000000000000001E-3</v>
      </c>
      <c r="C11" s="80">
        <v>2.0999999999999999E-3</v>
      </c>
      <c r="D11" s="80">
        <v>2.3E-3</v>
      </c>
    </row>
    <row r="12" spans="1:9" x14ac:dyDescent="0.2">
      <c r="A12" s="218" t="s">
        <v>8</v>
      </c>
      <c r="B12" s="221">
        <v>5.4999999999999997E-3</v>
      </c>
      <c r="C12" s="221">
        <v>5.4000000000000003E-3</v>
      </c>
      <c r="D12" s="221">
        <v>5.3E-3</v>
      </c>
    </row>
    <row r="13" spans="1:9" x14ac:dyDescent="0.2">
      <c r="A13" s="270" t="s">
        <v>10</v>
      </c>
      <c r="B13" s="80">
        <v>8.6999999999999994E-3</v>
      </c>
      <c r="C13" s="80">
        <v>1.38E-2</v>
      </c>
      <c r="D13" s="80">
        <v>1.3100000000000001E-2</v>
      </c>
    </row>
    <row r="14" spans="1:9" x14ac:dyDescent="0.2">
      <c r="A14" s="218" t="s">
        <v>11</v>
      </c>
      <c r="B14" s="221">
        <v>1.7500000000000002E-2</v>
      </c>
      <c r="C14" s="221">
        <v>1.54E-2</v>
      </c>
      <c r="D14" s="221">
        <v>1.5599999999999999E-2</v>
      </c>
    </row>
    <row r="15" spans="1:9" x14ac:dyDescent="0.2">
      <c r="A15" s="270" t="s">
        <v>12</v>
      </c>
      <c r="B15" s="80">
        <v>1E-3</v>
      </c>
      <c r="C15" s="80">
        <v>1E-3</v>
      </c>
      <c r="D15" s="80">
        <v>1E-3</v>
      </c>
    </row>
    <row r="16" spans="1:9" x14ac:dyDescent="0.2">
      <c r="A16" s="218" t="s">
        <v>13</v>
      </c>
      <c r="B16" s="221">
        <v>0.15959999999999999</v>
      </c>
      <c r="C16" s="221">
        <v>0.1663</v>
      </c>
      <c r="D16" s="221">
        <v>0.16309999999999999</v>
      </c>
    </row>
    <row r="17" spans="1:4" x14ac:dyDescent="0.2">
      <c r="A17" s="270" t="s">
        <v>14</v>
      </c>
      <c r="B17" s="80">
        <v>7.7799999999999994E-2</v>
      </c>
      <c r="C17" s="80">
        <v>7.9799999999999996E-2</v>
      </c>
      <c r="D17" s="80">
        <v>6.8099999999999994E-2</v>
      </c>
    </row>
    <row r="18" spans="1:4" x14ac:dyDescent="0.2">
      <c r="A18" s="218" t="s">
        <v>15</v>
      </c>
      <c r="B18" s="221">
        <v>3.7900000000000003E-2</v>
      </c>
      <c r="C18" s="221">
        <v>3.6600000000000001E-2</v>
      </c>
      <c r="D18" s="221">
        <v>4.0500000000000001E-2</v>
      </c>
    </row>
    <row r="19" spans="1:4" x14ac:dyDescent="0.2">
      <c r="A19" s="270" t="s">
        <v>16</v>
      </c>
      <c r="B19" s="80">
        <v>3.5900000000000001E-2</v>
      </c>
      <c r="C19" s="80">
        <v>3.56E-2</v>
      </c>
      <c r="D19" s="80">
        <v>3.5999999999999997E-2</v>
      </c>
    </row>
    <row r="20" spans="1:4" x14ac:dyDescent="0.2">
      <c r="A20" s="218" t="s">
        <v>0</v>
      </c>
      <c r="B20" s="221">
        <v>0.1741</v>
      </c>
      <c r="C20" s="221">
        <v>0.16980000000000001</v>
      </c>
      <c r="D20" s="221">
        <v>0.1719</v>
      </c>
    </row>
    <row r="21" spans="1:4" x14ac:dyDescent="0.2">
      <c r="A21" s="270" t="s">
        <v>17</v>
      </c>
      <c r="B21" s="80">
        <v>6.2799999999999995E-2</v>
      </c>
      <c r="C21" s="80">
        <v>6.3E-2</v>
      </c>
      <c r="D21" s="80">
        <v>6.7699999999999996E-2</v>
      </c>
    </row>
    <row r="22" spans="1:4" x14ac:dyDescent="0.2">
      <c r="A22" s="218" t="s">
        <v>18</v>
      </c>
      <c r="B22" s="221">
        <v>2.5000000000000001E-2</v>
      </c>
      <c r="C22" s="221">
        <v>2.3800000000000002E-2</v>
      </c>
      <c r="D22" s="221">
        <v>2.52E-2</v>
      </c>
    </row>
    <row r="23" spans="1:4" x14ac:dyDescent="0.2">
      <c r="A23" s="270" t="s">
        <v>19</v>
      </c>
      <c r="B23" s="80">
        <v>1.5699999999999999E-2</v>
      </c>
      <c r="C23" s="80">
        <v>1.29E-2</v>
      </c>
      <c r="D23" s="80">
        <v>1.3599999999999999E-2</v>
      </c>
    </row>
    <row r="24" spans="1:4" x14ac:dyDescent="0.2">
      <c r="A24" s="218" t="s">
        <v>20</v>
      </c>
      <c r="B24" s="221">
        <v>8.0000000000000004E-4</v>
      </c>
      <c r="C24" s="221">
        <v>8.0000000000000004E-4</v>
      </c>
      <c r="D24" s="221">
        <v>6.9999999999999999E-4</v>
      </c>
    </row>
    <row r="25" spans="1:4" x14ac:dyDescent="0.2">
      <c r="A25" s="270" t="s">
        <v>21</v>
      </c>
      <c r="B25" s="80">
        <v>9.9000000000000008E-3</v>
      </c>
      <c r="C25" s="80">
        <v>1.06E-2</v>
      </c>
      <c r="D25" s="80">
        <v>1.06E-2</v>
      </c>
    </row>
    <row r="26" spans="1:4" x14ac:dyDescent="0.2">
      <c r="A26" s="218" t="s">
        <v>22</v>
      </c>
      <c r="B26" s="221">
        <v>6.4500000000000002E-2</v>
      </c>
      <c r="C26" s="219">
        <v>7.0000000000000007E-2</v>
      </c>
      <c r="D26" s="221">
        <v>7.0900000000000005E-2</v>
      </c>
    </row>
    <row r="27" spans="1:4" x14ac:dyDescent="0.2">
      <c r="A27" s="270" t="s">
        <v>23</v>
      </c>
      <c r="B27" s="80">
        <v>5.1900000000000002E-2</v>
      </c>
      <c r="C27" s="80">
        <v>4.8599999999999997E-2</v>
      </c>
      <c r="D27" s="80">
        <v>4.2999999999999997E-2</v>
      </c>
    </row>
    <row r="28" spans="1:4" x14ac:dyDescent="0.2">
      <c r="A28" s="218" t="s">
        <v>24</v>
      </c>
      <c r="B28" s="221">
        <v>7.4999999999999997E-3</v>
      </c>
      <c r="C28" s="221">
        <v>7.7999999999999996E-3</v>
      </c>
      <c r="D28" s="221">
        <v>7.7000000000000002E-3</v>
      </c>
    </row>
    <row r="29" spans="1:4" x14ac:dyDescent="0.2">
      <c r="A29" s="270" t="s">
        <v>25</v>
      </c>
      <c r="B29" s="80">
        <v>1.6899999999999998E-2</v>
      </c>
      <c r="C29" s="80">
        <v>1.6400000000000001E-2</v>
      </c>
      <c r="D29" s="80">
        <v>1.61E-2</v>
      </c>
    </row>
    <row r="30" spans="1:4" x14ac:dyDescent="0.2">
      <c r="A30" s="218" t="s">
        <v>26</v>
      </c>
      <c r="B30" s="221">
        <v>5.4999999999999997E-3</v>
      </c>
      <c r="C30" s="221">
        <v>6.1000000000000004E-3</v>
      </c>
      <c r="D30" s="221">
        <v>6.7999999999999996E-3</v>
      </c>
    </row>
    <row r="31" spans="1:4" x14ac:dyDescent="0.2">
      <c r="A31" s="270" t="s">
        <v>27</v>
      </c>
      <c r="B31" s="80">
        <v>1.67E-2</v>
      </c>
      <c r="C31" s="80">
        <v>1.83E-2</v>
      </c>
      <c r="D31" s="80">
        <v>1.9099999999999999E-2</v>
      </c>
    </row>
    <row r="32" spans="1:4" x14ac:dyDescent="0.2">
      <c r="A32" s="218" t="s">
        <v>28</v>
      </c>
      <c r="B32" s="221">
        <v>1.1999999999999999E-3</v>
      </c>
      <c r="C32" s="221">
        <v>1.1999999999999999E-3</v>
      </c>
      <c r="D32" s="221">
        <v>1.1000000000000001E-3</v>
      </c>
    </row>
    <row r="33" spans="1:4" x14ac:dyDescent="0.2">
      <c r="A33" s="270" t="s">
        <v>29</v>
      </c>
      <c r="B33" s="80">
        <v>1.9E-3</v>
      </c>
      <c r="C33" s="80">
        <v>2.0999999999999999E-3</v>
      </c>
      <c r="D33" s="80">
        <v>2.2000000000000001E-3</v>
      </c>
    </row>
    <row r="34" spans="1:4" x14ac:dyDescent="0.2">
      <c r="A34" s="218" t="s">
        <v>30</v>
      </c>
      <c r="B34" s="221">
        <v>7.3000000000000001E-3</v>
      </c>
      <c r="C34" s="221">
        <v>6.4999999999999997E-3</v>
      </c>
      <c r="D34" s="221">
        <v>6.1000000000000004E-3</v>
      </c>
    </row>
    <row r="35" spans="1:4" x14ac:dyDescent="0.2">
      <c r="A35" s="270" t="s">
        <v>31</v>
      </c>
      <c r="B35" s="80">
        <v>6.7000000000000004E-2</v>
      </c>
      <c r="C35" s="80">
        <v>6.0900000000000003E-2</v>
      </c>
      <c r="D35" s="80">
        <v>6.1699999999999998E-2</v>
      </c>
    </row>
    <row r="36" spans="1:4" x14ac:dyDescent="0.2">
      <c r="A36" s="218" t="s">
        <v>32</v>
      </c>
      <c r="B36" s="221">
        <v>5.6800000000000003E-2</v>
      </c>
      <c r="C36" s="221">
        <v>6.4000000000000001E-2</v>
      </c>
      <c r="D36" s="221">
        <v>6.4799999999999996E-2</v>
      </c>
    </row>
    <row r="37" spans="1:4" x14ac:dyDescent="0.2">
      <c r="A37" s="270" t="s">
        <v>33</v>
      </c>
      <c r="B37" s="80">
        <v>1.1299999999999999E-2</v>
      </c>
      <c r="C37" s="80">
        <v>1.01E-2</v>
      </c>
      <c r="D37" s="80">
        <v>1.12E-2</v>
      </c>
    </row>
    <row r="38" spans="1:4" x14ac:dyDescent="0.2">
      <c r="A38" s="218" t="s">
        <v>1147</v>
      </c>
      <c r="B38" s="219">
        <v>1</v>
      </c>
      <c r="C38" s="219">
        <v>1</v>
      </c>
      <c r="D38" s="219">
        <v>1</v>
      </c>
    </row>
  </sheetData>
  <mergeCells count="1">
    <mergeCell ref="H1:I1"/>
  </mergeCells>
  <hyperlinks>
    <hyperlink ref="H1:I1" location="Index!A1" display="Regresar al Índice" xr:uid="{506E3888-86BB-4FD9-A5D2-AE279B83DE48}"/>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C0D00-D7A9-4636-9B28-2095EA4FA1E1}">
  <sheetPr codeName="Hoja113"/>
  <dimension ref="A1:I38"/>
  <sheetViews>
    <sheetView workbookViewId="0"/>
  </sheetViews>
  <sheetFormatPr baseColWidth="10" defaultRowHeight="12.75" x14ac:dyDescent="0.2"/>
  <cols>
    <col min="1" max="1" width="26" style="314" customWidth="1"/>
    <col min="2" max="16384" width="11.42578125" style="314"/>
  </cols>
  <sheetData>
    <row r="1" spans="1:9" x14ac:dyDescent="0.2">
      <c r="A1" s="31" t="s">
        <v>3362</v>
      </c>
      <c r="H1" s="280" t="s">
        <v>1346</v>
      </c>
      <c r="I1" s="280"/>
    </row>
    <row r="2" spans="1:9" x14ac:dyDescent="0.2">
      <c r="A2" s="314" t="s">
        <v>1320</v>
      </c>
    </row>
    <row r="6" spans="1:9" ht="51" x14ac:dyDescent="0.2">
      <c r="A6" s="216" t="s">
        <v>358</v>
      </c>
      <c r="B6" s="217" t="s">
        <v>1268</v>
      </c>
      <c r="C6" s="217" t="s">
        <v>1269</v>
      </c>
      <c r="D6" s="217" t="s">
        <v>1270</v>
      </c>
    </row>
    <row r="7" spans="1:9" x14ac:dyDescent="0.2">
      <c r="A7" s="270" t="s">
        <v>3</v>
      </c>
      <c r="B7" s="80">
        <v>0.2984</v>
      </c>
      <c r="C7" s="80">
        <v>0.32269999999999999</v>
      </c>
      <c r="D7" s="80">
        <v>0.32350000000000001</v>
      </c>
    </row>
    <row r="8" spans="1:9" x14ac:dyDescent="0.2">
      <c r="A8" s="218" t="s">
        <v>5</v>
      </c>
      <c r="B8" s="219">
        <v>0</v>
      </c>
      <c r="C8" s="219">
        <v>0</v>
      </c>
      <c r="D8" s="219">
        <v>0</v>
      </c>
    </row>
    <row r="9" spans="1:9" x14ac:dyDescent="0.2">
      <c r="A9" s="270" t="s">
        <v>4</v>
      </c>
      <c r="B9" s="80">
        <v>8.5000000000000006E-3</v>
      </c>
      <c r="C9" s="80">
        <v>8.0000000000000002E-3</v>
      </c>
      <c r="D9" s="80">
        <v>7.9000000000000008E-3</v>
      </c>
    </row>
    <row r="10" spans="1:9" x14ac:dyDescent="0.2">
      <c r="A10" s="218" t="s">
        <v>6</v>
      </c>
      <c r="B10" s="219">
        <v>0</v>
      </c>
      <c r="C10" s="219">
        <v>0</v>
      </c>
      <c r="D10" s="219">
        <v>0</v>
      </c>
    </row>
    <row r="11" spans="1:9" x14ac:dyDescent="0.2">
      <c r="A11" s="270" t="s">
        <v>7</v>
      </c>
      <c r="B11" s="220">
        <v>0</v>
      </c>
      <c r="C11" s="220">
        <v>0</v>
      </c>
      <c r="D11" s="220">
        <v>0</v>
      </c>
    </row>
    <row r="12" spans="1:9" x14ac:dyDescent="0.2">
      <c r="A12" s="218" t="s">
        <v>8</v>
      </c>
      <c r="B12" s="221">
        <v>1.8E-3</v>
      </c>
      <c r="C12" s="222" t="s">
        <v>1319</v>
      </c>
      <c r="D12" s="221">
        <v>1.4E-3</v>
      </c>
    </row>
    <row r="13" spans="1:9" x14ac:dyDescent="0.2">
      <c r="A13" s="270" t="s">
        <v>10</v>
      </c>
      <c r="B13" s="80">
        <v>3.3E-3</v>
      </c>
      <c r="C13" s="80">
        <v>4.0000000000000001E-3</v>
      </c>
      <c r="D13" s="80">
        <v>2.7000000000000001E-3</v>
      </c>
    </row>
    <row r="14" spans="1:9" x14ac:dyDescent="0.2">
      <c r="A14" s="218" t="s">
        <v>11</v>
      </c>
      <c r="B14" s="221">
        <v>7.9000000000000008E-3</v>
      </c>
      <c r="C14" s="221">
        <v>8.0000000000000002E-3</v>
      </c>
      <c r="D14" s="221">
        <v>6.0000000000000001E-3</v>
      </c>
    </row>
    <row r="15" spans="1:9" x14ac:dyDescent="0.2">
      <c r="A15" s="270" t="s">
        <v>12</v>
      </c>
      <c r="B15" s="220">
        <v>0</v>
      </c>
      <c r="C15" s="220">
        <v>0</v>
      </c>
      <c r="D15" s="220">
        <v>0</v>
      </c>
    </row>
    <row r="16" spans="1:9" x14ac:dyDescent="0.2">
      <c r="A16" s="218" t="s">
        <v>13</v>
      </c>
      <c r="B16" s="221">
        <v>0.18509999999999999</v>
      </c>
      <c r="C16" s="221">
        <v>0.18729999999999999</v>
      </c>
      <c r="D16" s="221">
        <v>0.1883</v>
      </c>
    </row>
    <row r="17" spans="1:4" x14ac:dyDescent="0.2">
      <c r="A17" s="270" t="s">
        <v>14</v>
      </c>
      <c r="B17" s="80">
        <v>4.2000000000000003E-2</v>
      </c>
      <c r="C17" s="80">
        <v>4.3799999999999999E-2</v>
      </c>
      <c r="D17" s="80">
        <v>4.3900000000000002E-2</v>
      </c>
    </row>
    <row r="18" spans="1:4" x14ac:dyDescent="0.2">
      <c r="A18" s="218" t="s">
        <v>15</v>
      </c>
      <c r="B18" s="219">
        <v>0</v>
      </c>
      <c r="C18" s="219">
        <v>0</v>
      </c>
      <c r="D18" s="219">
        <v>0</v>
      </c>
    </row>
    <row r="19" spans="1:4" x14ac:dyDescent="0.2">
      <c r="A19" s="270" t="s">
        <v>16</v>
      </c>
      <c r="B19" s="80">
        <v>3.2800000000000003E-2</v>
      </c>
      <c r="C19" s="80">
        <v>3.5900000000000001E-2</v>
      </c>
      <c r="D19" s="80">
        <v>3.5999999999999997E-2</v>
      </c>
    </row>
    <row r="20" spans="1:4" x14ac:dyDescent="0.2">
      <c r="A20" s="218" t="s">
        <v>0</v>
      </c>
      <c r="B20" s="221">
        <v>0.1104</v>
      </c>
      <c r="C20" s="221">
        <v>0.1076</v>
      </c>
      <c r="D20" s="221">
        <v>0.1033</v>
      </c>
    </row>
    <row r="21" spans="1:4" x14ac:dyDescent="0.2">
      <c r="A21" s="270" t="s">
        <v>17</v>
      </c>
      <c r="B21" s="80">
        <v>6.3399999999999998E-2</v>
      </c>
      <c r="C21" s="80">
        <v>5.5800000000000002E-2</v>
      </c>
      <c r="D21" s="80">
        <v>5.1499999999999997E-2</v>
      </c>
    </row>
    <row r="22" spans="1:4" x14ac:dyDescent="0.2">
      <c r="A22" s="218" t="s">
        <v>18</v>
      </c>
      <c r="B22" s="221">
        <v>1.1999999999999999E-3</v>
      </c>
      <c r="C22" s="222" t="s">
        <v>1319</v>
      </c>
      <c r="D22" s="221">
        <v>1.6000000000000001E-3</v>
      </c>
    </row>
    <row r="23" spans="1:4" x14ac:dyDescent="0.2">
      <c r="A23" s="270" t="s">
        <v>19</v>
      </c>
      <c r="B23" s="80">
        <v>5.8999999999999999E-3</v>
      </c>
      <c r="C23" s="80">
        <v>8.0000000000000002E-3</v>
      </c>
      <c r="D23" s="80">
        <v>8.6999999999999994E-3</v>
      </c>
    </row>
    <row r="24" spans="1:4" x14ac:dyDescent="0.2">
      <c r="A24" s="218" t="s">
        <v>20</v>
      </c>
      <c r="B24" s="221">
        <v>1.9E-3</v>
      </c>
      <c r="C24" s="222" t="s">
        <v>1319</v>
      </c>
      <c r="D24" s="221">
        <v>5.9999999999999995E-4</v>
      </c>
    </row>
    <row r="25" spans="1:4" x14ac:dyDescent="0.2">
      <c r="A25" s="270" t="s">
        <v>21</v>
      </c>
      <c r="B25" s="80">
        <v>1.47E-2</v>
      </c>
      <c r="C25" s="80">
        <v>1.2E-2</v>
      </c>
      <c r="D25" s="80">
        <v>1.2500000000000001E-2</v>
      </c>
    </row>
    <row r="26" spans="1:4" x14ac:dyDescent="0.2">
      <c r="A26" s="218" t="s">
        <v>22</v>
      </c>
      <c r="B26" s="221">
        <v>1.46E-2</v>
      </c>
      <c r="C26" s="221">
        <v>1.5900000000000001E-2</v>
      </c>
      <c r="D26" s="221">
        <v>1.6799999999999999E-2</v>
      </c>
    </row>
    <row r="27" spans="1:4" x14ac:dyDescent="0.2">
      <c r="A27" s="270" t="s">
        <v>23</v>
      </c>
      <c r="B27" s="80">
        <v>0.1104</v>
      </c>
      <c r="C27" s="80">
        <v>9.5600000000000004E-2</v>
      </c>
      <c r="D27" s="220">
        <v>0.09</v>
      </c>
    </row>
    <row r="28" spans="1:4" x14ac:dyDescent="0.2">
      <c r="A28" s="218" t="s">
        <v>24</v>
      </c>
      <c r="B28" s="219">
        <v>0</v>
      </c>
      <c r="C28" s="219">
        <v>0</v>
      </c>
      <c r="D28" s="219">
        <v>0</v>
      </c>
    </row>
    <row r="29" spans="1:4" x14ac:dyDescent="0.2">
      <c r="A29" s="270" t="s">
        <v>25</v>
      </c>
      <c r="B29" s="80">
        <v>9.7999999999999997E-3</v>
      </c>
      <c r="C29" s="80">
        <v>1.2E-2</v>
      </c>
      <c r="D29" s="80">
        <v>1.1599999999999999E-2</v>
      </c>
    </row>
    <row r="30" spans="1:4" x14ac:dyDescent="0.2">
      <c r="A30" s="218" t="s">
        <v>26</v>
      </c>
      <c r="B30" s="221">
        <v>1.24E-2</v>
      </c>
      <c r="C30" s="221">
        <v>1.5900000000000001E-2</v>
      </c>
      <c r="D30" s="221">
        <v>1.34E-2</v>
      </c>
    </row>
    <row r="31" spans="1:4" x14ac:dyDescent="0.2">
      <c r="A31" s="270" t="s">
        <v>27</v>
      </c>
      <c r="B31" s="80">
        <v>2.9999999999999997E-4</v>
      </c>
      <c r="C31" s="223" t="s">
        <v>1319</v>
      </c>
      <c r="D31" s="80">
        <v>2.9999999999999997E-4</v>
      </c>
    </row>
    <row r="32" spans="1:4" x14ac:dyDescent="0.2">
      <c r="A32" s="218" t="s">
        <v>28</v>
      </c>
      <c r="B32" s="219">
        <v>0</v>
      </c>
      <c r="C32" s="219">
        <v>0</v>
      </c>
      <c r="D32" s="219">
        <v>0</v>
      </c>
    </row>
    <row r="33" spans="1:4" x14ac:dyDescent="0.2">
      <c r="A33" s="270" t="s">
        <v>29</v>
      </c>
      <c r="B33" s="80">
        <v>4.7999999999999996E-3</v>
      </c>
      <c r="C33" s="80">
        <v>4.0000000000000001E-3</v>
      </c>
      <c r="D33" s="80">
        <v>4.1999999999999997E-3</v>
      </c>
    </row>
    <row r="34" spans="1:4" x14ac:dyDescent="0.2">
      <c r="A34" s="218" t="s">
        <v>30</v>
      </c>
      <c r="B34" s="221">
        <v>2.3999999999999998E-3</v>
      </c>
      <c r="C34" s="221">
        <v>4.0000000000000001E-3</v>
      </c>
      <c r="D34" s="221">
        <v>2.5999999999999999E-3</v>
      </c>
    </row>
    <row r="35" spans="1:4" x14ac:dyDescent="0.2">
      <c r="A35" s="270" t="s">
        <v>31</v>
      </c>
      <c r="B35" s="220">
        <v>0</v>
      </c>
      <c r="C35" s="220">
        <v>0</v>
      </c>
      <c r="D35" s="220">
        <v>0</v>
      </c>
    </row>
    <row r="36" spans="1:4" x14ac:dyDescent="0.2">
      <c r="A36" s="218" t="s">
        <v>32</v>
      </c>
      <c r="B36" s="221">
        <v>4.1700000000000001E-2</v>
      </c>
      <c r="C36" s="221">
        <v>2.7900000000000001E-2</v>
      </c>
      <c r="D36" s="221">
        <v>3.56E-2</v>
      </c>
    </row>
    <row r="37" spans="1:4" x14ac:dyDescent="0.2">
      <c r="A37" s="270" t="s">
        <v>33</v>
      </c>
      <c r="B37" s="80">
        <v>2.6499999999999999E-2</v>
      </c>
      <c r="C37" s="80">
        <v>3.1899999999999998E-2</v>
      </c>
      <c r="D37" s="80">
        <v>3.78E-2</v>
      </c>
    </row>
    <row r="38" spans="1:4" x14ac:dyDescent="0.2">
      <c r="A38" s="218" t="s">
        <v>1147</v>
      </c>
      <c r="B38" s="219">
        <v>1</v>
      </c>
      <c r="C38" s="219">
        <v>1</v>
      </c>
      <c r="D38" s="219">
        <v>1</v>
      </c>
    </row>
  </sheetData>
  <mergeCells count="1">
    <mergeCell ref="H1:I1"/>
  </mergeCells>
  <hyperlinks>
    <hyperlink ref="H1:I1" location="Index!A1" display="Regresar al Índice" xr:uid="{50B29A3F-6358-4CFB-A80F-C2E2CCC5A3A2}"/>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52"/>
  <dimension ref="A1:I216"/>
  <sheetViews>
    <sheetView zoomScaleNormal="100" workbookViewId="0"/>
  </sheetViews>
  <sheetFormatPr baseColWidth="10" defaultColWidth="11.42578125" defaultRowHeight="12.75" x14ac:dyDescent="0.2"/>
  <cols>
    <col min="1" max="2" width="11.42578125" style="23"/>
    <col min="3" max="3" width="18" style="23" bestFit="1" customWidth="1"/>
    <col min="4" max="16384" width="11.42578125" style="23"/>
  </cols>
  <sheetData>
    <row r="1" spans="1:9" x14ac:dyDescent="0.2">
      <c r="A1" s="31" t="s">
        <v>3363</v>
      </c>
      <c r="H1" s="280" t="s">
        <v>1346</v>
      </c>
      <c r="I1" s="280"/>
    </row>
    <row r="2" spans="1:9" x14ac:dyDescent="0.2">
      <c r="A2" s="24" t="s">
        <v>1284</v>
      </c>
    </row>
    <row r="5" spans="1:9" x14ac:dyDescent="0.2">
      <c r="B5" s="5"/>
    </row>
    <row r="6" spans="1:9" x14ac:dyDescent="0.2">
      <c r="A6" s="211" t="s">
        <v>360</v>
      </c>
      <c r="B6" s="211" t="s">
        <v>35</v>
      </c>
      <c r="C6" s="211" t="s">
        <v>34</v>
      </c>
    </row>
    <row r="7" spans="1:9" x14ac:dyDescent="0.2">
      <c r="A7" s="212">
        <v>58</v>
      </c>
      <c r="B7" s="212" t="s">
        <v>361</v>
      </c>
      <c r="C7" s="213">
        <v>10794</v>
      </c>
    </row>
    <row r="8" spans="1:9" x14ac:dyDescent="0.2">
      <c r="A8" s="212">
        <v>54</v>
      </c>
      <c r="B8" s="212" t="s">
        <v>362</v>
      </c>
      <c r="C8" s="213">
        <v>-4569</v>
      </c>
    </row>
    <row r="9" spans="1:9" x14ac:dyDescent="0.2">
      <c r="A9" s="212">
        <v>13</v>
      </c>
      <c r="B9" s="212" t="s">
        <v>363</v>
      </c>
      <c r="C9" s="212">
        <v>0</v>
      </c>
    </row>
    <row r="10" spans="1:9" x14ac:dyDescent="0.2">
      <c r="A10" s="214">
        <v>125</v>
      </c>
      <c r="B10" s="214" t="s">
        <v>52</v>
      </c>
      <c r="C10" s="215">
        <v>6225</v>
      </c>
    </row>
    <row r="11" spans="1:9" x14ac:dyDescent="0.2">
      <c r="A11" s="8"/>
      <c r="B11" s="8"/>
      <c r="C11" s="8"/>
    </row>
    <row r="12" spans="1:9" x14ac:dyDescent="0.2">
      <c r="A12" s="8"/>
      <c r="B12" s="8"/>
      <c r="C12" s="8"/>
    </row>
    <row r="13" spans="1:9" x14ac:dyDescent="0.2">
      <c r="A13" s="8"/>
      <c r="B13" s="8"/>
      <c r="C13" s="8"/>
    </row>
    <row r="14" spans="1:9" x14ac:dyDescent="0.2">
      <c r="A14" s="8"/>
      <c r="B14" s="8"/>
      <c r="C14" s="8"/>
    </row>
    <row r="15" spans="1:9" x14ac:dyDescent="0.2">
      <c r="A15" s="8"/>
      <c r="B15" s="8"/>
      <c r="C15" s="8"/>
    </row>
    <row r="16" spans="1:9" x14ac:dyDescent="0.2">
      <c r="A16" s="8"/>
      <c r="B16" s="8"/>
      <c r="C16" s="8"/>
    </row>
    <row r="17" spans="2:2" x14ac:dyDescent="0.2">
      <c r="B17" s="5"/>
    </row>
    <row r="18" spans="2:2" x14ac:dyDescent="0.2">
      <c r="B18" s="5"/>
    </row>
    <row r="19" spans="2:2" x14ac:dyDescent="0.2">
      <c r="B19" s="5"/>
    </row>
    <row r="20" spans="2:2" x14ac:dyDescent="0.2">
      <c r="B20" s="5"/>
    </row>
    <row r="21" spans="2:2" x14ac:dyDescent="0.2">
      <c r="B21" s="5"/>
    </row>
    <row r="22" spans="2:2" x14ac:dyDescent="0.2">
      <c r="B22" s="5"/>
    </row>
    <row r="23" spans="2:2" x14ac:dyDescent="0.2">
      <c r="B23" s="5"/>
    </row>
    <row r="24" spans="2:2" x14ac:dyDescent="0.2">
      <c r="B24" s="5"/>
    </row>
    <row r="25" spans="2:2" x14ac:dyDescent="0.2">
      <c r="B25" s="5"/>
    </row>
    <row r="26" spans="2:2" x14ac:dyDescent="0.2">
      <c r="B26" s="5"/>
    </row>
    <row r="27" spans="2:2" x14ac:dyDescent="0.2">
      <c r="B27" s="5"/>
    </row>
    <row r="28" spans="2:2" x14ac:dyDescent="0.2">
      <c r="B28" s="5"/>
    </row>
    <row r="29" spans="2:2" x14ac:dyDescent="0.2">
      <c r="B29" s="5"/>
    </row>
    <row r="30" spans="2:2" x14ac:dyDescent="0.2">
      <c r="B30" s="5"/>
    </row>
    <row r="31" spans="2:2" x14ac:dyDescent="0.2">
      <c r="B31" s="5"/>
    </row>
    <row r="32" spans="2: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1">
    <mergeCell ref="H1:I1"/>
  </mergeCells>
  <hyperlinks>
    <hyperlink ref="H1:I1" location="Index!A1" display="Regresar al Índice" xr:uid="{00000000-0004-0000-1D00-000000000000}"/>
  </hyperlinks>
  <pageMargins left="0.7" right="0.7" top="0.75" bottom="0.75" header="0.3" footer="0.3"/>
  <pageSetup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ADED7-185F-4071-939C-0977439B7743}">
  <sheetPr codeName="Hoja30"/>
  <dimension ref="A1:I40"/>
  <sheetViews>
    <sheetView workbookViewId="0"/>
  </sheetViews>
  <sheetFormatPr baseColWidth="10" defaultRowHeight="12.75" x14ac:dyDescent="0.2"/>
  <cols>
    <col min="1" max="1" width="19" style="314" customWidth="1"/>
    <col min="2" max="16384" width="11.42578125" style="314"/>
  </cols>
  <sheetData>
    <row r="1" spans="1:9" x14ac:dyDescent="0.2">
      <c r="A1" s="31" t="s">
        <v>3296</v>
      </c>
      <c r="H1" s="280" t="s">
        <v>1346</v>
      </c>
      <c r="I1" s="280"/>
    </row>
    <row r="5" spans="1:9" x14ac:dyDescent="0.2">
      <c r="A5" s="314" t="s">
        <v>2715</v>
      </c>
    </row>
    <row r="6" spans="1:9" x14ac:dyDescent="0.2">
      <c r="E6" s="314" t="s">
        <v>2716</v>
      </c>
    </row>
    <row r="7" spans="1:9" x14ac:dyDescent="0.2">
      <c r="B7" s="314" t="s">
        <v>2717</v>
      </c>
      <c r="C7" s="314" t="s">
        <v>2718</v>
      </c>
      <c r="D7" s="314" t="s">
        <v>2719</v>
      </c>
      <c r="E7" s="314" t="s">
        <v>2717</v>
      </c>
      <c r="F7" s="314" t="s">
        <v>2718</v>
      </c>
    </row>
    <row r="8" spans="1:9" x14ac:dyDescent="0.2">
      <c r="A8" s="314" t="s">
        <v>7</v>
      </c>
      <c r="B8" s="202">
        <v>32394.025835150998</v>
      </c>
      <c r="C8" s="202">
        <v>39844.829300266501</v>
      </c>
      <c r="D8" s="173">
        <v>0.23000548011635469</v>
      </c>
      <c r="E8" s="363">
        <v>10798.008611716999</v>
      </c>
      <c r="F8" s="363">
        <v>13281.6097667555</v>
      </c>
    </row>
    <row r="9" spans="1:9" x14ac:dyDescent="0.2">
      <c r="A9" s="314" t="s">
        <v>15</v>
      </c>
      <c r="B9" s="202">
        <v>35845.741172377799</v>
      </c>
      <c r="C9" s="202">
        <v>41754.073019572701</v>
      </c>
      <c r="D9" s="173">
        <v>0.16482660572653396</v>
      </c>
      <c r="E9" s="363">
        <v>11948.5803907926</v>
      </c>
      <c r="F9" s="363">
        <v>13918.024339857568</v>
      </c>
    </row>
    <row r="10" spans="1:9" x14ac:dyDescent="0.2">
      <c r="A10" s="314" t="s">
        <v>21</v>
      </c>
      <c r="B10" s="202">
        <v>38603.666947308397</v>
      </c>
      <c r="C10" s="202">
        <v>43342.9273132448</v>
      </c>
      <c r="D10" s="173">
        <v>0.12276710324967821</v>
      </c>
      <c r="E10" s="363">
        <v>12867.888982436132</v>
      </c>
      <c r="F10" s="363">
        <v>14447.642437748267</v>
      </c>
    </row>
    <row r="11" spans="1:9" x14ac:dyDescent="0.2">
      <c r="A11" s="314" t="s">
        <v>31</v>
      </c>
      <c r="B11" s="202">
        <v>39645.471783661596</v>
      </c>
      <c r="C11" s="202">
        <v>44637.105172565898</v>
      </c>
      <c r="D11" s="173">
        <v>0.1259067723078886</v>
      </c>
      <c r="E11" s="363">
        <v>13215.157261220533</v>
      </c>
      <c r="F11" s="363">
        <v>14879.035057521965</v>
      </c>
    </row>
    <row r="12" spans="1:9" x14ac:dyDescent="0.2">
      <c r="A12" s="314" t="s">
        <v>30</v>
      </c>
      <c r="B12" s="202">
        <v>49246.960868437403</v>
      </c>
      <c r="C12" s="202">
        <v>46294.777004756397</v>
      </c>
      <c r="D12" s="173">
        <v>-5.9946518762197809E-2</v>
      </c>
      <c r="E12" s="363">
        <v>16415.653622812468</v>
      </c>
      <c r="F12" s="363">
        <v>15431.5923349188</v>
      </c>
    </row>
    <row r="13" spans="1:9" x14ac:dyDescent="0.2">
      <c r="A13" s="314" t="s">
        <v>22</v>
      </c>
      <c r="B13" s="202">
        <v>47625.564353147398</v>
      </c>
      <c r="C13" s="202">
        <v>49383.583694903602</v>
      </c>
      <c r="D13" s="173">
        <v>3.6913354532039699E-2</v>
      </c>
      <c r="E13" s="363">
        <v>15875.188117715799</v>
      </c>
      <c r="F13" s="363">
        <v>16461.194564967867</v>
      </c>
    </row>
    <row r="14" spans="1:9" x14ac:dyDescent="0.2">
      <c r="A14" s="314" t="s">
        <v>33</v>
      </c>
      <c r="B14" s="202">
        <v>46384.935372394997</v>
      </c>
      <c r="C14" s="202">
        <v>50135.510844064898</v>
      </c>
      <c r="D14" s="173">
        <v>8.0857619862115371E-2</v>
      </c>
      <c r="E14" s="363">
        <v>15461.645124131666</v>
      </c>
      <c r="F14" s="363">
        <v>16711.836948021632</v>
      </c>
    </row>
    <row r="15" spans="1:9" x14ac:dyDescent="0.2">
      <c r="A15" s="314" t="s">
        <v>28</v>
      </c>
      <c r="B15" s="202">
        <v>48205.789291065703</v>
      </c>
      <c r="C15" s="202">
        <v>52095.421718926598</v>
      </c>
      <c r="D15" s="173">
        <v>8.0688076786283203E-2</v>
      </c>
      <c r="E15" s="363">
        <v>16068.596430355234</v>
      </c>
      <c r="F15" s="363">
        <v>17365.140572975532</v>
      </c>
    </row>
    <row r="16" spans="1:9" x14ac:dyDescent="0.2">
      <c r="A16" s="314" t="s">
        <v>16</v>
      </c>
      <c r="B16" s="202">
        <v>47391.722847502497</v>
      </c>
      <c r="C16" s="202">
        <v>53234.076700168</v>
      </c>
      <c r="D16" s="173">
        <v>0.12327793761507855</v>
      </c>
      <c r="E16" s="363">
        <v>15797.240949167499</v>
      </c>
      <c r="F16" s="363">
        <v>17744.692233389334</v>
      </c>
    </row>
    <row r="17" spans="1:6" x14ac:dyDescent="0.2">
      <c r="A17" s="314" t="s">
        <v>17</v>
      </c>
      <c r="B17" s="202">
        <v>52118.942120919397</v>
      </c>
      <c r="C17" s="202">
        <v>56958.7301693595</v>
      </c>
      <c r="D17" s="173">
        <v>9.2860442892556794E-2</v>
      </c>
      <c r="E17" s="363">
        <v>17372.980706973132</v>
      </c>
      <c r="F17" s="363">
        <v>18986.243389786501</v>
      </c>
    </row>
    <row r="18" spans="1:6" x14ac:dyDescent="0.2">
      <c r="A18" s="314" t="s">
        <v>12</v>
      </c>
      <c r="B18" s="202">
        <v>53333.808340430704</v>
      </c>
      <c r="C18" s="202">
        <v>57219.926772938998</v>
      </c>
      <c r="D18" s="173">
        <v>7.286407165419595E-2</v>
      </c>
      <c r="E18" s="363">
        <v>17777.936113476902</v>
      </c>
      <c r="F18" s="363">
        <v>19073.308924312998</v>
      </c>
    </row>
    <row r="19" spans="1:6" x14ac:dyDescent="0.2">
      <c r="A19" s="314" t="s">
        <v>13</v>
      </c>
      <c r="B19" s="202">
        <v>58669.446173354903</v>
      </c>
      <c r="C19" s="202">
        <v>57232.551410674001</v>
      </c>
      <c r="D19" s="173">
        <v>-2.4491364013139005E-2</v>
      </c>
      <c r="E19" s="363">
        <v>19556.482057784968</v>
      </c>
      <c r="F19" s="363">
        <v>19077.517136891332</v>
      </c>
    </row>
    <row r="20" spans="1:6" x14ac:dyDescent="0.2">
      <c r="A20" s="314" t="s">
        <v>18</v>
      </c>
      <c r="B20" s="202">
        <v>52511.885036554602</v>
      </c>
      <c r="C20" s="202">
        <v>57238.609964904499</v>
      </c>
      <c r="D20" s="173">
        <v>9.0012478604786894E-2</v>
      </c>
      <c r="E20" s="363">
        <v>17503.961678851534</v>
      </c>
      <c r="F20" s="363">
        <v>19079.536654968168</v>
      </c>
    </row>
    <row r="21" spans="1:6" x14ac:dyDescent="0.2">
      <c r="A21" s="314" t="s">
        <v>6</v>
      </c>
      <c r="B21" s="202">
        <v>58286.033574881701</v>
      </c>
      <c r="C21" s="202">
        <v>57458.385914639599</v>
      </c>
      <c r="D21" s="173">
        <v>-1.4199759521786648E-2</v>
      </c>
      <c r="E21" s="363">
        <v>19428.6778582939</v>
      </c>
      <c r="F21" s="363">
        <v>19152.795304879866</v>
      </c>
    </row>
    <row r="22" spans="1:6" x14ac:dyDescent="0.2">
      <c r="A22" s="314" t="s">
        <v>14</v>
      </c>
      <c r="B22" s="202">
        <v>56383.0879768089</v>
      </c>
      <c r="C22" s="202">
        <v>60099.724157809098</v>
      </c>
      <c r="D22" s="173">
        <v>6.5917570575930506E-2</v>
      </c>
      <c r="E22" s="363">
        <v>18794.362658936301</v>
      </c>
      <c r="F22" s="363">
        <v>20033.241385936366</v>
      </c>
    </row>
    <row r="23" spans="1:6" x14ac:dyDescent="0.2">
      <c r="A23" s="314" t="s">
        <v>25</v>
      </c>
      <c r="B23" s="202">
        <v>56814.979225797499</v>
      </c>
      <c r="C23" s="202">
        <v>60144.295449547899</v>
      </c>
      <c r="D23" s="173">
        <v>5.8599268522458337E-2</v>
      </c>
      <c r="E23" s="363">
        <v>18938.326408599165</v>
      </c>
      <c r="F23" s="363">
        <v>20048.098483182632</v>
      </c>
    </row>
    <row r="24" spans="1:6" x14ac:dyDescent="0.2">
      <c r="A24" s="314" t="s">
        <v>32</v>
      </c>
      <c r="B24" s="202">
        <v>60948.487998999699</v>
      </c>
      <c r="C24" s="202">
        <v>62371.238034606198</v>
      </c>
      <c r="D24" s="173">
        <v>2.3343483691176115E-2</v>
      </c>
      <c r="E24" s="363">
        <v>20316.162666333232</v>
      </c>
      <c r="F24" s="363">
        <v>20790.412678202065</v>
      </c>
    </row>
    <row r="25" spans="1:6" x14ac:dyDescent="0.2">
      <c r="A25" s="314" t="s">
        <v>29</v>
      </c>
      <c r="B25" s="202">
        <v>60061.258595047701</v>
      </c>
      <c r="C25" s="202">
        <v>63520.762036509099</v>
      </c>
      <c r="D25" s="173">
        <v>5.7599582865661914E-2</v>
      </c>
      <c r="E25" s="363">
        <v>20020.419531682568</v>
      </c>
      <c r="F25" s="363">
        <v>21173.587345503034</v>
      </c>
    </row>
    <row r="26" spans="1:6" x14ac:dyDescent="0.2">
      <c r="A26" s="314" t="s">
        <v>1</v>
      </c>
      <c r="B26" s="202">
        <v>60915.630570511501</v>
      </c>
      <c r="C26" s="202">
        <v>63695.457900045702</v>
      </c>
      <c r="D26" s="173">
        <v>4.5634056538518042E-2</v>
      </c>
      <c r="E26" s="363">
        <v>20305.210190170499</v>
      </c>
      <c r="F26" s="363">
        <v>21231.819300015235</v>
      </c>
    </row>
    <row r="27" spans="1:6" x14ac:dyDescent="0.2">
      <c r="A27" s="314" t="s">
        <v>19</v>
      </c>
      <c r="B27" s="202">
        <v>58835.410207920497</v>
      </c>
      <c r="C27" s="202">
        <v>65325.664689398298</v>
      </c>
      <c r="D27" s="173">
        <v>0.11031204607126321</v>
      </c>
      <c r="E27" s="363">
        <v>19611.803402640166</v>
      </c>
      <c r="F27" s="363">
        <v>21775.221563132767</v>
      </c>
    </row>
    <row r="28" spans="1:6" x14ac:dyDescent="0.2">
      <c r="A28" s="314" t="s">
        <v>11</v>
      </c>
      <c r="B28" s="202">
        <v>64463.6883867578</v>
      </c>
      <c r="C28" s="202">
        <v>69320.7356789482</v>
      </c>
      <c r="D28" s="173">
        <v>7.5345476092679498E-2</v>
      </c>
      <c r="E28" s="363">
        <v>21487.896128919267</v>
      </c>
      <c r="F28" s="363">
        <v>23106.911892982735</v>
      </c>
    </row>
    <row r="29" spans="1:6" x14ac:dyDescent="0.2">
      <c r="A29" s="314" t="s">
        <v>0</v>
      </c>
      <c r="B29" s="202">
        <v>73974.0676476964</v>
      </c>
      <c r="C29" s="202">
        <v>71744.435244771594</v>
      </c>
      <c r="D29" s="173">
        <v>-3.0140730039930896E-2</v>
      </c>
      <c r="E29" s="363">
        <v>24658.022549232133</v>
      </c>
      <c r="F29" s="363">
        <v>23914.811748257198</v>
      </c>
    </row>
    <row r="30" spans="1:6" x14ac:dyDescent="0.2">
      <c r="A30" s="314" t="s">
        <v>26</v>
      </c>
      <c r="B30" s="202">
        <v>67782.863995894193</v>
      </c>
      <c r="C30" s="202">
        <v>71888.239460289697</v>
      </c>
      <c r="D30" s="173">
        <v>6.056656833863161E-2</v>
      </c>
      <c r="E30" s="363">
        <v>22594.287998631396</v>
      </c>
      <c r="F30" s="363">
        <v>23962.746486763233</v>
      </c>
    </row>
    <row r="31" spans="1:6" x14ac:dyDescent="0.2">
      <c r="A31" s="314" t="s">
        <v>24</v>
      </c>
      <c r="B31" s="202">
        <v>69295.674205078598</v>
      </c>
      <c r="C31" s="202">
        <v>71902.199986200707</v>
      </c>
      <c r="D31" s="173">
        <v>3.7614552582433403E-2</v>
      </c>
      <c r="E31" s="363">
        <v>23098.558068359533</v>
      </c>
      <c r="F31" s="363">
        <v>23967.399995400236</v>
      </c>
    </row>
    <row r="32" spans="1:6" x14ac:dyDescent="0.2">
      <c r="A32" s="314" t="s">
        <v>23</v>
      </c>
      <c r="B32" s="202">
        <v>74951.958593014395</v>
      </c>
      <c r="C32" s="202">
        <v>74955.571336639405</v>
      </c>
      <c r="D32" s="173">
        <v>4.8200790117025605E-5</v>
      </c>
      <c r="E32" s="363">
        <v>24983.986197671464</v>
      </c>
      <c r="F32" s="363">
        <v>24985.190445546468</v>
      </c>
    </row>
    <row r="33" spans="1:6" x14ac:dyDescent="0.2">
      <c r="A33" s="314" t="s">
        <v>10</v>
      </c>
      <c r="B33" s="202">
        <v>68337.755074092405</v>
      </c>
      <c r="C33" s="202">
        <v>75125.833745342301</v>
      </c>
      <c r="D33" s="173">
        <v>9.9331309082222541E-2</v>
      </c>
      <c r="E33" s="363">
        <v>22779.251691364134</v>
      </c>
      <c r="F33" s="363">
        <v>25041.944581780768</v>
      </c>
    </row>
    <row r="34" spans="1:6" x14ac:dyDescent="0.2">
      <c r="A34" s="314" t="s">
        <v>27</v>
      </c>
      <c r="B34" s="202">
        <v>73175.170204520604</v>
      </c>
      <c r="C34" s="202">
        <v>75270.479783186296</v>
      </c>
      <c r="D34" s="173">
        <v>2.8634160642324602E-2</v>
      </c>
      <c r="E34" s="363">
        <v>24391.723401506868</v>
      </c>
      <c r="F34" s="363">
        <v>25090.159927728764</v>
      </c>
    </row>
    <row r="35" spans="1:6" x14ac:dyDescent="0.2">
      <c r="A35" s="314" t="s">
        <v>3</v>
      </c>
      <c r="B35" s="202">
        <v>72516.963612411695</v>
      </c>
      <c r="C35" s="202">
        <v>78287.885368160103</v>
      </c>
      <c r="D35" s="173">
        <v>7.9580300501725487E-2</v>
      </c>
      <c r="E35" s="363">
        <v>24172.321204137232</v>
      </c>
      <c r="F35" s="363">
        <v>26095.9617893867</v>
      </c>
    </row>
    <row r="36" spans="1:6" x14ac:dyDescent="0.2">
      <c r="A36" s="314" t="s">
        <v>8</v>
      </c>
      <c r="B36" s="202">
        <v>66018.841269477896</v>
      </c>
      <c r="C36" s="202">
        <v>81929.177255959294</v>
      </c>
      <c r="D36" s="173">
        <v>0.24099689846930294</v>
      </c>
      <c r="E36" s="363">
        <v>22006.2804231593</v>
      </c>
      <c r="F36" s="363">
        <v>27309.725751986432</v>
      </c>
    </row>
    <row r="37" spans="1:6" x14ac:dyDescent="0.2">
      <c r="A37" s="314" t="s">
        <v>20</v>
      </c>
      <c r="B37" s="202">
        <v>84264.261181833397</v>
      </c>
      <c r="C37" s="202">
        <v>86018.031676871702</v>
      </c>
      <c r="D37" s="173">
        <v>2.081274398471078E-2</v>
      </c>
      <c r="E37" s="363">
        <v>28088.087060611131</v>
      </c>
      <c r="F37" s="363">
        <v>28672.677225623902</v>
      </c>
    </row>
    <row r="38" spans="1:6" x14ac:dyDescent="0.2">
      <c r="A38" s="314" t="s">
        <v>4</v>
      </c>
      <c r="B38" s="202">
        <v>72314.637883201402</v>
      </c>
      <c r="C38" s="202">
        <v>88912.223651442604</v>
      </c>
      <c r="D38" s="173">
        <v>0.22951903313197386</v>
      </c>
      <c r="E38" s="363">
        <v>24104.879294400467</v>
      </c>
      <c r="F38" s="363">
        <v>29637.407883814201</v>
      </c>
    </row>
    <row r="39" spans="1:6" x14ac:dyDescent="0.2">
      <c r="A39" s="314" t="s">
        <v>9</v>
      </c>
      <c r="B39" s="202">
        <v>96638.643657883702</v>
      </c>
      <c r="C39" s="202">
        <v>89310.267556395906</v>
      </c>
      <c r="D39" s="173">
        <v>-7.5832770660890336E-2</v>
      </c>
      <c r="E39" s="363">
        <v>32212.881219294566</v>
      </c>
      <c r="F39" s="363">
        <v>29770.089185465302</v>
      </c>
    </row>
    <row r="40" spans="1:6" x14ac:dyDescent="0.2">
      <c r="A40" s="314" t="s">
        <v>5</v>
      </c>
      <c r="B40" s="202">
        <v>84046.679823224797</v>
      </c>
      <c r="C40" s="202">
        <v>91417.117674381094</v>
      </c>
      <c r="D40" s="173">
        <v>8.7694574808410364E-2</v>
      </c>
      <c r="E40" s="363">
        <v>28015.559941074931</v>
      </c>
      <c r="F40" s="363">
        <v>30472.37255812703</v>
      </c>
    </row>
  </sheetData>
  <mergeCells count="1">
    <mergeCell ref="H1:I1"/>
  </mergeCells>
  <hyperlinks>
    <hyperlink ref="H1:I1" location="Index!A1" display="Regresar al Índice" xr:uid="{68B3A8F9-8CE0-439F-834E-829E53FFF98F}"/>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52C91-4F83-4EEB-A4E6-C816A7BCAECC}">
  <sheetPr codeName="Hoja32"/>
  <dimension ref="A1:I40"/>
  <sheetViews>
    <sheetView workbookViewId="0"/>
  </sheetViews>
  <sheetFormatPr baseColWidth="10" defaultRowHeight="12.75" x14ac:dyDescent="0.2"/>
  <cols>
    <col min="1" max="1" width="19" style="314" customWidth="1"/>
    <col min="2" max="16384" width="11.42578125" style="314"/>
  </cols>
  <sheetData>
    <row r="1" spans="1:9" x14ac:dyDescent="0.2">
      <c r="A1" s="31" t="s">
        <v>3297</v>
      </c>
      <c r="H1" s="280" t="s">
        <v>1346</v>
      </c>
      <c r="I1" s="280"/>
    </row>
    <row r="5" spans="1:9" x14ac:dyDescent="0.2">
      <c r="A5" s="314" t="s">
        <v>2715</v>
      </c>
    </row>
    <row r="7" spans="1:9" x14ac:dyDescent="0.2">
      <c r="B7" s="314" t="s">
        <v>2717</v>
      </c>
      <c r="C7" s="314" t="s">
        <v>2718</v>
      </c>
      <c r="D7" s="314" t="s">
        <v>2719</v>
      </c>
    </row>
    <row r="8" spans="1:9" x14ac:dyDescent="0.2">
      <c r="A8" s="314" t="s">
        <v>9</v>
      </c>
      <c r="B8" s="202">
        <v>96638.643657883702</v>
      </c>
      <c r="C8" s="202">
        <v>89310.267556395906</v>
      </c>
      <c r="D8" s="173">
        <v>-7.5832770660890336E-2</v>
      </c>
    </row>
    <row r="9" spans="1:9" x14ac:dyDescent="0.2">
      <c r="A9" s="314" t="s">
        <v>30</v>
      </c>
      <c r="B9" s="202">
        <v>49246.960868437403</v>
      </c>
      <c r="C9" s="202">
        <v>46294.777004756397</v>
      </c>
      <c r="D9" s="173">
        <v>-5.9946518762197809E-2</v>
      </c>
    </row>
    <row r="10" spans="1:9" x14ac:dyDescent="0.2">
      <c r="A10" s="314" t="s">
        <v>0</v>
      </c>
      <c r="B10" s="202">
        <v>73974.0676476964</v>
      </c>
      <c r="C10" s="202">
        <v>71744.435244771594</v>
      </c>
      <c r="D10" s="173">
        <v>-3.0140730039930896E-2</v>
      </c>
    </row>
    <row r="11" spans="1:9" x14ac:dyDescent="0.2">
      <c r="A11" s="314" t="s">
        <v>13</v>
      </c>
      <c r="B11" s="202">
        <v>58669.446173354903</v>
      </c>
      <c r="C11" s="202">
        <v>57232.551410674001</v>
      </c>
      <c r="D11" s="173">
        <v>-2.4491364013139005E-2</v>
      </c>
    </row>
    <row r="12" spans="1:9" x14ac:dyDescent="0.2">
      <c r="A12" s="314" t="s">
        <v>6</v>
      </c>
      <c r="B12" s="202">
        <v>58286.033574881701</v>
      </c>
      <c r="C12" s="202">
        <v>57458.385914639599</v>
      </c>
      <c r="D12" s="173">
        <v>-1.4199759521786648E-2</v>
      </c>
    </row>
    <row r="13" spans="1:9" x14ac:dyDescent="0.2">
      <c r="A13" s="314" t="s">
        <v>23</v>
      </c>
      <c r="B13" s="202">
        <v>74951.958593014395</v>
      </c>
      <c r="C13" s="202">
        <v>74955.571336639405</v>
      </c>
      <c r="D13" s="173">
        <v>4.8200790117025605E-5</v>
      </c>
    </row>
    <row r="14" spans="1:9" x14ac:dyDescent="0.2">
      <c r="A14" s="314" t="s">
        <v>20</v>
      </c>
      <c r="B14" s="202">
        <v>84264.261181833397</v>
      </c>
      <c r="C14" s="202">
        <v>86018.031676871702</v>
      </c>
      <c r="D14" s="173">
        <v>2.081274398471078E-2</v>
      </c>
    </row>
    <row r="15" spans="1:9" x14ac:dyDescent="0.2">
      <c r="A15" s="314" t="s">
        <v>32</v>
      </c>
      <c r="B15" s="202">
        <v>60948.487998999699</v>
      </c>
      <c r="C15" s="202">
        <v>62371.238034606198</v>
      </c>
      <c r="D15" s="173">
        <v>2.3343483691176115E-2</v>
      </c>
    </row>
    <row r="16" spans="1:9" x14ac:dyDescent="0.2">
      <c r="A16" s="314" t="s">
        <v>27</v>
      </c>
      <c r="B16" s="202">
        <v>73175.170204520604</v>
      </c>
      <c r="C16" s="202">
        <v>75270.479783186296</v>
      </c>
      <c r="D16" s="173">
        <v>2.8634160642324602E-2</v>
      </c>
    </row>
    <row r="17" spans="1:4" x14ac:dyDescent="0.2">
      <c r="A17" s="314" t="s">
        <v>22</v>
      </c>
      <c r="B17" s="202">
        <v>47625.564353147398</v>
      </c>
      <c r="C17" s="202">
        <v>49383.583694903602</v>
      </c>
      <c r="D17" s="173">
        <v>3.6913354532039699E-2</v>
      </c>
    </row>
    <row r="18" spans="1:4" x14ac:dyDescent="0.2">
      <c r="A18" s="314" t="s">
        <v>24</v>
      </c>
      <c r="B18" s="202">
        <v>69295.674205078598</v>
      </c>
      <c r="C18" s="202">
        <v>71902.199986200707</v>
      </c>
      <c r="D18" s="173">
        <v>3.7614552582433403E-2</v>
      </c>
    </row>
    <row r="19" spans="1:4" x14ac:dyDescent="0.2">
      <c r="A19" s="314" t="s">
        <v>1</v>
      </c>
      <c r="B19" s="202">
        <v>60915.630570511501</v>
      </c>
      <c r="C19" s="202">
        <v>63695.457900045702</v>
      </c>
      <c r="D19" s="173">
        <v>4.5634056538518042E-2</v>
      </c>
    </row>
    <row r="20" spans="1:4" x14ac:dyDescent="0.2">
      <c r="A20" s="314" t="s">
        <v>29</v>
      </c>
      <c r="B20" s="202">
        <v>60061.258595047701</v>
      </c>
      <c r="C20" s="202">
        <v>63520.762036509099</v>
      </c>
      <c r="D20" s="173">
        <v>5.7599582865661914E-2</v>
      </c>
    </row>
    <row r="21" spans="1:4" x14ac:dyDescent="0.2">
      <c r="A21" s="314" t="s">
        <v>25</v>
      </c>
      <c r="B21" s="202">
        <v>56814.979225797499</v>
      </c>
      <c r="C21" s="202">
        <v>60144.295449547899</v>
      </c>
      <c r="D21" s="173">
        <v>5.8599268522458337E-2</v>
      </c>
    </row>
    <row r="22" spans="1:4" x14ac:dyDescent="0.2">
      <c r="A22" s="314" t="s">
        <v>26</v>
      </c>
      <c r="B22" s="202">
        <v>67782.863995894193</v>
      </c>
      <c r="C22" s="202">
        <v>71888.239460289697</v>
      </c>
      <c r="D22" s="173">
        <v>6.056656833863161E-2</v>
      </c>
    </row>
    <row r="23" spans="1:4" x14ac:dyDescent="0.2">
      <c r="A23" s="314" t="s">
        <v>14</v>
      </c>
      <c r="B23" s="202">
        <v>56383.0879768089</v>
      </c>
      <c r="C23" s="202">
        <v>60099.724157809098</v>
      </c>
      <c r="D23" s="173">
        <v>6.5917570575930506E-2</v>
      </c>
    </row>
    <row r="24" spans="1:4" x14ac:dyDescent="0.2">
      <c r="A24" s="314" t="s">
        <v>12</v>
      </c>
      <c r="B24" s="202">
        <v>53333.808340430704</v>
      </c>
      <c r="C24" s="202">
        <v>57219.926772938998</v>
      </c>
      <c r="D24" s="173">
        <v>7.286407165419595E-2</v>
      </c>
    </row>
    <row r="25" spans="1:4" x14ac:dyDescent="0.2">
      <c r="A25" s="314" t="s">
        <v>11</v>
      </c>
      <c r="B25" s="202">
        <v>64463.6883867578</v>
      </c>
      <c r="C25" s="202">
        <v>69320.7356789482</v>
      </c>
      <c r="D25" s="173">
        <v>7.5345476092679498E-2</v>
      </c>
    </row>
    <row r="26" spans="1:4" x14ac:dyDescent="0.2">
      <c r="A26" s="314" t="s">
        <v>3</v>
      </c>
      <c r="B26" s="202">
        <v>72516.963612411695</v>
      </c>
      <c r="C26" s="202">
        <v>78287.885368160103</v>
      </c>
      <c r="D26" s="173">
        <v>7.9580300501725487E-2</v>
      </c>
    </row>
    <row r="27" spans="1:4" x14ac:dyDescent="0.2">
      <c r="A27" s="314" t="s">
        <v>28</v>
      </c>
      <c r="B27" s="202">
        <v>48205.789291065703</v>
      </c>
      <c r="C27" s="202">
        <v>52095.421718926598</v>
      </c>
      <c r="D27" s="173">
        <v>8.0688076786283203E-2</v>
      </c>
    </row>
    <row r="28" spans="1:4" x14ac:dyDescent="0.2">
      <c r="A28" s="314" t="s">
        <v>33</v>
      </c>
      <c r="B28" s="202">
        <v>46384.935372394997</v>
      </c>
      <c r="C28" s="202">
        <v>50135.510844064898</v>
      </c>
      <c r="D28" s="173">
        <v>8.0857619862115371E-2</v>
      </c>
    </row>
    <row r="29" spans="1:4" x14ac:dyDescent="0.2">
      <c r="A29" s="314" t="s">
        <v>5</v>
      </c>
      <c r="B29" s="202">
        <v>84046.679823224797</v>
      </c>
      <c r="C29" s="202">
        <v>91417.117674381094</v>
      </c>
      <c r="D29" s="173">
        <v>8.7694574808410364E-2</v>
      </c>
    </row>
    <row r="30" spans="1:4" x14ac:dyDescent="0.2">
      <c r="A30" s="314" t="s">
        <v>18</v>
      </c>
      <c r="B30" s="202">
        <v>52511.885036554602</v>
      </c>
      <c r="C30" s="202">
        <v>57238.609964904499</v>
      </c>
      <c r="D30" s="173">
        <v>9.0012478604786894E-2</v>
      </c>
    </row>
    <row r="31" spans="1:4" x14ac:dyDescent="0.2">
      <c r="A31" s="314" t="s">
        <v>17</v>
      </c>
      <c r="B31" s="202">
        <v>52118.942120919397</v>
      </c>
      <c r="C31" s="202">
        <v>56958.7301693595</v>
      </c>
      <c r="D31" s="173">
        <v>9.2860442892556794E-2</v>
      </c>
    </row>
    <row r="32" spans="1:4" x14ac:dyDescent="0.2">
      <c r="A32" s="314" t="s">
        <v>10</v>
      </c>
      <c r="B32" s="202">
        <v>68337.755074092405</v>
      </c>
      <c r="C32" s="202">
        <v>75125.833745342301</v>
      </c>
      <c r="D32" s="173">
        <v>9.9331309082222541E-2</v>
      </c>
    </row>
    <row r="33" spans="1:4" x14ac:dyDescent="0.2">
      <c r="A33" s="314" t="s">
        <v>19</v>
      </c>
      <c r="B33" s="202">
        <v>58835.410207920497</v>
      </c>
      <c r="C33" s="202">
        <v>65325.664689398298</v>
      </c>
      <c r="D33" s="173">
        <v>0.11031204607126321</v>
      </c>
    </row>
    <row r="34" spans="1:4" x14ac:dyDescent="0.2">
      <c r="A34" s="314" t="s">
        <v>21</v>
      </c>
      <c r="B34" s="202">
        <v>38603.666947308397</v>
      </c>
      <c r="C34" s="202">
        <v>43342.9273132448</v>
      </c>
      <c r="D34" s="173">
        <v>0.12276710324967821</v>
      </c>
    </row>
    <row r="35" spans="1:4" x14ac:dyDescent="0.2">
      <c r="A35" s="314" t="s">
        <v>16</v>
      </c>
      <c r="B35" s="202">
        <v>47391.722847502497</v>
      </c>
      <c r="C35" s="202">
        <v>53234.076700168</v>
      </c>
      <c r="D35" s="173">
        <v>0.12327793761507855</v>
      </c>
    </row>
    <row r="36" spans="1:4" x14ac:dyDescent="0.2">
      <c r="A36" s="314" t="s">
        <v>31</v>
      </c>
      <c r="B36" s="202">
        <v>39645.471783661596</v>
      </c>
      <c r="C36" s="202">
        <v>44637.105172565898</v>
      </c>
      <c r="D36" s="173">
        <v>0.1259067723078886</v>
      </c>
    </row>
    <row r="37" spans="1:4" x14ac:dyDescent="0.2">
      <c r="A37" s="314" t="s">
        <v>15</v>
      </c>
      <c r="B37" s="202">
        <v>35845.741172377799</v>
      </c>
      <c r="C37" s="202">
        <v>41754.073019572701</v>
      </c>
      <c r="D37" s="173">
        <v>0.16482660572653396</v>
      </c>
    </row>
    <row r="38" spans="1:4" x14ac:dyDescent="0.2">
      <c r="A38" s="314" t="s">
        <v>4</v>
      </c>
      <c r="B38" s="202">
        <v>72314.637883201402</v>
      </c>
      <c r="C38" s="202">
        <v>88912.223651442604</v>
      </c>
      <c r="D38" s="173">
        <v>0.22951903313197386</v>
      </c>
    </row>
    <row r="39" spans="1:4" x14ac:dyDescent="0.2">
      <c r="A39" s="314" t="s">
        <v>7</v>
      </c>
      <c r="B39" s="202">
        <v>32394.025835150998</v>
      </c>
      <c r="C39" s="202">
        <v>39844.829300266501</v>
      </c>
      <c r="D39" s="173">
        <v>0.23000548011635469</v>
      </c>
    </row>
    <row r="40" spans="1:4" x14ac:dyDescent="0.2">
      <c r="A40" s="314" t="s">
        <v>8</v>
      </c>
      <c r="B40" s="202">
        <v>66018.841269477896</v>
      </c>
      <c r="C40" s="202">
        <v>81929.177255959294</v>
      </c>
      <c r="D40" s="173">
        <v>0.24099689846930294</v>
      </c>
    </row>
  </sheetData>
  <mergeCells count="1">
    <mergeCell ref="H1:I1"/>
  </mergeCells>
  <hyperlinks>
    <hyperlink ref="H1:I1" location="Index!A1" display="Regresar al Índice" xr:uid="{5D6903CF-ED3D-49E9-9A85-850838C1AEDE}"/>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81A1-FD92-4FF9-9C93-6E9E60C17A33}">
  <sheetPr codeName="Hoja33"/>
  <dimension ref="A1:Z26"/>
  <sheetViews>
    <sheetView topLeftCell="J1" workbookViewId="0"/>
  </sheetViews>
  <sheetFormatPr baseColWidth="10" defaultRowHeight="12.75" x14ac:dyDescent="0.2"/>
  <cols>
    <col min="1" max="1" width="17.5703125" style="314" customWidth="1"/>
    <col min="2" max="5" width="11.42578125" style="314"/>
    <col min="6" max="6" width="7.28515625" style="314" customWidth="1"/>
    <col min="7" max="16384" width="11.42578125" style="314"/>
  </cols>
  <sheetData>
    <row r="1" spans="1:12" x14ac:dyDescent="0.2">
      <c r="A1" s="31" t="s">
        <v>3298</v>
      </c>
      <c r="H1" s="280" t="s">
        <v>1346</v>
      </c>
      <c r="I1" s="280"/>
    </row>
    <row r="5" spans="1:12" x14ac:dyDescent="0.2">
      <c r="A5" s="205" t="s">
        <v>2720</v>
      </c>
    </row>
    <row r="6" spans="1:12" x14ac:dyDescent="0.2">
      <c r="A6" s="205" t="s">
        <v>2721</v>
      </c>
    </row>
    <row r="7" spans="1:12" x14ac:dyDescent="0.2">
      <c r="A7" s="205"/>
      <c r="H7" s="314" t="s">
        <v>2716</v>
      </c>
    </row>
    <row r="8" spans="1:12" x14ac:dyDescent="0.2">
      <c r="A8" s="205"/>
      <c r="C8" s="314">
        <v>2016</v>
      </c>
      <c r="D8" s="314">
        <v>2018</v>
      </c>
      <c r="E8" s="314">
        <v>2020</v>
      </c>
      <c r="F8" s="314">
        <v>2022</v>
      </c>
      <c r="G8" s="314" t="s">
        <v>2722</v>
      </c>
      <c r="H8" s="314">
        <v>2016</v>
      </c>
      <c r="I8" s="314">
        <v>2018</v>
      </c>
      <c r="J8" s="314">
        <v>2020</v>
      </c>
      <c r="K8" s="314">
        <v>2022</v>
      </c>
    </row>
    <row r="9" spans="1:12" x14ac:dyDescent="0.2">
      <c r="B9" s="206" t="s">
        <v>2723</v>
      </c>
      <c r="C9" s="207">
        <v>15803.383643695001</v>
      </c>
      <c r="D9" s="207">
        <v>16308.0138144621</v>
      </c>
      <c r="E9" s="207">
        <v>17117.3370138596</v>
      </c>
      <c r="F9" s="207">
        <v>18712.071589171799</v>
      </c>
      <c r="G9" s="173">
        <f>F9/D9-1</f>
        <v>0.14741573082172388</v>
      </c>
      <c r="H9" s="207">
        <f>C9/3</f>
        <v>5267.7945478983338</v>
      </c>
      <c r="I9" s="207">
        <f t="shared" ref="I9:K20" si="0">D9/3</f>
        <v>5436.0046048206996</v>
      </c>
      <c r="J9" s="207">
        <f t="shared" si="0"/>
        <v>5705.779004619867</v>
      </c>
      <c r="K9" s="207">
        <f t="shared" si="0"/>
        <v>6237.3571963905997</v>
      </c>
      <c r="L9" s="173"/>
    </row>
    <row r="10" spans="1:12" x14ac:dyDescent="0.2">
      <c r="B10" s="206" t="s">
        <v>2724</v>
      </c>
      <c r="C10" s="207">
        <v>26118.546566519999</v>
      </c>
      <c r="D10" s="207">
        <v>26693.333470559399</v>
      </c>
      <c r="E10" s="207">
        <v>25805.616578052399</v>
      </c>
      <c r="F10" s="207">
        <v>29316.347370711301</v>
      </c>
      <c r="G10" s="173">
        <f t="shared" ref="G10:G20" si="1">F10/D10-1</f>
        <v>9.826475599403417E-2</v>
      </c>
      <c r="H10" s="207">
        <f t="shared" ref="H10:H20" si="2">C10/3</f>
        <v>8706.1821888399991</v>
      </c>
      <c r="I10" s="207">
        <f t="shared" si="0"/>
        <v>8897.7778235198002</v>
      </c>
      <c r="J10" s="207">
        <f t="shared" si="0"/>
        <v>8601.8721926841336</v>
      </c>
      <c r="K10" s="207">
        <f t="shared" si="0"/>
        <v>9772.1157902370996</v>
      </c>
      <c r="L10" s="173"/>
    </row>
    <row r="11" spans="1:12" x14ac:dyDescent="0.2">
      <c r="B11" s="206" t="s">
        <v>2725</v>
      </c>
      <c r="C11" s="207">
        <v>33512.170191759302</v>
      </c>
      <c r="D11" s="207">
        <v>34026.1653959553</v>
      </c>
      <c r="E11" s="207">
        <v>32576.905545752001</v>
      </c>
      <c r="F11" s="207">
        <v>37609.453432074602</v>
      </c>
      <c r="G11" s="173">
        <f t="shared" si="1"/>
        <v>0.10530978129393476</v>
      </c>
      <c r="H11" s="207">
        <f t="shared" si="2"/>
        <v>11170.723397253101</v>
      </c>
      <c r="I11" s="207">
        <f t="shared" si="0"/>
        <v>11342.0551319851</v>
      </c>
      <c r="J11" s="207">
        <f t="shared" si="0"/>
        <v>10858.968515250666</v>
      </c>
      <c r="K11" s="207">
        <f t="shared" si="0"/>
        <v>12536.484477358201</v>
      </c>
      <c r="L11" s="173"/>
    </row>
    <row r="12" spans="1:12" x14ac:dyDescent="0.2">
      <c r="B12" s="206" t="s">
        <v>2726</v>
      </c>
      <c r="C12" s="207">
        <v>41761.592106191303</v>
      </c>
      <c r="D12" s="207">
        <v>41424.677707665403</v>
      </c>
      <c r="E12" s="207">
        <v>39072.559579240296</v>
      </c>
      <c r="F12" s="207">
        <v>45065.262412815799</v>
      </c>
      <c r="G12" s="173">
        <f t="shared" si="1"/>
        <v>8.7884442477550673E-2</v>
      </c>
      <c r="H12" s="207">
        <f t="shared" si="2"/>
        <v>13920.530702063768</v>
      </c>
      <c r="I12" s="207">
        <f t="shared" si="0"/>
        <v>13808.225902555134</v>
      </c>
      <c r="J12" s="207">
        <f t="shared" si="0"/>
        <v>13024.186526413432</v>
      </c>
      <c r="K12" s="207">
        <f t="shared" si="0"/>
        <v>15021.754137605267</v>
      </c>
      <c r="L12" s="173"/>
    </row>
    <row r="13" spans="1:12" x14ac:dyDescent="0.2">
      <c r="B13" s="206" t="s">
        <v>2727</v>
      </c>
      <c r="C13" s="207">
        <v>49728.346085995101</v>
      </c>
      <c r="D13" s="207">
        <v>50290.318394598602</v>
      </c>
      <c r="E13" s="207">
        <v>45975.532349042398</v>
      </c>
      <c r="F13" s="207">
        <v>52736.285118460903</v>
      </c>
      <c r="G13" s="173">
        <f t="shared" si="1"/>
        <v>4.8636930565247871E-2</v>
      </c>
      <c r="H13" s="207">
        <f t="shared" si="2"/>
        <v>16576.115361998367</v>
      </c>
      <c r="I13" s="207">
        <f t="shared" si="0"/>
        <v>16763.439464866202</v>
      </c>
      <c r="J13" s="207">
        <f t="shared" si="0"/>
        <v>15325.177449680799</v>
      </c>
      <c r="K13" s="207">
        <f t="shared" si="0"/>
        <v>17578.761706153633</v>
      </c>
      <c r="L13" s="173"/>
    </row>
    <row r="14" spans="1:12" x14ac:dyDescent="0.2">
      <c r="B14" s="206" t="s">
        <v>2728</v>
      </c>
      <c r="C14" s="207">
        <v>57594.863737409301</v>
      </c>
      <c r="D14" s="207">
        <v>60028.051713679197</v>
      </c>
      <c r="E14" s="207">
        <v>53765.3661884221</v>
      </c>
      <c r="F14" s="207">
        <v>61911.079191038501</v>
      </c>
      <c r="G14" s="173">
        <f t="shared" si="1"/>
        <v>3.1369125327287639E-2</v>
      </c>
      <c r="H14" s="207">
        <f t="shared" si="2"/>
        <v>19198.287912469768</v>
      </c>
      <c r="I14" s="207">
        <f t="shared" si="0"/>
        <v>20009.350571226398</v>
      </c>
      <c r="J14" s="207">
        <f t="shared" si="0"/>
        <v>17921.788729474032</v>
      </c>
      <c r="K14" s="207">
        <f t="shared" si="0"/>
        <v>20637.026397012833</v>
      </c>
      <c r="L14" s="173"/>
    </row>
    <row r="15" spans="1:12" x14ac:dyDescent="0.2">
      <c r="B15" s="206" t="s">
        <v>2729</v>
      </c>
      <c r="C15" s="207">
        <v>69464.575331221495</v>
      </c>
      <c r="D15" s="207">
        <v>71322.930191623396</v>
      </c>
      <c r="E15" s="207">
        <v>63734.009168409</v>
      </c>
      <c r="F15" s="207">
        <v>73406.404163289204</v>
      </c>
      <c r="G15" s="173">
        <f t="shared" si="1"/>
        <v>2.9211839250969263E-2</v>
      </c>
      <c r="H15" s="207">
        <f t="shared" si="2"/>
        <v>23154.858443740497</v>
      </c>
      <c r="I15" s="207">
        <f t="shared" si="0"/>
        <v>23774.310063874465</v>
      </c>
      <c r="J15" s="207">
        <f t="shared" si="0"/>
        <v>21244.669722802999</v>
      </c>
      <c r="K15" s="207">
        <f t="shared" si="0"/>
        <v>24468.801387763069</v>
      </c>
      <c r="L15" s="173"/>
    </row>
    <row r="16" spans="1:12" x14ac:dyDescent="0.2">
      <c r="B16" s="206" t="s">
        <v>2730</v>
      </c>
      <c r="C16" s="207">
        <v>86420.563706659901</v>
      </c>
      <c r="D16" s="207">
        <v>87164.829570627</v>
      </c>
      <c r="E16" s="207">
        <v>77427.235002548798</v>
      </c>
      <c r="F16" s="207">
        <v>88566.269717722302</v>
      </c>
      <c r="G16" s="173">
        <f t="shared" si="1"/>
        <v>1.6078046088069842E-2</v>
      </c>
      <c r="H16" s="207">
        <f t="shared" si="2"/>
        <v>28806.854568886632</v>
      </c>
      <c r="I16" s="207">
        <f t="shared" si="0"/>
        <v>29054.943190209</v>
      </c>
      <c r="J16" s="207">
        <f t="shared" si="0"/>
        <v>25809.078334182934</v>
      </c>
      <c r="K16" s="207">
        <f t="shared" si="0"/>
        <v>29522.089905907433</v>
      </c>
      <c r="L16" s="173"/>
    </row>
    <row r="17" spans="1:26" x14ac:dyDescent="0.2">
      <c r="B17" s="206" t="s">
        <v>2731</v>
      </c>
      <c r="C17" s="207">
        <v>110316.692670845</v>
      </c>
      <c r="D17" s="207">
        <v>115769.15640080201</v>
      </c>
      <c r="E17" s="207">
        <v>99307.431285200204</v>
      </c>
      <c r="F17" s="207">
        <v>111433.568484035</v>
      </c>
      <c r="G17" s="173">
        <f t="shared" si="1"/>
        <v>-3.7450285132568983E-2</v>
      </c>
      <c r="H17" s="207">
        <f t="shared" si="2"/>
        <v>36772.230890281666</v>
      </c>
      <c r="I17" s="207">
        <f t="shared" si="0"/>
        <v>38589.718800267336</v>
      </c>
      <c r="J17" s="207">
        <f t="shared" si="0"/>
        <v>33102.477095066737</v>
      </c>
      <c r="K17" s="207">
        <f t="shared" si="0"/>
        <v>37144.522828011664</v>
      </c>
      <c r="L17" s="173"/>
      <c r="Q17" s="173"/>
      <c r="R17" s="173"/>
      <c r="S17" s="173"/>
      <c r="T17" s="173"/>
      <c r="U17" s="173"/>
      <c r="V17" s="173"/>
      <c r="W17" s="173"/>
      <c r="X17" s="173"/>
      <c r="Y17" s="173"/>
      <c r="Z17" s="173"/>
    </row>
    <row r="18" spans="1:26" x14ac:dyDescent="0.2">
      <c r="B18" s="206" t="s">
        <v>1130</v>
      </c>
      <c r="C18" s="207">
        <v>221099.631534377</v>
      </c>
      <c r="D18" s="207">
        <v>236706.76571655599</v>
      </c>
      <c r="E18" s="207">
        <v>180917.016130073</v>
      </c>
      <c r="F18" s="207">
        <v>198683.97687098701</v>
      </c>
      <c r="G18" s="173">
        <f t="shared" si="1"/>
        <v>-0.1606324548031689</v>
      </c>
      <c r="H18" s="207">
        <f t="shared" si="2"/>
        <v>73699.877178125666</v>
      </c>
      <c r="I18" s="207">
        <f t="shared" si="0"/>
        <v>78902.255238851998</v>
      </c>
      <c r="J18" s="207">
        <f t="shared" si="0"/>
        <v>60305.672043357663</v>
      </c>
      <c r="K18" s="207">
        <f t="shared" si="0"/>
        <v>66227.992290328999</v>
      </c>
      <c r="L18" s="173"/>
    </row>
    <row r="19" spans="1:26" x14ac:dyDescent="0.2">
      <c r="C19" s="202"/>
      <c r="D19" s="202"/>
      <c r="E19" s="202"/>
      <c r="F19" s="202"/>
      <c r="G19" s="173"/>
      <c r="H19" s="207"/>
      <c r="I19" s="207"/>
      <c r="J19" s="207"/>
      <c r="K19" s="207"/>
      <c r="L19" s="173"/>
    </row>
    <row r="20" spans="1:26" x14ac:dyDescent="0.2">
      <c r="B20" s="314" t="s">
        <v>2732</v>
      </c>
      <c r="C20" s="208">
        <v>71182.036557467305</v>
      </c>
      <c r="D20" s="208">
        <v>73974.0676476964</v>
      </c>
      <c r="E20" s="208">
        <v>63570.1502272</v>
      </c>
      <c r="F20" s="208">
        <v>71744.435244771594</v>
      </c>
      <c r="G20" s="173">
        <f t="shared" si="1"/>
        <v>-3.0140730039930896E-2</v>
      </c>
      <c r="H20" s="208">
        <f t="shared" si="2"/>
        <v>23727.34551915577</v>
      </c>
      <c r="I20" s="208">
        <f t="shared" si="0"/>
        <v>24658.022549232133</v>
      </c>
      <c r="J20" s="208">
        <f t="shared" si="0"/>
        <v>21190.050075733332</v>
      </c>
      <c r="K20" s="208">
        <f t="shared" si="0"/>
        <v>23914.811748257198</v>
      </c>
      <c r="L20" s="173"/>
    </row>
    <row r="25" spans="1:26" x14ac:dyDescent="0.2">
      <c r="B25" s="209" t="s">
        <v>2723</v>
      </c>
      <c r="C25" s="209" t="s">
        <v>2724</v>
      </c>
      <c r="D25" s="209" t="s">
        <v>2725</v>
      </c>
      <c r="E25" s="209" t="s">
        <v>2726</v>
      </c>
      <c r="F25" s="209" t="s">
        <v>2727</v>
      </c>
      <c r="G25" s="209" t="s">
        <v>2728</v>
      </c>
      <c r="H25" s="209" t="s">
        <v>2729</v>
      </c>
      <c r="I25" s="209" t="s">
        <v>2730</v>
      </c>
      <c r="J25" s="209" t="s">
        <v>2731</v>
      </c>
      <c r="K25" s="209" t="s">
        <v>1130</v>
      </c>
    </row>
    <row r="26" spans="1:26" x14ac:dyDescent="0.2">
      <c r="A26" s="314" t="s">
        <v>2722</v>
      </c>
      <c r="B26" s="210">
        <v>0.14741573082172388</v>
      </c>
      <c r="C26" s="210">
        <v>9.826475599403417E-2</v>
      </c>
      <c r="D26" s="210">
        <v>0.10530978129393476</v>
      </c>
      <c r="E26" s="210">
        <v>8.7884442477550673E-2</v>
      </c>
      <c r="F26" s="210">
        <v>4.8636930565247871E-2</v>
      </c>
      <c r="G26" s="210">
        <v>3.1369125327287639E-2</v>
      </c>
      <c r="H26" s="210">
        <v>2.9211839250969263E-2</v>
      </c>
      <c r="I26" s="210">
        <v>1.6078046088069842E-2</v>
      </c>
      <c r="J26" s="210">
        <v>-3.7450285132568983E-2</v>
      </c>
      <c r="K26" s="210">
        <v>-0.1606324548031689</v>
      </c>
    </row>
  </sheetData>
  <mergeCells count="1">
    <mergeCell ref="H1:I1"/>
  </mergeCells>
  <hyperlinks>
    <hyperlink ref="H1:I1" location="Index!A1" display="Regresar al Índice" xr:uid="{57092028-1A2A-4AFA-9611-A7F662E3B7DA}"/>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F13A5-B08E-4E9F-838C-C6242451B5F8}">
  <sheetPr codeName="Hoja29"/>
  <dimension ref="A1:S22"/>
  <sheetViews>
    <sheetView workbookViewId="0"/>
  </sheetViews>
  <sheetFormatPr baseColWidth="10" defaultRowHeight="12.75" x14ac:dyDescent="0.2"/>
  <cols>
    <col min="1" max="1" width="17.5703125" style="314" customWidth="1"/>
    <col min="2" max="16384" width="11.42578125" style="314"/>
  </cols>
  <sheetData>
    <row r="1" spans="1:19" x14ac:dyDescent="0.2">
      <c r="A1" s="31" t="s">
        <v>3370</v>
      </c>
      <c r="H1" s="280" t="s">
        <v>1346</v>
      </c>
      <c r="I1" s="280"/>
    </row>
    <row r="2" spans="1:19" x14ac:dyDescent="0.2">
      <c r="A2" s="205"/>
    </row>
    <row r="3" spans="1:19" x14ac:dyDescent="0.2">
      <c r="A3" s="205"/>
    </row>
    <row r="4" spans="1:19" x14ac:dyDescent="0.2">
      <c r="A4" s="205"/>
      <c r="C4" s="314" t="s">
        <v>0</v>
      </c>
      <c r="D4" s="314" t="s">
        <v>1</v>
      </c>
    </row>
    <row r="5" spans="1:19" x14ac:dyDescent="0.2">
      <c r="B5" s="206" t="s">
        <v>2723</v>
      </c>
      <c r="C5" s="272">
        <v>0.46989452631233802</v>
      </c>
      <c r="D5" s="272">
        <v>0.51098491106946919</v>
      </c>
      <c r="E5" s="173"/>
    </row>
    <row r="6" spans="1:19" x14ac:dyDescent="0.2">
      <c r="B6" s="206" t="s">
        <v>2724</v>
      </c>
      <c r="C6" s="272">
        <v>0.46564749311926862</v>
      </c>
      <c r="D6" s="272">
        <v>0.48768517086023794</v>
      </c>
      <c r="E6" s="173"/>
    </row>
    <row r="7" spans="1:19" x14ac:dyDescent="0.2">
      <c r="B7" s="206" t="s">
        <v>2725</v>
      </c>
      <c r="C7" s="272">
        <v>0.47031251263872637</v>
      </c>
      <c r="D7" s="272">
        <v>0.46440287577112077</v>
      </c>
      <c r="E7" s="173"/>
    </row>
    <row r="8" spans="1:19" x14ac:dyDescent="0.2">
      <c r="B8" s="206" t="s">
        <v>2726</v>
      </c>
      <c r="C8" s="272">
        <v>0.43781032837750361</v>
      </c>
      <c r="D8" s="272">
        <v>0.44596070300537877</v>
      </c>
      <c r="E8" s="173"/>
    </row>
    <row r="9" spans="1:19" x14ac:dyDescent="0.2">
      <c r="B9" s="206" t="s">
        <v>2727</v>
      </c>
      <c r="C9" s="272">
        <v>0.42196416813116783</v>
      </c>
      <c r="D9" s="272">
        <v>0.42964025001048001</v>
      </c>
      <c r="E9" s="173"/>
    </row>
    <row r="10" spans="1:19" x14ac:dyDescent="0.2">
      <c r="B10" s="206" t="s">
        <v>2728</v>
      </c>
      <c r="C10" s="272">
        <v>0.41798869334606376</v>
      </c>
      <c r="D10" s="272">
        <v>0.41221879287733648</v>
      </c>
      <c r="E10" s="173"/>
    </row>
    <row r="11" spans="1:19" x14ac:dyDescent="0.2">
      <c r="B11" s="206" t="s">
        <v>2729</v>
      </c>
      <c r="C11" s="272">
        <v>0.38893742792191638</v>
      </c>
      <c r="D11" s="272">
        <v>0.39497282141353962</v>
      </c>
      <c r="E11" s="173"/>
    </row>
    <row r="12" spans="1:19" x14ac:dyDescent="0.2">
      <c r="B12" s="206" t="s">
        <v>2730</v>
      </c>
      <c r="C12" s="272">
        <v>0.35018859704808381</v>
      </c>
      <c r="D12" s="272">
        <v>0.36907775322308978</v>
      </c>
      <c r="E12" s="173"/>
    </row>
    <row r="13" spans="1:19" x14ac:dyDescent="0.2">
      <c r="B13" s="206" t="s">
        <v>2731</v>
      </c>
      <c r="C13" s="272">
        <v>0.36273921796497299</v>
      </c>
      <c r="D13" s="272">
        <v>0.34762093627204249</v>
      </c>
      <c r="E13" s="173"/>
      <c r="J13" s="173"/>
      <c r="K13" s="173"/>
      <c r="L13" s="173"/>
      <c r="M13" s="173"/>
      <c r="N13" s="173"/>
      <c r="O13" s="173"/>
      <c r="P13" s="173"/>
      <c r="Q13" s="173"/>
      <c r="R13" s="173"/>
      <c r="S13" s="173"/>
    </row>
    <row r="14" spans="1:19" x14ac:dyDescent="0.2">
      <c r="B14" s="206" t="s">
        <v>1130</v>
      </c>
      <c r="C14" s="272">
        <v>0.33474539872453474</v>
      </c>
      <c r="D14" s="272">
        <v>0.28326217953880062</v>
      </c>
      <c r="E14" s="173"/>
    </row>
    <row r="15" spans="1:19" x14ac:dyDescent="0.2">
      <c r="C15" s="207"/>
      <c r="D15" s="207"/>
      <c r="E15" s="173"/>
    </row>
    <row r="16" spans="1:19" x14ac:dyDescent="0.2">
      <c r="C16" s="208"/>
      <c r="D16" s="208"/>
      <c r="E16" s="173"/>
    </row>
    <row r="21" spans="1:4" x14ac:dyDescent="0.2">
      <c r="B21" s="209" t="s">
        <v>2723</v>
      </c>
      <c r="C21" s="209" t="s">
        <v>2729</v>
      </c>
      <c r="D21" s="209" t="s">
        <v>2730</v>
      </c>
    </row>
    <row r="22" spans="1:4" x14ac:dyDescent="0.2">
      <c r="A22" s="314" t="s">
        <v>2722</v>
      </c>
      <c r="B22" s="210">
        <v>0.14741573082172388</v>
      </c>
      <c r="C22" s="210">
        <v>2.9211839250969263E-2</v>
      </c>
      <c r="D22" s="210">
        <v>1.6078046088069842E-2</v>
      </c>
    </row>
  </sheetData>
  <mergeCells count="1">
    <mergeCell ref="H1:I1"/>
  </mergeCells>
  <hyperlinks>
    <hyperlink ref="H1:I1" location="Index!A1" display="Regresar al Índice" xr:uid="{082BB46F-AD79-447F-B9E9-04595DD1690A}"/>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85B47-C90C-4B68-BA76-2AC10698FC8F}">
  <sheetPr codeName="Hoja16"/>
  <dimension ref="A1:I18"/>
  <sheetViews>
    <sheetView workbookViewId="0"/>
  </sheetViews>
  <sheetFormatPr baseColWidth="10" defaultRowHeight="12.75" x14ac:dyDescent="0.2"/>
  <cols>
    <col min="1" max="1" width="11.42578125" style="31"/>
    <col min="2" max="4" width="11.5703125" style="31" bestFit="1" customWidth="1"/>
    <col min="5" max="5" width="12.7109375" style="31" bestFit="1" customWidth="1"/>
    <col min="6" max="7" width="11.5703125" style="31" bestFit="1" customWidth="1"/>
    <col min="8" max="16384" width="11.42578125" style="31"/>
  </cols>
  <sheetData>
    <row r="1" spans="1:9" x14ac:dyDescent="0.2">
      <c r="A1" s="31" t="s">
        <v>3331</v>
      </c>
      <c r="H1" s="278" t="s">
        <v>1346</v>
      </c>
      <c r="I1" s="278"/>
    </row>
    <row r="6" spans="1:9" ht="13.5" thickBot="1" x14ac:dyDescent="0.25">
      <c r="A6" s="262"/>
      <c r="B6" s="274" t="s">
        <v>0</v>
      </c>
      <c r="C6" s="274"/>
      <c r="D6" s="275"/>
      <c r="E6" s="276" t="s">
        <v>1</v>
      </c>
      <c r="F6" s="274"/>
      <c r="G6" s="274"/>
    </row>
    <row r="7" spans="1:9" ht="38.25" x14ac:dyDescent="0.2">
      <c r="A7" s="279" t="s">
        <v>3347</v>
      </c>
      <c r="B7" s="273" t="s">
        <v>2696</v>
      </c>
      <c r="C7" s="273" t="s">
        <v>613</v>
      </c>
      <c r="D7" s="273" t="s">
        <v>2699</v>
      </c>
      <c r="E7" s="273" t="s">
        <v>2696</v>
      </c>
      <c r="F7" s="273" t="s">
        <v>613</v>
      </c>
      <c r="G7" s="273" t="s">
        <v>2699</v>
      </c>
    </row>
    <row r="8" spans="1:9" ht="38.25" x14ac:dyDescent="0.2">
      <c r="A8" s="279"/>
      <c r="B8" s="273" t="s">
        <v>2697</v>
      </c>
      <c r="C8" s="273" t="s">
        <v>2698</v>
      </c>
      <c r="D8" s="273" t="s">
        <v>3328</v>
      </c>
      <c r="E8" s="273" t="s">
        <v>2700</v>
      </c>
      <c r="F8" s="273" t="s">
        <v>3329</v>
      </c>
      <c r="G8" s="273" t="s">
        <v>2701</v>
      </c>
    </row>
    <row r="9" spans="1:9" x14ac:dyDescent="0.2">
      <c r="A9" s="153" t="s">
        <v>52</v>
      </c>
      <c r="B9" s="154">
        <v>109282639</v>
      </c>
      <c r="C9" s="155">
        <v>100</v>
      </c>
      <c r="D9" s="154">
        <v>44694</v>
      </c>
      <c r="E9" s="154">
        <v>1501083289</v>
      </c>
      <c r="F9" s="155">
        <v>100</v>
      </c>
      <c r="G9" s="154">
        <v>39965</v>
      </c>
    </row>
    <row r="10" spans="1:9" ht="51" x14ac:dyDescent="0.2">
      <c r="A10" s="166" t="s">
        <v>3348</v>
      </c>
      <c r="B10" s="167">
        <v>42604087</v>
      </c>
      <c r="C10" s="168">
        <v>39</v>
      </c>
      <c r="D10" s="167">
        <v>17424</v>
      </c>
      <c r="E10" s="167">
        <v>565631583</v>
      </c>
      <c r="F10" s="168">
        <v>37.700000000000003</v>
      </c>
      <c r="G10" s="167">
        <v>15059</v>
      </c>
    </row>
    <row r="11" spans="1:9" ht="25.5" x14ac:dyDescent="0.2">
      <c r="A11" s="161" t="s">
        <v>3349</v>
      </c>
      <c r="B11" s="162">
        <v>4232345</v>
      </c>
      <c r="C11" s="163">
        <v>3.9</v>
      </c>
      <c r="D11" s="162">
        <v>1731</v>
      </c>
      <c r="E11" s="165">
        <v>57213168</v>
      </c>
      <c r="F11" s="163">
        <v>3.8</v>
      </c>
      <c r="G11" s="162">
        <v>1523</v>
      </c>
    </row>
    <row r="12" spans="1:9" ht="140.25" x14ac:dyDescent="0.2">
      <c r="A12" s="166" t="s">
        <v>3350</v>
      </c>
      <c r="B12" s="167">
        <v>11430773</v>
      </c>
      <c r="C12" s="168">
        <v>10.5</v>
      </c>
      <c r="D12" s="167">
        <v>4675</v>
      </c>
      <c r="E12" s="167">
        <v>142458602</v>
      </c>
      <c r="F12" s="168">
        <v>9.5</v>
      </c>
      <c r="G12" s="167">
        <v>3793</v>
      </c>
    </row>
    <row r="13" spans="1:9" ht="229.5" x14ac:dyDescent="0.2">
      <c r="A13" s="161" t="s">
        <v>3351</v>
      </c>
      <c r="B13" s="162">
        <v>5880682</v>
      </c>
      <c r="C13" s="163">
        <v>5.4</v>
      </c>
      <c r="D13" s="162">
        <v>2405</v>
      </c>
      <c r="E13" s="162">
        <v>91340610</v>
      </c>
      <c r="F13" s="163">
        <v>6.1</v>
      </c>
      <c r="G13" s="162">
        <v>2432</v>
      </c>
    </row>
    <row r="14" spans="1:9" ht="38.25" x14ac:dyDescent="0.2">
      <c r="A14" s="166" t="s">
        <v>3352</v>
      </c>
      <c r="B14" s="167">
        <v>4349745</v>
      </c>
      <c r="C14" s="168">
        <v>4</v>
      </c>
      <c r="D14" s="167">
        <v>1779</v>
      </c>
      <c r="E14" s="167">
        <v>50523441</v>
      </c>
      <c r="F14" s="168">
        <v>3.4</v>
      </c>
      <c r="G14" s="167">
        <v>1345</v>
      </c>
    </row>
    <row r="15" spans="1:9" ht="178.5" x14ac:dyDescent="0.2">
      <c r="A15" s="161" t="s">
        <v>3353</v>
      </c>
      <c r="B15" s="162">
        <v>19811874</v>
      </c>
      <c r="C15" s="163">
        <v>18.100000000000001</v>
      </c>
      <c r="D15" s="162">
        <v>8103</v>
      </c>
      <c r="E15" s="162">
        <v>289747039</v>
      </c>
      <c r="F15" s="163">
        <v>19.3</v>
      </c>
      <c r="G15" s="162">
        <v>7714</v>
      </c>
    </row>
    <row r="16" spans="1:9" ht="204" x14ac:dyDescent="0.2">
      <c r="A16" s="166" t="s">
        <v>3354</v>
      </c>
      <c r="B16" s="167">
        <v>9242477</v>
      </c>
      <c r="C16" s="168">
        <v>8.5</v>
      </c>
      <c r="D16" s="167">
        <v>3780</v>
      </c>
      <c r="E16" s="167">
        <v>147288790</v>
      </c>
      <c r="F16" s="168">
        <v>9.8000000000000007</v>
      </c>
      <c r="G16" s="167">
        <v>3921</v>
      </c>
    </row>
    <row r="17" spans="1:7" ht="140.25" x14ac:dyDescent="0.2">
      <c r="A17" s="161" t="s">
        <v>3355</v>
      </c>
      <c r="B17" s="162">
        <v>8792507</v>
      </c>
      <c r="C17" s="163">
        <v>8</v>
      </c>
      <c r="D17" s="162">
        <v>3596</v>
      </c>
      <c r="E17" s="162">
        <v>115508542</v>
      </c>
      <c r="F17" s="163">
        <v>7.7</v>
      </c>
      <c r="G17" s="162">
        <v>3075</v>
      </c>
    </row>
    <row r="18" spans="1:7" ht="38.25" x14ac:dyDescent="0.2">
      <c r="A18" s="166" t="s">
        <v>3356</v>
      </c>
      <c r="B18" s="167">
        <v>2938148</v>
      </c>
      <c r="C18" s="168">
        <v>2.7</v>
      </c>
      <c r="D18" s="167">
        <v>1202</v>
      </c>
      <c r="E18" s="167">
        <v>41371515</v>
      </c>
      <c r="F18" s="168">
        <v>2.8</v>
      </c>
      <c r="G18" s="167">
        <v>1101</v>
      </c>
    </row>
  </sheetData>
  <mergeCells count="4">
    <mergeCell ref="B6:D6"/>
    <mergeCell ref="E6:G6"/>
    <mergeCell ref="A7:A8"/>
    <mergeCell ref="H1:I1"/>
  </mergeCells>
  <hyperlinks>
    <hyperlink ref="H1:I1" location="Index!A1" display="Regresar al Índice" xr:uid="{8B74B78C-4491-4E2F-BC86-812D2A8CDB21}"/>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C6A95-0360-4E45-91F0-E3F52095187F}">
  <sheetPr codeName="Hoja31"/>
  <dimension ref="A1:S22"/>
  <sheetViews>
    <sheetView workbookViewId="0"/>
  </sheetViews>
  <sheetFormatPr baseColWidth="10" defaultRowHeight="12.75" x14ac:dyDescent="0.2"/>
  <cols>
    <col min="1" max="1" width="17.5703125" style="314" customWidth="1"/>
    <col min="2" max="16384" width="11.42578125" style="314"/>
  </cols>
  <sheetData>
    <row r="1" spans="1:19" x14ac:dyDescent="0.2">
      <c r="A1" s="31" t="s">
        <v>3371</v>
      </c>
      <c r="H1" s="280" t="s">
        <v>1346</v>
      </c>
      <c r="I1" s="280"/>
    </row>
    <row r="2" spans="1:19" x14ac:dyDescent="0.2">
      <c r="A2" s="205"/>
    </row>
    <row r="3" spans="1:19" x14ac:dyDescent="0.2">
      <c r="A3" s="205"/>
    </row>
    <row r="4" spans="1:19" x14ac:dyDescent="0.2">
      <c r="A4" s="205"/>
      <c r="C4" s="314" t="s">
        <v>0</v>
      </c>
      <c r="D4" s="314" t="s">
        <v>1</v>
      </c>
    </row>
    <row r="5" spans="1:19" x14ac:dyDescent="0.2">
      <c r="B5" s="206" t="s">
        <v>2723</v>
      </c>
      <c r="C5" s="272">
        <v>0.16883373901865259</v>
      </c>
      <c r="D5" s="272">
        <v>0.10861877457860657</v>
      </c>
      <c r="E5" s="173"/>
    </row>
    <row r="6" spans="1:19" x14ac:dyDescent="0.2">
      <c r="B6" s="206" t="s">
        <v>2724</v>
      </c>
      <c r="C6" s="272">
        <v>0.13675656192512275</v>
      </c>
      <c r="D6" s="272">
        <v>0.10932895882157999</v>
      </c>
      <c r="E6" s="173"/>
    </row>
    <row r="7" spans="1:19" x14ac:dyDescent="0.2">
      <c r="B7" s="206" t="s">
        <v>2725</v>
      </c>
      <c r="C7" s="272">
        <v>0.12994433303758918</v>
      </c>
      <c r="D7" s="272">
        <v>0.10908389236831828</v>
      </c>
      <c r="E7" s="173"/>
    </row>
    <row r="8" spans="1:19" x14ac:dyDescent="0.2">
      <c r="B8" s="206" t="s">
        <v>2726</v>
      </c>
      <c r="C8" s="272">
        <v>0.11106238565709148</v>
      </c>
      <c r="D8" s="272">
        <v>0.10710851292776494</v>
      </c>
      <c r="E8" s="173"/>
    </row>
    <row r="9" spans="1:19" x14ac:dyDescent="0.2">
      <c r="B9" s="206" t="s">
        <v>2727</v>
      </c>
      <c r="C9" s="272">
        <v>0.11379947626432159</v>
      </c>
      <c r="D9" s="272">
        <v>0.10281172409305232</v>
      </c>
      <c r="E9" s="173"/>
    </row>
    <row r="10" spans="1:19" x14ac:dyDescent="0.2">
      <c r="B10" s="206" t="s">
        <v>2728</v>
      </c>
      <c r="C10" s="272">
        <v>0.10481741599634214</v>
      </c>
      <c r="D10" s="272">
        <v>9.9810838868580193E-2</v>
      </c>
      <c r="E10" s="173"/>
    </row>
    <row r="11" spans="1:19" x14ac:dyDescent="0.2">
      <c r="B11" s="206" t="s">
        <v>2729</v>
      </c>
      <c r="C11" s="272">
        <v>9.4079355104218651E-2</v>
      </c>
      <c r="D11" s="272">
        <v>9.7037384528360568E-2</v>
      </c>
      <c r="E11" s="173"/>
    </row>
    <row r="12" spans="1:19" x14ac:dyDescent="0.2">
      <c r="B12" s="206" t="s">
        <v>2730</v>
      </c>
      <c r="C12" s="272">
        <v>9.9183070740963775E-2</v>
      </c>
      <c r="D12" s="272">
        <v>9.3851187465006064E-2</v>
      </c>
      <c r="E12" s="173"/>
    </row>
    <row r="13" spans="1:19" x14ac:dyDescent="0.2">
      <c r="B13" s="206" t="s">
        <v>2731</v>
      </c>
      <c r="C13" s="272">
        <v>9.5689442594884586E-2</v>
      </c>
      <c r="D13" s="272">
        <v>8.8088328039906669E-2</v>
      </c>
      <c r="E13" s="173"/>
      <c r="J13" s="173"/>
      <c r="K13" s="173"/>
      <c r="L13" s="173"/>
      <c r="M13" s="173"/>
      <c r="N13" s="173"/>
      <c r="O13" s="173"/>
      <c r="P13" s="173"/>
      <c r="Q13" s="173"/>
      <c r="R13" s="173"/>
      <c r="S13" s="173"/>
    </row>
    <row r="14" spans="1:19" x14ac:dyDescent="0.2">
      <c r="B14" s="206" t="s">
        <v>1130</v>
      </c>
      <c r="C14" s="272">
        <v>8.5959757056865468E-2</v>
      </c>
      <c r="D14" s="272">
        <v>8.32065737037926E-2</v>
      </c>
      <c r="E14" s="173"/>
    </row>
    <row r="15" spans="1:19" x14ac:dyDescent="0.2">
      <c r="C15" s="207"/>
      <c r="D15" s="207"/>
      <c r="E15" s="173"/>
    </row>
    <row r="16" spans="1:19" x14ac:dyDescent="0.2">
      <c r="C16" s="208"/>
      <c r="D16" s="208"/>
      <c r="E16" s="173"/>
    </row>
    <row r="21" spans="1:4" x14ac:dyDescent="0.2">
      <c r="B21" s="209" t="s">
        <v>2723</v>
      </c>
      <c r="C21" s="209" t="s">
        <v>2729</v>
      </c>
      <c r="D21" s="209" t="s">
        <v>2730</v>
      </c>
    </row>
    <row r="22" spans="1:4" x14ac:dyDescent="0.2">
      <c r="A22" s="314" t="s">
        <v>2722</v>
      </c>
      <c r="B22" s="210">
        <v>0.14741573082172388</v>
      </c>
      <c r="C22" s="210">
        <v>2.9211839250969263E-2</v>
      </c>
      <c r="D22" s="210">
        <v>1.6078046088069842E-2</v>
      </c>
    </row>
  </sheetData>
  <mergeCells count="1">
    <mergeCell ref="H1:I1"/>
  </mergeCells>
  <hyperlinks>
    <hyperlink ref="H1:I1" location="Index!A1" display="Regresar al Índice" xr:uid="{63C271FB-8B08-4C34-969A-9D54E4A2EA74}"/>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1E58F-89CA-4956-A40B-C5B8032CD2C8}">
  <sheetPr codeName="Hoja34"/>
  <dimension ref="A1:S22"/>
  <sheetViews>
    <sheetView workbookViewId="0"/>
  </sheetViews>
  <sheetFormatPr baseColWidth="10" defaultRowHeight="12.75" x14ac:dyDescent="0.2"/>
  <cols>
    <col min="1" max="1" width="17.5703125" style="314" customWidth="1"/>
    <col min="2" max="16384" width="11.42578125" style="314"/>
  </cols>
  <sheetData>
    <row r="1" spans="1:19" x14ac:dyDescent="0.2">
      <c r="A1" s="31" t="s">
        <v>3372</v>
      </c>
      <c r="H1" s="280" t="s">
        <v>1346</v>
      </c>
      <c r="I1" s="280"/>
    </row>
    <row r="2" spans="1:19" x14ac:dyDescent="0.2">
      <c r="A2" s="205"/>
    </row>
    <row r="3" spans="1:19" x14ac:dyDescent="0.2">
      <c r="A3" s="205"/>
    </row>
    <row r="4" spans="1:19" x14ac:dyDescent="0.2">
      <c r="A4" s="205"/>
      <c r="C4" s="314" t="s">
        <v>0</v>
      </c>
      <c r="D4" s="314" t="s">
        <v>1</v>
      </c>
    </row>
    <row r="5" spans="1:19" x14ac:dyDescent="0.2">
      <c r="B5" s="206" t="s">
        <v>2723</v>
      </c>
      <c r="C5" s="272">
        <v>0.13258581040471154</v>
      </c>
      <c r="D5" s="272">
        <v>0.1226100973489041</v>
      </c>
      <c r="E5" s="173"/>
    </row>
    <row r="6" spans="1:19" x14ac:dyDescent="0.2">
      <c r="B6" s="206" t="s">
        <v>2724</v>
      </c>
      <c r="C6" s="272">
        <v>0.13982998776042091</v>
      </c>
      <c r="D6" s="272">
        <v>0.1412782647029264</v>
      </c>
      <c r="E6" s="173"/>
    </row>
    <row r="7" spans="1:19" x14ac:dyDescent="0.2">
      <c r="B7" s="206" t="s">
        <v>2725</v>
      </c>
      <c r="C7" s="272">
        <v>0.1619300144584066</v>
      </c>
      <c r="D7" s="272">
        <v>0.1577500239014146</v>
      </c>
      <c r="E7" s="173"/>
    </row>
    <row r="8" spans="1:19" x14ac:dyDescent="0.2">
      <c r="B8" s="206" t="s">
        <v>2726</v>
      </c>
      <c r="C8" s="272">
        <v>0.17107515052590286</v>
      </c>
      <c r="D8" s="272">
        <v>0.16724959707293713</v>
      </c>
      <c r="E8" s="173"/>
    </row>
    <row r="9" spans="1:19" x14ac:dyDescent="0.2">
      <c r="B9" s="206" t="s">
        <v>2727</v>
      </c>
      <c r="C9" s="272">
        <v>0.17327244747442955</v>
      </c>
      <c r="D9" s="272">
        <v>0.18139642755615129</v>
      </c>
      <c r="E9" s="173"/>
    </row>
    <row r="10" spans="1:19" x14ac:dyDescent="0.2">
      <c r="B10" s="206" t="s">
        <v>2728</v>
      </c>
      <c r="C10" s="272">
        <v>0.17681154679053068</v>
      </c>
      <c r="D10" s="272">
        <v>0.18876687405723702</v>
      </c>
      <c r="E10" s="173"/>
    </row>
    <row r="11" spans="1:19" x14ac:dyDescent="0.2">
      <c r="B11" s="206" t="s">
        <v>2729</v>
      </c>
      <c r="C11" s="272">
        <v>0.19683402150999191</v>
      </c>
      <c r="D11" s="272">
        <v>0.19791523961480748</v>
      </c>
      <c r="E11" s="173"/>
    </row>
    <row r="12" spans="1:19" x14ac:dyDescent="0.2">
      <c r="B12" s="206" t="s">
        <v>2730</v>
      </c>
      <c r="C12" s="272">
        <v>0.19625811322058442</v>
      </c>
      <c r="D12" s="272">
        <v>0.20824071810545883</v>
      </c>
      <c r="E12" s="173"/>
    </row>
    <row r="13" spans="1:19" x14ac:dyDescent="0.2">
      <c r="B13" s="206" t="s">
        <v>2731</v>
      </c>
      <c r="C13" s="272">
        <v>0.19367011646363247</v>
      </c>
      <c r="D13" s="272">
        <v>0.2190265541681872</v>
      </c>
      <c r="E13" s="173"/>
      <c r="J13" s="173"/>
      <c r="K13" s="173"/>
      <c r="L13" s="173"/>
      <c r="M13" s="173"/>
      <c r="N13" s="173"/>
      <c r="O13" s="173"/>
      <c r="P13" s="173"/>
      <c r="Q13" s="173"/>
      <c r="R13" s="173"/>
      <c r="S13" s="173"/>
    </row>
    <row r="14" spans="1:19" x14ac:dyDescent="0.2">
      <c r="B14" s="206" t="s">
        <v>1130</v>
      </c>
      <c r="C14" s="272">
        <v>0.18976169194929784</v>
      </c>
      <c r="D14" s="272">
        <v>0.20884998238797484</v>
      </c>
      <c r="E14" s="173"/>
    </row>
    <row r="15" spans="1:19" x14ac:dyDescent="0.2">
      <c r="C15" s="207"/>
      <c r="D15" s="207"/>
      <c r="E15" s="173"/>
    </row>
    <row r="16" spans="1:19" x14ac:dyDescent="0.2">
      <c r="C16" s="208"/>
      <c r="D16" s="208"/>
      <c r="E16" s="173"/>
    </row>
    <row r="21" spans="1:4" x14ac:dyDescent="0.2">
      <c r="B21" s="209" t="s">
        <v>2723</v>
      </c>
      <c r="C21" s="209" t="s">
        <v>2729</v>
      </c>
      <c r="D21" s="209" t="s">
        <v>2730</v>
      </c>
    </row>
    <row r="22" spans="1:4" x14ac:dyDescent="0.2">
      <c r="A22" s="314" t="s">
        <v>2722</v>
      </c>
      <c r="B22" s="210">
        <v>0.14741573082172388</v>
      </c>
      <c r="C22" s="210">
        <v>2.9211839250969263E-2</v>
      </c>
      <c r="D22" s="210">
        <v>1.6078046088069842E-2</v>
      </c>
    </row>
  </sheetData>
  <mergeCells count="1">
    <mergeCell ref="H1:I1"/>
  </mergeCells>
  <hyperlinks>
    <hyperlink ref="H1:I1" location="Index!A1" display="Regresar al Índice" xr:uid="{0D6C5F60-E837-4906-8940-92F926C99E7F}"/>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5C1FF-647B-4EBB-8BFC-F05F8EB88767}">
  <sheetPr codeName="Hoja43"/>
  <dimension ref="A1:I47"/>
  <sheetViews>
    <sheetView workbookViewId="0"/>
  </sheetViews>
  <sheetFormatPr baseColWidth="10" defaultRowHeight="12.75" x14ac:dyDescent="0.2"/>
  <cols>
    <col min="1" max="16384" width="11.42578125" style="170"/>
  </cols>
  <sheetData>
    <row r="1" spans="1:9" x14ac:dyDescent="0.2">
      <c r="A1" s="31" t="s">
        <v>3373</v>
      </c>
      <c r="H1" s="280" t="s">
        <v>1346</v>
      </c>
      <c r="I1" s="280"/>
    </row>
    <row r="2" spans="1:9" x14ac:dyDescent="0.2">
      <c r="A2" s="170" t="s">
        <v>2733</v>
      </c>
    </row>
    <row r="6" spans="1:9" x14ac:dyDescent="0.2">
      <c r="A6" s="170" t="s">
        <v>432</v>
      </c>
      <c r="B6" s="170" t="s">
        <v>0</v>
      </c>
      <c r="C6" s="170" t="s">
        <v>1</v>
      </c>
    </row>
    <row r="7" spans="1:9" x14ac:dyDescent="0.2">
      <c r="A7" s="170" t="s">
        <v>2734</v>
      </c>
      <c r="B7" s="170" t="s">
        <v>1950</v>
      </c>
      <c r="C7" s="170" t="s">
        <v>1508</v>
      </c>
    </row>
    <row r="8" spans="1:9" x14ac:dyDescent="0.2">
      <c r="A8" s="170" t="s">
        <v>2735</v>
      </c>
      <c r="B8" s="170" t="s">
        <v>2736</v>
      </c>
      <c r="C8" s="170" t="s">
        <v>2737</v>
      </c>
    </row>
    <row r="9" spans="1:9" x14ac:dyDescent="0.2">
      <c r="A9" s="170" t="s">
        <v>2738</v>
      </c>
      <c r="B9" s="170" t="s">
        <v>2739</v>
      </c>
      <c r="C9" s="170" t="s">
        <v>2740</v>
      </c>
    </row>
    <row r="10" spans="1:9" x14ac:dyDescent="0.2">
      <c r="A10" s="170" t="s">
        <v>2741</v>
      </c>
      <c r="B10" s="170" t="s">
        <v>1459</v>
      </c>
      <c r="C10" s="170" t="s">
        <v>2742</v>
      </c>
    </row>
    <row r="11" spans="1:9" x14ac:dyDescent="0.2">
      <c r="A11" s="170" t="s">
        <v>2743</v>
      </c>
      <c r="B11" s="170" t="s">
        <v>2744</v>
      </c>
      <c r="C11" s="170" t="s">
        <v>1761</v>
      </c>
    </row>
    <row r="12" spans="1:9" x14ac:dyDescent="0.2">
      <c r="A12" s="170" t="s">
        <v>2745</v>
      </c>
      <c r="B12" s="170" t="s">
        <v>2746</v>
      </c>
      <c r="C12" s="170" t="s">
        <v>2199</v>
      </c>
    </row>
    <row r="13" spans="1:9" x14ac:dyDescent="0.2">
      <c r="A13" s="170" t="s">
        <v>2747</v>
      </c>
      <c r="B13" s="170" t="s">
        <v>2748</v>
      </c>
      <c r="C13" s="170" t="s">
        <v>2353</v>
      </c>
    </row>
    <row r="14" spans="1:9" x14ac:dyDescent="0.2">
      <c r="A14" s="170" t="s">
        <v>2749</v>
      </c>
      <c r="B14" s="170" t="s">
        <v>2750</v>
      </c>
      <c r="C14" s="170" t="s">
        <v>1943</v>
      </c>
    </row>
    <row r="15" spans="1:9" x14ac:dyDescent="0.2">
      <c r="A15" s="170" t="s">
        <v>2751</v>
      </c>
      <c r="B15" s="170" t="s">
        <v>2104</v>
      </c>
      <c r="C15" s="170" t="s">
        <v>2752</v>
      </c>
    </row>
    <row r="16" spans="1:9" x14ac:dyDescent="0.2">
      <c r="A16" s="170" t="s">
        <v>2753</v>
      </c>
      <c r="B16" s="170" t="s">
        <v>2299</v>
      </c>
      <c r="C16" s="170" t="s">
        <v>2754</v>
      </c>
    </row>
    <row r="17" spans="1:3" x14ac:dyDescent="0.2">
      <c r="A17" s="170" t="s">
        <v>2755</v>
      </c>
      <c r="B17" s="170" t="s">
        <v>1760</v>
      </c>
      <c r="C17" s="170" t="s">
        <v>1656</v>
      </c>
    </row>
    <row r="18" spans="1:3" x14ac:dyDescent="0.2">
      <c r="A18" s="170" t="s">
        <v>2756</v>
      </c>
      <c r="B18" s="170" t="s">
        <v>1845</v>
      </c>
      <c r="C18" s="170" t="s">
        <v>2757</v>
      </c>
    </row>
    <row r="19" spans="1:3" x14ac:dyDescent="0.2">
      <c r="A19" s="170" t="s">
        <v>2758</v>
      </c>
      <c r="B19" s="170" t="s">
        <v>2141</v>
      </c>
      <c r="C19" s="170" t="s">
        <v>2759</v>
      </c>
    </row>
    <row r="20" spans="1:3" x14ac:dyDescent="0.2">
      <c r="A20" s="170" t="s">
        <v>2760</v>
      </c>
      <c r="B20" s="170" t="s">
        <v>1667</v>
      </c>
      <c r="C20" s="170" t="s">
        <v>2761</v>
      </c>
    </row>
    <row r="21" spans="1:3" x14ac:dyDescent="0.2">
      <c r="A21" s="170" t="s">
        <v>2762</v>
      </c>
      <c r="B21" s="170" t="s">
        <v>2763</v>
      </c>
      <c r="C21" s="170" t="s">
        <v>2740</v>
      </c>
    </row>
    <row r="22" spans="1:3" x14ac:dyDescent="0.2">
      <c r="A22" s="170" t="s">
        <v>2764</v>
      </c>
      <c r="B22" s="170" t="s">
        <v>2765</v>
      </c>
      <c r="C22" s="170" t="s">
        <v>2766</v>
      </c>
    </row>
    <row r="23" spans="1:3" x14ac:dyDescent="0.2">
      <c r="A23" s="170" t="s">
        <v>2767</v>
      </c>
      <c r="B23" s="170" t="s">
        <v>2398</v>
      </c>
      <c r="C23" s="170" t="s">
        <v>2342</v>
      </c>
    </row>
    <row r="24" spans="1:3" x14ac:dyDescent="0.2">
      <c r="A24" s="170" t="s">
        <v>2768</v>
      </c>
      <c r="B24" s="170" t="s">
        <v>2769</v>
      </c>
      <c r="C24" s="170" t="s">
        <v>2770</v>
      </c>
    </row>
    <row r="25" spans="1:3" x14ac:dyDescent="0.2">
      <c r="A25" s="170" t="s">
        <v>2771</v>
      </c>
      <c r="B25" s="170" t="s">
        <v>1618</v>
      </c>
      <c r="C25" s="170" t="s">
        <v>2772</v>
      </c>
    </row>
    <row r="26" spans="1:3" x14ac:dyDescent="0.2">
      <c r="A26" s="170" t="s">
        <v>2773</v>
      </c>
      <c r="B26" s="170" t="s">
        <v>2774</v>
      </c>
      <c r="C26" s="170" t="s">
        <v>2775</v>
      </c>
    </row>
    <row r="27" spans="1:3" x14ac:dyDescent="0.2">
      <c r="A27" s="170" t="s">
        <v>2776</v>
      </c>
      <c r="B27" s="170" t="s">
        <v>1752</v>
      </c>
      <c r="C27" s="170" t="s">
        <v>2777</v>
      </c>
    </row>
    <row r="28" spans="1:3" x14ac:dyDescent="0.2">
      <c r="A28" s="170" t="s">
        <v>2778</v>
      </c>
      <c r="B28" s="170" t="s">
        <v>2779</v>
      </c>
      <c r="C28" s="170" t="s">
        <v>2256</v>
      </c>
    </row>
    <row r="29" spans="1:3" x14ac:dyDescent="0.2">
      <c r="A29" s="170" t="s">
        <v>2780</v>
      </c>
      <c r="B29" s="170" t="s">
        <v>1650</v>
      </c>
      <c r="C29" s="170" t="s">
        <v>2781</v>
      </c>
    </row>
    <row r="30" spans="1:3" x14ac:dyDescent="0.2">
      <c r="A30" s="170" t="s">
        <v>2782</v>
      </c>
      <c r="B30" s="170" t="s">
        <v>1618</v>
      </c>
      <c r="C30" s="170" t="s">
        <v>2783</v>
      </c>
    </row>
    <row r="31" spans="1:3" x14ac:dyDescent="0.2">
      <c r="A31" s="170" t="s">
        <v>2784</v>
      </c>
      <c r="B31" s="170" t="s">
        <v>2072</v>
      </c>
      <c r="C31" s="170" t="s">
        <v>2785</v>
      </c>
    </row>
    <row r="32" spans="1:3" x14ac:dyDescent="0.2">
      <c r="A32" s="170" t="s">
        <v>2786</v>
      </c>
      <c r="B32" s="170" t="s">
        <v>2280</v>
      </c>
      <c r="C32" s="170" t="s">
        <v>2039</v>
      </c>
    </row>
    <row r="33" spans="1:3" x14ac:dyDescent="0.2">
      <c r="A33" s="170" t="s">
        <v>2787</v>
      </c>
      <c r="B33" s="170" t="s">
        <v>1498</v>
      </c>
      <c r="C33" s="170" t="s">
        <v>2788</v>
      </c>
    </row>
    <row r="34" spans="1:3" x14ac:dyDescent="0.2">
      <c r="A34" s="170" t="s">
        <v>2789</v>
      </c>
      <c r="B34" s="170" t="s">
        <v>2790</v>
      </c>
      <c r="C34" s="170" t="s">
        <v>1952</v>
      </c>
    </row>
    <row r="35" spans="1:3" x14ac:dyDescent="0.2">
      <c r="A35" s="170" t="s">
        <v>2791</v>
      </c>
      <c r="B35" s="170" t="s">
        <v>2792</v>
      </c>
      <c r="C35" s="170" t="s">
        <v>2793</v>
      </c>
    </row>
    <row r="36" spans="1:3" x14ac:dyDescent="0.2">
      <c r="A36" s="170" t="s">
        <v>2794</v>
      </c>
      <c r="B36" s="170" t="s">
        <v>2795</v>
      </c>
      <c r="C36" s="170" t="s">
        <v>2796</v>
      </c>
    </row>
    <row r="37" spans="1:3" x14ac:dyDescent="0.2">
      <c r="A37" s="170" t="s">
        <v>2797</v>
      </c>
      <c r="B37" s="170" t="s">
        <v>2798</v>
      </c>
      <c r="C37" s="170" t="s">
        <v>2799</v>
      </c>
    </row>
    <row r="38" spans="1:3" x14ac:dyDescent="0.2">
      <c r="A38" s="170" t="s">
        <v>2800</v>
      </c>
      <c r="B38" s="170" t="s">
        <v>1511</v>
      </c>
      <c r="C38" s="170" t="s">
        <v>2801</v>
      </c>
    </row>
    <row r="39" spans="1:3" x14ac:dyDescent="0.2">
      <c r="A39" s="170" t="s">
        <v>2802</v>
      </c>
      <c r="B39" s="170" t="s">
        <v>2803</v>
      </c>
      <c r="C39" s="170" t="s">
        <v>1775</v>
      </c>
    </row>
    <row r="40" spans="1:3" x14ac:dyDescent="0.2">
      <c r="A40" s="170" t="s">
        <v>2804</v>
      </c>
      <c r="B40" s="170" t="s">
        <v>2805</v>
      </c>
      <c r="C40" s="170" t="s">
        <v>2806</v>
      </c>
    </row>
    <row r="41" spans="1:3" x14ac:dyDescent="0.2">
      <c r="A41" s="170" t="s">
        <v>2807</v>
      </c>
      <c r="B41" s="170" t="s">
        <v>1918</v>
      </c>
      <c r="C41" s="170" t="s">
        <v>1535</v>
      </c>
    </row>
    <row r="42" spans="1:3" x14ac:dyDescent="0.2">
      <c r="A42" s="170" t="s">
        <v>2808</v>
      </c>
      <c r="B42" s="170" t="s">
        <v>1849</v>
      </c>
      <c r="C42" s="170" t="s">
        <v>2192</v>
      </c>
    </row>
    <row r="43" spans="1:3" x14ac:dyDescent="0.2">
      <c r="A43" s="170" t="s">
        <v>2809</v>
      </c>
      <c r="B43" s="170" t="s">
        <v>2810</v>
      </c>
      <c r="C43" s="170" t="s">
        <v>2811</v>
      </c>
    </row>
    <row r="44" spans="1:3" x14ac:dyDescent="0.2">
      <c r="A44" s="170" t="s">
        <v>2812</v>
      </c>
      <c r="B44" s="170" t="s">
        <v>2324</v>
      </c>
      <c r="C44" s="170" t="s">
        <v>2813</v>
      </c>
    </row>
    <row r="45" spans="1:3" x14ac:dyDescent="0.2">
      <c r="A45" s="170" t="s">
        <v>2814</v>
      </c>
      <c r="B45" s="170" t="s">
        <v>2815</v>
      </c>
      <c r="C45" s="170" t="s">
        <v>2171</v>
      </c>
    </row>
    <row r="46" spans="1:3" x14ac:dyDescent="0.2">
      <c r="A46" s="170" t="s">
        <v>2816</v>
      </c>
      <c r="B46" s="170" t="s">
        <v>2817</v>
      </c>
      <c r="C46" s="170" t="s">
        <v>2818</v>
      </c>
    </row>
    <row r="47" spans="1:3" x14ac:dyDescent="0.2">
      <c r="A47" s="170" t="s">
        <v>2819</v>
      </c>
      <c r="B47" s="170" t="s">
        <v>2820</v>
      </c>
      <c r="C47" s="170" t="s">
        <v>1623</v>
      </c>
    </row>
  </sheetData>
  <mergeCells count="1">
    <mergeCell ref="H1:I1"/>
  </mergeCells>
  <hyperlinks>
    <hyperlink ref="H1:I1" location="Index!A1" display="Regresar al Índice" xr:uid="{7D7946DE-A634-4317-B998-2F2209CD9CD3}"/>
  </hyperlink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E376F-2781-4A31-836B-D7313FBCC251}">
  <sheetPr codeName="Hoja44"/>
  <dimension ref="A1:I47"/>
  <sheetViews>
    <sheetView workbookViewId="0"/>
  </sheetViews>
  <sheetFormatPr baseColWidth="10" defaultRowHeight="12.75" x14ac:dyDescent="0.2"/>
  <cols>
    <col min="1" max="16384" width="11.42578125" style="170"/>
  </cols>
  <sheetData>
    <row r="1" spans="1:9" x14ac:dyDescent="0.2">
      <c r="A1" s="31" t="s">
        <v>3374</v>
      </c>
      <c r="H1" s="280" t="s">
        <v>1346</v>
      </c>
      <c r="I1" s="280"/>
    </row>
    <row r="2" spans="1:9" x14ac:dyDescent="0.2">
      <c r="A2" s="170" t="s">
        <v>2733</v>
      </c>
    </row>
    <row r="6" spans="1:9" x14ac:dyDescent="0.2">
      <c r="A6" s="170" t="s">
        <v>432</v>
      </c>
      <c r="B6" s="170" t="s">
        <v>0</v>
      </c>
    </row>
    <row r="7" spans="1:9" x14ac:dyDescent="0.2">
      <c r="A7" s="170" t="s">
        <v>2734</v>
      </c>
      <c r="B7" s="170" t="s">
        <v>2351</v>
      </c>
    </row>
    <row r="8" spans="1:9" x14ac:dyDescent="0.2">
      <c r="A8" s="170" t="s">
        <v>2735</v>
      </c>
      <c r="B8" s="170" t="s">
        <v>2818</v>
      </c>
    </row>
    <row r="9" spans="1:9" x14ac:dyDescent="0.2">
      <c r="A9" s="170" t="s">
        <v>2738</v>
      </c>
      <c r="B9" s="170" t="s">
        <v>2821</v>
      </c>
    </row>
    <row r="10" spans="1:9" x14ac:dyDescent="0.2">
      <c r="A10" s="170" t="s">
        <v>2741</v>
      </c>
      <c r="B10" s="170" t="s">
        <v>2811</v>
      </c>
    </row>
    <row r="11" spans="1:9" x14ac:dyDescent="0.2">
      <c r="A11" s="170" t="s">
        <v>2743</v>
      </c>
      <c r="B11" s="170" t="s">
        <v>2822</v>
      </c>
    </row>
    <row r="12" spans="1:9" x14ac:dyDescent="0.2">
      <c r="A12" s="170" t="s">
        <v>2745</v>
      </c>
      <c r="B12" s="170" t="s">
        <v>2823</v>
      </c>
    </row>
    <row r="13" spans="1:9" x14ac:dyDescent="0.2">
      <c r="A13" s="170" t="s">
        <v>2747</v>
      </c>
      <c r="B13" s="170" t="s">
        <v>2824</v>
      </c>
    </row>
    <row r="14" spans="1:9" x14ac:dyDescent="0.2">
      <c r="A14" s="170" t="s">
        <v>2749</v>
      </c>
      <c r="B14" s="170" t="s">
        <v>2825</v>
      </c>
    </row>
    <row r="15" spans="1:9" x14ac:dyDescent="0.2">
      <c r="A15" s="170" t="s">
        <v>2751</v>
      </c>
      <c r="B15" s="170" t="s">
        <v>2826</v>
      </c>
    </row>
    <row r="16" spans="1:9" x14ac:dyDescent="0.2">
      <c r="A16" s="170" t="s">
        <v>2753</v>
      </c>
      <c r="B16" s="170" t="s">
        <v>2827</v>
      </c>
    </row>
    <row r="17" spans="1:2" x14ac:dyDescent="0.2">
      <c r="A17" s="170" t="s">
        <v>2755</v>
      </c>
      <c r="B17" s="170" t="s">
        <v>1918</v>
      </c>
    </row>
    <row r="18" spans="1:2" x14ac:dyDescent="0.2">
      <c r="A18" s="170" t="s">
        <v>2756</v>
      </c>
      <c r="B18" s="170" t="s">
        <v>2307</v>
      </c>
    </row>
    <row r="19" spans="1:2" x14ac:dyDescent="0.2">
      <c r="A19" s="170" t="s">
        <v>2758</v>
      </c>
      <c r="B19" s="170" t="s">
        <v>2828</v>
      </c>
    </row>
    <row r="20" spans="1:2" x14ac:dyDescent="0.2">
      <c r="A20" s="170" t="s">
        <v>2760</v>
      </c>
      <c r="B20" s="170" t="s">
        <v>1966</v>
      </c>
    </row>
    <row r="21" spans="1:2" x14ac:dyDescent="0.2">
      <c r="A21" s="170" t="s">
        <v>2762</v>
      </c>
      <c r="B21" s="170" t="s">
        <v>2101</v>
      </c>
    </row>
    <row r="22" spans="1:2" x14ac:dyDescent="0.2">
      <c r="A22" s="170" t="s">
        <v>2764</v>
      </c>
      <c r="B22" s="170" t="s">
        <v>1749</v>
      </c>
    </row>
    <row r="23" spans="1:2" x14ac:dyDescent="0.2">
      <c r="A23" s="170" t="s">
        <v>2767</v>
      </c>
      <c r="B23" s="170" t="s">
        <v>2829</v>
      </c>
    </row>
    <row r="24" spans="1:2" x14ac:dyDescent="0.2">
      <c r="A24" s="170" t="s">
        <v>2768</v>
      </c>
      <c r="B24" s="170" t="s">
        <v>2340</v>
      </c>
    </row>
    <row r="25" spans="1:2" x14ac:dyDescent="0.2">
      <c r="A25" s="170" t="s">
        <v>2771</v>
      </c>
      <c r="B25" s="170" t="s">
        <v>2830</v>
      </c>
    </row>
    <row r="26" spans="1:2" x14ac:dyDescent="0.2">
      <c r="A26" s="170" t="s">
        <v>2773</v>
      </c>
      <c r="B26" s="170" t="s">
        <v>2831</v>
      </c>
    </row>
    <row r="27" spans="1:2" x14ac:dyDescent="0.2">
      <c r="A27" s="170" t="s">
        <v>2776</v>
      </c>
      <c r="B27" s="170" t="s">
        <v>2065</v>
      </c>
    </row>
    <row r="28" spans="1:2" x14ac:dyDescent="0.2">
      <c r="A28" s="170" t="s">
        <v>2778</v>
      </c>
      <c r="B28" s="170" t="s">
        <v>2214</v>
      </c>
    </row>
    <row r="29" spans="1:2" x14ac:dyDescent="0.2">
      <c r="A29" s="170" t="s">
        <v>2780</v>
      </c>
      <c r="B29" s="170" t="s">
        <v>2832</v>
      </c>
    </row>
    <row r="30" spans="1:2" x14ac:dyDescent="0.2">
      <c r="A30" s="170" t="s">
        <v>2782</v>
      </c>
      <c r="B30" s="170" t="s">
        <v>2832</v>
      </c>
    </row>
    <row r="31" spans="1:2" x14ac:dyDescent="0.2">
      <c r="A31" s="170" t="s">
        <v>2784</v>
      </c>
      <c r="B31" s="170" t="s">
        <v>2307</v>
      </c>
    </row>
    <row r="32" spans="1:2" x14ac:dyDescent="0.2">
      <c r="A32" s="170" t="s">
        <v>2786</v>
      </c>
      <c r="B32" s="170" t="s">
        <v>2833</v>
      </c>
    </row>
    <row r="33" spans="1:2" x14ac:dyDescent="0.2">
      <c r="A33" s="170" t="s">
        <v>2787</v>
      </c>
      <c r="B33" s="170" t="s">
        <v>2834</v>
      </c>
    </row>
    <row r="34" spans="1:2" x14ac:dyDescent="0.2">
      <c r="A34" s="170" t="s">
        <v>2789</v>
      </c>
      <c r="B34" s="170" t="s">
        <v>2835</v>
      </c>
    </row>
    <row r="35" spans="1:2" x14ac:dyDescent="0.2">
      <c r="A35" s="170" t="s">
        <v>2791</v>
      </c>
      <c r="B35" s="170" t="s">
        <v>2369</v>
      </c>
    </row>
    <row r="36" spans="1:2" x14ac:dyDescent="0.2">
      <c r="A36" s="170" t="s">
        <v>2794</v>
      </c>
      <c r="B36" s="170" t="s">
        <v>2836</v>
      </c>
    </row>
    <row r="37" spans="1:2" x14ac:dyDescent="0.2">
      <c r="A37" s="170" t="s">
        <v>2797</v>
      </c>
      <c r="B37" s="170" t="s">
        <v>2837</v>
      </c>
    </row>
    <row r="38" spans="1:2" x14ac:dyDescent="0.2">
      <c r="A38" s="170" t="s">
        <v>2800</v>
      </c>
      <c r="B38" s="170" t="s">
        <v>1477</v>
      </c>
    </row>
    <row r="39" spans="1:2" x14ac:dyDescent="0.2">
      <c r="A39" s="170" t="s">
        <v>2802</v>
      </c>
      <c r="B39" s="170" t="s">
        <v>2838</v>
      </c>
    </row>
    <row r="40" spans="1:2" x14ac:dyDescent="0.2">
      <c r="A40" s="170" t="s">
        <v>2804</v>
      </c>
      <c r="B40" s="170" t="s">
        <v>2839</v>
      </c>
    </row>
    <row r="41" spans="1:2" x14ac:dyDescent="0.2">
      <c r="A41" s="170" t="s">
        <v>2807</v>
      </c>
      <c r="B41" s="170" t="s">
        <v>1814</v>
      </c>
    </row>
    <row r="42" spans="1:2" x14ac:dyDescent="0.2">
      <c r="A42" s="170" t="s">
        <v>2808</v>
      </c>
      <c r="B42" s="170" t="s">
        <v>1439</v>
      </c>
    </row>
    <row r="43" spans="1:2" x14ac:dyDescent="0.2">
      <c r="A43" s="170" t="s">
        <v>2809</v>
      </c>
      <c r="B43" s="170" t="s">
        <v>2840</v>
      </c>
    </row>
    <row r="44" spans="1:2" x14ac:dyDescent="0.2">
      <c r="A44" s="170" t="s">
        <v>2812</v>
      </c>
      <c r="B44" s="170" t="s">
        <v>2841</v>
      </c>
    </row>
    <row r="45" spans="1:2" x14ac:dyDescent="0.2">
      <c r="A45" s="170" t="s">
        <v>2814</v>
      </c>
      <c r="B45" s="170" t="s">
        <v>2842</v>
      </c>
    </row>
    <row r="46" spans="1:2" x14ac:dyDescent="0.2">
      <c r="A46" s="170" t="s">
        <v>2816</v>
      </c>
      <c r="B46" s="170" t="s">
        <v>2843</v>
      </c>
    </row>
    <row r="47" spans="1:2" x14ac:dyDescent="0.2">
      <c r="A47" s="170" t="s">
        <v>2819</v>
      </c>
      <c r="B47" s="170" t="s">
        <v>2844</v>
      </c>
    </row>
  </sheetData>
  <mergeCells count="1">
    <mergeCell ref="H1:I1"/>
  </mergeCells>
  <hyperlinks>
    <hyperlink ref="H1:I1" location="Index!A1" display="Regresar al Índice" xr:uid="{D39517EA-ECD9-4E30-B55D-47BEF6CC2B29}"/>
  </hyperlink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4B8B5-9AA4-4AD9-9DE9-F4E52EB19D0C}">
  <sheetPr codeName="Hoja46"/>
  <dimension ref="A1:I39"/>
  <sheetViews>
    <sheetView workbookViewId="0"/>
  </sheetViews>
  <sheetFormatPr baseColWidth="10" defaultRowHeight="12.75" x14ac:dyDescent="0.2"/>
  <cols>
    <col min="1" max="16384" width="11.42578125" style="170"/>
  </cols>
  <sheetData>
    <row r="1" spans="1:9" x14ac:dyDescent="0.2">
      <c r="A1" s="31" t="s">
        <v>3375</v>
      </c>
      <c r="H1" s="280" t="s">
        <v>1346</v>
      </c>
      <c r="I1" s="280"/>
    </row>
    <row r="2" spans="1:9" x14ac:dyDescent="0.2">
      <c r="A2" s="170" t="s">
        <v>2733</v>
      </c>
    </row>
    <row r="6" spans="1:9" x14ac:dyDescent="0.2">
      <c r="A6" s="170" t="s">
        <v>432</v>
      </c>
      <c r="B6" s="170" t="s">
        <v>2845</v>
      </c>
      <c r="C6" s="170" t="s">
        <v>1014</v>
      </c>
    </row>
    <row r="7" spans="1:9" x14ac:dyDescent="0.2">
      <c r="A7" s="170" t="s">
        <v>2819</v>
      </c>
      <c r="B7" s="170" t="s">
        <v>3</v>
      </c>
      <c r="C7" s="170" t="s">
        <v>2846</v>
      </c>
    </row>
    <row r="8" spans="1:9" x14ac:dyDescent="0.2">
      <c r="A8" s="170" t="s">
        <v>2819</v>
      </c>
      <c r="B8" s="170" t="s">
        <v>4</v>
      </c>
      <c r="C8" s="170" t="s">
        <v>2847</v>
      </c>
    </row>
    <row r="9" spans="1:9" x14ac:dyDescent="0.2">
      <c r="A9" s="170" t="s">
        <v>2819</v>
      </c>
      <c r="B9" s="170" t="s">
        <v>5</v>
      </c>
      <c r="C9" s="170" t="s">
        <v>2848</v>
      </c>
    </row>
    <row r="10" spans="1:9" x14ac:dyDescent="0.2">
      <c r="A10" s="170" t="s">
        <v>2819</v>
      </c>
      <c r="B10" s="170" t="s">
        <v>6</v>
      </c>
      <c r="C10" s="170" t="s">
        <v>2849</v>
      </c>
    </row>
    <row r="11" spans="1:9" x14ac:dyDescent="0.2">
      <c r="A11" s="170" t="s">
        <v>2819</v>
      </c>
      <c r="B11" s="170" t="s">
        <v>7</v>
      </c>
      <c r="C11" s="170" t="s">
        <v>2850</v>
      </c>
    </row>
    <row r="12" spans="1:9" x14ac:dyDescent="0.2">
      <c r="A12" s="170" t="s">
        <v>2819</v>
      </c>
      <c r="B12" s="170" t="s">
        <v>8</v>
      </c>
      <c r="C12" s="170" t="s">
        <v>2851</v>
      </c>
    </row>
    <row r="13" spans="1:9" x14ac:dyDescent="0.2">
      <c r="A13" s="170" t="s">
        <v>2819</v>
      </c>
      <c r="B13" s="170" t="s">
        <v>9</v>
      </c>
      <c r="C13" s="170" t="s">
        <v>2852</v>
      </c>
    </row>
    <row r="14" spans="1:9" x14ac:dyDescent="0.2">
      <c r="A14" s="170" t="s">
        <v>2819</v>
      </c>
      <c r="B14" s="170" t="s">
        <v>10</v>
      </c>
      <c r="C14" s="170" t="s">
        <v>2853</v>
      </c>
    </row>
    <row r="15" spans="1:9" x14ac:dyDescent="0.2">
      <c r="A15" s="170" t="s">
        <v>2819</v>
      </c>
      <c r="B15" s="170" t="s">
        <v>11</v>
      </c>
      <c r="C15" s="170" t="s">
        <v>2854</v>
      </c>
    </row>
    <row r="16" spans="1:9" x14ac:dyDescent="0.2">
      <c r="A16" s="170" t="s">
        <v>2819</v>
      </c>
      <c r="B16" s="170" t="s">
        <v>12</v>
      </c>
      <c r="C16" s="170" t="s">
        <v>2855</v>
      </c>
    </row>
    <row r="17" spans="1:3" x14ac:dyDescent="0.2">
      <c r="A17" s="170" t="s">
        <v>2819</v>
      </c>
      <c r="B17" s="170" t="s">
        <v>13</v>
      </c>
      <c r="C17" s="170" t="s">
        <v>2856</v>
      </c>
    </row>
    <row r="18" spans="1:3" x14ac:dyDescent="0.2">
      <c r="A18" s="170" t="s">
        <v>2819</v>
      </c>
      <c r="B18" s="170" t="s">
        <v>14</v>
      </c>
      <c r="C18" s="170" t="s">
        <v>2857</v>
      </c>
    </row>
    <row r="19" spans="1:3" x14ac:dyDescent="0.2">
      <c r="A19" s="170" t="s">
        <v>2819</v>
      </c>
      <c r="B19" s="170" t="s">
        <v>15</v>
      </c>
      <c r="C19" s="170" t="s">
        <v>2858</v>
      </c>
    </row>
    <row r="20" spans="1:3" x14ac:dyDescent="0.2">
      <c r="A20" s="170" t="s">
        <v>2819</v>
      </c>
      <c r="B20" s="170" t="s">
        <v>16</v>
      </c>
      <c r="C20" s="170" t="s">
        <v>2859</v>
      </c>
    </row>
    <row r="21" spans="1:3" x14ac:dyDescent="0.2">
      <c r="A21" s="170" t="s">
        <v>2819</v>
      </c>
      <c r="B21" s="170" t="s">
        <v>0</v>
      </c>
      <c r="C21" s="170" t="s">
        <v>2860</v>
      </c>
    </row>
    <row r="22" spans="1:3" x14ac:dyDescent="0.2">
      <c r="A22" s="170" t="s">
        <v>2819</v>
      </c>
      <c r="B22" s="170" t="s">
        <v>17</v>
      </c>
      <c r="C22" s="170" t="s">
        <v>2861</v>
      </c>
    </row>
    <row r="23" spans="1:3" x14ac:dyDescent="0.2">
      <c r="A23" s="170" t="s">
        <v>2819</v>
      </c>
      <c r="B23" s="170" t="s">
        <v>18</v>
      </c>
      <c r="C23" s="170" t="s">
        <v>2451</v>
      </c>
    </row>
    <row r="24" spans="1:3" x14ac:dyDescent="0.2">
      <c r="A24" s="170" t="s">
        <v>2819</v>
      </c>
      <c r="B24" s="170" t="s">
        <v>1</v>
      </c>
      <c r="C24" s="170" t="s">
        <v>2862</v>
      </c>
    </row>
    <row r="25" spans="1:3" x14ac:dyDescent="0.2">
      <c r="A25" s="170" t="s">
        <v>2819</v>
      </c>
      <c r="B25" s="170" t="s">
        <v>19</v>
      </c>
      <c r="C25" s="170" t="s">
        <v>2863</v>
      </c>
    </row>
    <row r="26" spans="1:3" x14ac:dyDescent="0.2">
      <c r="A26" s="170" t="s">
        <v>2819</v>
      </c>
      <c r="B26" s="170" t="s">
        <v>20</v>
      </c>
      <c r="C26" s="170" t="s">
        <v>2864</v>
      </c>
    </row>
    <row r="27" spans="1:3" x14ac:dyDescent="0.2">
      <c r="A27" s="170" t="s">
        <v>2819</v>
      </c>
      <c r="B27" s="170" t="s">
        <v>21</v>
      </c>
      <c r="C27" s="170" t="s">
        <v>2865</v>
      </c>
    </row>
    <row r="28" spans="1:3" x14ac:dyDescent="0.2">
      <c r="A28" s="170" t="s">
        <v>2819</v>
      </c>
      <c r="B28" s="170" t="s">
        <v>22</v>
      </c>
      <c r="C28" s="170" t="s">
        <v>2866</v>
      </c>
    </row>
    <row r="29" spans="1:3" x14ac:dyDescent="0.2">
      <c r="A29" s="170" t="s">
        <v>2819</v>
      </c>
      <c r="B29" s="170" t="s">
        <v>23</v>
      </c>
      <c r="C29" s="170" t="s">
        <v>2867</v>
      </c>
    </row>
    <row r="30" spans="1:3" x14ac:dyDescent="0.2">
      <c r="A30" s="170" t="s">
        <v>2819</v>
      </c>
      <c r="B30" s="170" t="s">
        <v>24</v>
      </c>
      <c r="C30" s="170" t="s">
        <v>2868</v>
      </c>
    </row>
    <row r="31" spans="1:3" x14ac:dyDescent="0.2">
      <c r="A31" s="170" t="s">
        <v>2819</v>
      </c>
      <c r="B31" s="170" t="s">
        <v>25</v>
      </c>
      <c r="C31" s="170" t="s">
        <v>2869</v>
      </c>
    </row>
    <row r="32" spans="1:3" x14ac:dyDescent="0.2">
      <c r="A32" s="170" t="s">
        <v>2819</v>
      </c>
      <c r="B32" s="170" t="s">
        <v>26</v>
      </c>
      <c r="C32" s="170" t="s">
        <v>2870</v>
      </c>
    </row>
    <row r="33" spans="1:3" x14ac:dyDescent="0.2">
      <c r="A33" s="170" t="s">
        <v>2819</v>
      </c>
      <c r="B33" s="170" t="s">
        <v>27</v>
      </c>
      <c r="C33" s="170" t="s">
        <v>2871</v>
      </c>
    </row>
    <row r="34" spans="1:3" x14ac:dyDescent="0.2">
      <c r="A34" s="170" t="s">
        <v>2819</v>
      </c>
      <c r="B34" s="170" t="s">
        <v>28</v>
      </c>
      <c r="C34" s="170" t="s">
        <v>2872</v>
      </c>
    </row>
    <row r="35" spans="1:3" x14ac:dyDescent="0.2">
      <c r="A35" s="170" t="s">
        <v>2819</v>
      </c>
      <c r="B35" s="170" t="s">
        <v>29</v>
      </c>
      <c r="C35" s="170" t="s">
        <v>2873</v>
      </c>
    </row>
    <row r="36" spans="1:3" x14ac:dyDescent="0.2">
      <c r="A36" s="170" t="s">
        <v>2819</v>
      </c>
      <c r="B36" s="170" t="s">
        <v>30</v>
      </c>
      <c r="C36" s="170" t="s">
        <v>2874</v>
      </c>
    </row>
    <row r="37" spans="1:3" x14ac:dyDescent="0.2">
      <c r="A37" s="170" t="s">
        <v>2819</v>
      </c>
      <c r="B37" s="170" t="s">
        <v>31</v>
      </c>
      <c r="C37" s="170" t="s">
        <v>2875</v>
      </c>
    </row>
    <row r="38" spans="1:3" x14ac:dyDescent="0.2">
      <c r="A38" s="170" t="s">
        <v>2819</v>
      </c>
      <c r="B38" s="170" t="s">
        <v>32</v>
      </c>
      <c r="C38" s="170" t="s">
        <v>2876</v>
      </c>
    </row>
    <row r="39" spans="1:3" x14ac:dyDescent="0.2">
      <c r="A39" s="170" t="s">
        <v>2819</v>
      </c>
      <c r="B39" s="170" t="s">
        <v>33</v>
      </c>
      <c r="C39" s="170" t="s">
        <v>2877</v>
      </c>
    </row>
  </sheetData>
  <mergeCells count="1">
    <mergeCell ref="H1:I1"/>
  </mergeCells>
  <hyperlinks>
    <hyperlink ref="H1:I1" location="Index!A1" display="Regresar al Índice" xr:uid="{228CD7E0-4A00-4B31-B871-815600B0FC2C}"/>
  </hyperlink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CD19E-1ACF-48FB-9760-E7DDD48E9921}">
  <sheetPr codeName="Hoja47"/>
  <dimension ref="A1:I38"/>
  <sheetViews>
    <sheetView workbookViewId="0"/>
  </sheetViews>
  <sheetFormatPr baseColWidth="10" defaultRowHeight="12.75" x14ac:dyDescent="0.2"/>
  <cols>
    <col min="1" max="16384" width="11.42578125" style="170"/>
  </cols>
  <sheetData>
    <row r="1" spans="1:9" x14ac:dyDescent="0.2">
      <c r="A1" s="31" t="s">
        <v>3376</v>
      </c>
      <c r="H1" s="280" t="s">
        <v>1346</v>
      </c>
      <c r="I1" s="280"/>
    </row>
    <row r="2" spans="1:9" x14ac:dyDescent="0.2">
      <c r="A2" s="170" t="s">
        <v>2733</v>
      </c>
    </row>
    <row r="6" spans="1:9" x14ac:dyDescent="0.2">
      <c r="A6" s="170" t="s">
        <v>432</v>
      </c>
      <c r="B6" s="170" t="s">
        <v>2845</v>
      </c>
      <c r="C6" s="170" t="s">
        <v>1014</v>
      </c>
    </row>
    <row r="7" spans="1:9" x14ac:dyDescent="0.2">
      <c r="A7" s="170" t="s">
        <v>2819</v>
      </c>
      <c r="B7" s="170" t="s">
        <v>3</v>
      </c>
      <c r="C7" s="170" t="s">
        <v>2878</v>
      </c>
    </row>
    <row r="8" spans="1:9" x14ac:dyDescent="0.2">
      <c r="A8" s="170" t="s">
        <v>2819</v>
      </c>
      <c r="B8" s="170" t="s">
        <v>4</v>
      </c>
      <c r="C8" s="170" t="s">
        <v>2879</v>
      </c>
    </row>
    <row r="9" spans="1:9" x14ac:dyDescent="0.2">
      <c r="A9" s="170" t="s">
        <v>2819</v>
      </c>
      <c r="B9" s="170" t="s">
        <v>5</v>
      </c>
      <c r="C9" s="170" t="s">
        <v>2880</v>
      </c>
    </row>
    <row r="10" spans="1:9" x14ac:dyDescent="0.2">
      <c r="A10" s="170" t="s">
        <v>2819</v>
      </c>
      <c r="B10" s="170" t="s">
        <v>6</v>
      </c>
      <c r="C10" s="170" t="s">
        <v>2849</v>
      </c>
    </row>
    <row r="11" spans="1:9" x14ac:dyDescent="0.2">
      <c r="A11" s="170" t="s">
        <v>2819</v>
      </c>
      <c r="B11" s="170" t="s">
        <v>7</v>
      </c>
      <c r="C11" s="170" t="s">
        <v>2881</v>
      </c>
    </row>
    <row r="12" spans="1:9" x14ac:dyDescent="0.2">
      <c r="A12" s="170" t="s">
        <v>2819</v>
      </c>
      <c r="B12" s="170" t="s">
        <v>8</v>
      </c>
      <c r="C12" s="170" t="s">
        <v>2882</v>
      </c>
    </row>
    <row r="13" spans="1:9" x14ac:dyDescent="0.2">
      <c r="A13" s="170" t="s">
        <v>2819</v>
      </c>
      <c r="B13" s="170" t="s">
        <v>9</v>
      </c>
      <c r="C13" s="170" t="s">
        <v>2883</v>
      </c>
    </row>
    <row r="14" spans="1:9" x14ac:dyDescent="0.2">
      <c r="A14" s="170" t="s">
        <v>2819</v>
      </c>
      <c r="B14" s="170" t="s">
        <v>10</v>
      </c>
      <c r="C14" s="170" t="s">
        <v>2884</v>
      </c>
    </row>
    <row r="15" spans="1:9" x14ac:dyDescent="0.2">
      <c r="A15" s="170" t="s">
        <v>2819</v>
      </c>
      <c r="B15" s="170" t="s">
        <v>11</v>
      </c>
      <c r="C15" s="170" t="s">
        <v>2885</v>
      </c>
    </row>
    <row r="16" spans="1:9" x14ac:dyDescent="0.2">
      <c r="A16" s="170" t="s">
        <v>2819</v>
      </c>
      <c r="B16" s="170" t="s">
        <v>12</v>
      </c>
      <c r="C16" s="170" t="s">
        <v>2886</v>
      </c>
    </row>
    <row r="17" spans="1:3" x14ac:dyDescent="0.2">
      <c r="A17" s="170" t="s">
        <v>2819</v>
      </c>
      <c r="B17" s="170" t="s">
        <v>13</v>
      </c>
      <c r="C17" s="170" t="s">
        <v>2887</v>
      </c>
    </row>
    <row r="18" spans="1:3" x14ac:dyDescent="0.2">
      <c r="A18" s="170" t="s">
        <v>2819</v>
      </c>
      <c r="B18" s="170" t="s">
        <v>14</v>
      </c>
      <c r="C18" s="170" t="s">
        <v>2857</v>
      </c>
    </row>
    <row r="19" spans="1:3" x14ac:dyDescent="0.2">
      <c r="A19" s="170" t="s">
        <v>2819</v>
      </c>
      <c r="B19" s="170" t="s">
        <v>15</v>
      </c>
      <c r="C19" s="170" t="s">
        <v>2888</v>
      </c>
    </row>
    <row r="20" spans="1:3" x14ac:dyDescent="0.2">
      <c r="A20" s="170" t="s">
        <v>2819</v>
      </c>
      <c r="B20" s="170" t="s">
        <v>16</v>
      </c>
      <c r="C20" s="170" t="s">
        <v>2889</v>
      </c>
    </row>
    <row r="21" spans="1:3" x14ac:dyDescent="0.2">
      <c r="A21" s="170" t="s">
        <v>2819</v>
      </c>
      <c r="B21" s="170" t="s">
        <v>0</v>
      </c>
      <c r="C21" s="170" t="s">
        <v>2890</v>
      </c>
    </row>
    <row r="22" spans="1:3" x14ac:dyDescent="0.2">
      <c r="A22" s="170" t="s">
        <v>2819</v>
      </c>
      <c r="B22" s="170" t="s">
        <v>17</v>
      </c>
      <c r="C22" s="170" t="s">
        <v>2891</v>
      </c>
    </row>
    <row r="23" spans="1:3" x14ac:dyDescent="0.2">
      <c r="A23" s="170" t="s">
        <v>2819</v>
      </c>
      <c r="B23" s="170" t="s">
        <v>18</v>
      </c>
      <c r="C23" s="170" t="s">
        <v>2892</v>
      </c>
    </row>
    <row r="24" spans="1:3" x14ac:dyDescent="0.2">
      <c r="A24" s="170" t="s">
        <v>2819</v>
      </c>
      <c r="B24" s="170" t="s">
        <v>19</v>
      </c>
      <c r="C24" s="170" t="s">
        <v>2870</v>
      </c>
    </row>
    <row r="25" spans="1:3" x14ac:dyDescent="0.2">
      <c r="A25" s="170" t="s">
        <v>2819</v>
      </c>
      <c r="B25" s="170" t="s">
        <v>20</v>
      </c>
      <c r="C25" s="170" t="s">
        <v>2893</v>
      </c>
    </row>
    <row r="26" spans="1:3" x14ac:dyDescent="0.2">
      <c r="A26" s="170" t="s">
        <v>2819</v>
      </c>
      <c r="B26" s="170" t="s">
        <v>21</v>
      </c>
      <c r="C26" s="170" t="s">
        <v>2894</v>
      </c>
    </row>
    <row r="27" spans="1:3" x14ac:dyDescent="0.2">
      <c r="A27" s="170" t="s">
        <v>2819</v>
      </c>
      <c r="B27" s="170" t="s">
        <v>22</v>
      </c>
      <c r="C27" s="170" t="s">
        <v>2895</v>
      </c>
    </row>
    <row r="28" spans="1:3" x14ac:dyDescent="0.2">
      <c r="A28" s="170" t="s">
        <v>2819</v>
      </c>
      <c r="B28" s="170" t="s">
        <v>2896</v>
      </c>
      <c r="C28" s="170" t="s">
        <v>2897</v>
      </c>
    </row>
    <row r="29" spans="1:3" x14ac:dyDescent="0.2">
      <c r="A29" s="170" t="s">
        <v>2819</v>
      </c>
      <c r="B29" s="170" t="s">
        <v>24</v>
      </c>
      <c r="C29" s="170" t="s">
        <v>2898</v>
      </c>
    </row>
    <row r="30" spans="1:3" x14ac:dyDescent="0.2">
      <c r="A30" s="170" t="s">
        <v>2819</v>
      </c>
      <c r="B30" s="170" t="s">
        <v>25</v>
      </c>
      <c r="C30" s="170" t="s">
        <v>2899</v>
      </c>
    </row>
    <row r="31" spans="1:3" x14ac:dyDescent="0.2">
      <c r="A31" s="170" t="s">
        <v>2819</v>
      </c>
      <c r="B31" s="170" t="s">
        <v>26</v>
      </c>
      <c r="C31" s="170" t="s">
        <v>2900</v>
      </c>
    </row>
    <row r="32" spans="1:3" x14ac:dyDescent="0.2">
      <c r="A32" s="170" t="s">
        <v>2819</v>
      </c>
      <c r="B32" s="170" t="s">
        <v>27</v>
      </c>
      <c r="C32" s="170" t="s">
        <v>2901</v>
      </c>
    </row>
    <row r="33" spans="1:3" x14ac:dyDescent="0.2">
      <c r="A33" s="170" t="s">
        <v>2819</v>
      </c>
      <c r="B33" s="170" t="s">
        <v>28</v>
      </c>
      <c r="C33" s="170" t="s">
        <v>2902</v>
      </c>
    </row>
    <row r="34" spans="1:3" x14ac:dyDescent="0.2">
      <c r="A34" s="170" t="s">
        <v>2819</v>
      </c>
      <c r="B34" s="170" t="s">
        <v>29</v>
      </c>
      <c r="C34" s="170" t="s">
        <v>2873</v>
      </c>
    </row>
    <row r="35" spans="1:3" x14ac:dyDescent="0.2">
      <c r="A35" s="170" t="s">
        <v>2819</v>
      </c>
      <c r="B35" s="170" t="s">
        <v>30</v>
      </c>
      <c r="C35" s="170" t="s">
        <v>2903</v>
      </c>
    </row>
    <row r="36" spans="1:3" x14ac:dyDescent="0.2">
      <c r="A36" s="170" t="s">
        <v>2819</v>
      </c>
      <c r="B36" s="170" t="s">
        <v>31</v>
      </c>
      <c r="C36" s="170" t="s">
        <v>2904</v>
      </c>
    </row>
    <row r="37" spans="1:3" x14ac:dyDescent="0.2">
      <c r="A37" s="170" t="s">
        <v>2819</v>
      </c>
      <c r="B37" s="170" t="s">
        <v>32</v>
      </c>
      <c r="C37" s="170" t="s">
        <v>2905</v>
      </c>
    </row>
    <row r="38" spans="1:3" x14ac:dyDescent="0.2">
      <c r="A38" s="170" t="s">
        <v>2819</v>
      </c>
      <c r="B38" s="170" t="s">
        <v>33</v>
      </c>
      <c r="C38" s="170" t="s">
        <v>2877</v>
      </c>
    </row>
  </sheetData>
  <mergeCells count="1">
    <mergeCell ref="H1:I1"/>
  </mergeCells>
  <hyperlinks>
    <hyperlink ref="H1:I1" location="Index!A1" display="Regresar al Índice" xr:uid="{878CE2E7-B256-4E26-B786-0B32EB085975}"/>
  </hyperlink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3482B-81CF-4DA2-B5A7-AEFB302DBE02}">
  <sheetPr codeName="Hoja49"/>
  <dimension ref="A1:I10"/>
  <sheetViews>
    <sheetView workbookViewId="0"/>
  </sheetViews>
  <sheetFormatPr baseColWidth="10" defaultRowHeight="12.75" x14ac:dyDescent="0.2"/>
  <cols>
    <col min="1" max="1" width="22.42578125" style="170" customWidth="1"/>
    <col min="2" max="16384" width="11.42578125" style="170"/>
  </cols>
  <sheetData>
    <row r="1" spans="1:9" x14ac:dyDescent="0.2">
      <c r="A1" s="31" t="s">
        <v>3377</v>
      </c>
      <c r="H1" s="280" t="s">
        <v>1346</v>
      </c>
      <c r="I1" s="280"/>
    </row>
    <row r="2" spans="1:9" x14ac:dyDescent="0.2">
      <c r="A2" s="170" t="s">
        <v>2733</v>
      </c>
    </row>
    <row r="6" spans="1:9" x14ac:dyDescent="0.2">
      <c r="A6" s="170" t="s">
        <v>2906</v>
      </c>
      <c r="B6" s="170" t="s">
        <v>0</v>
      </c>
    </row>
    <row r="7" spans="1:9" x14ac:dyDescent="0.2">
      <c r="A7" s="170" t="s">
        <v>52</v>
      </c>
      <c r="B7" s="183">
        <v>3.3099999999999997E-2</v>
      </c>
    </row>
    <row r="8" spans="1:9" x14ac:dyDescent="0.2">
      <c r="A8" s="170" t="s">
        <v>2907</v>
      </c>
      <c r="B8" s="183">
        <v>5.1499999999999997E-2</v>
      </c>
    </row>
    <row r="9" spans="1:9" x14ac:dyDescent="0.2">
      <c r="A9" s="170" t="s">
        <v>343</v>
      </c>
      <c r="B9" s="183">
        <v>4.7000000000000002E-3</v>
      </c>
    </row>
    <row r="10" spans="1:9" x14ac:dyDescent="0.2">
      <c r="A10" s="170" t="s">
        <v>2908</v>
      </c>
      <c r="B10" s="183">
        <v>-2.29E-2</v>
      </c>
    </row>
  </sheetData>
  <mergeCells count="1">
    <mergeCell ref="H1:I1"/>
  </mergeCells>
  <hyperlinks>
    <hyperlink ref="H1:I1" location="Index!A1" display="Regresar al Índice" xr:uid="{FB5F9977-79CA-4089-A2AD-04BCFD8425CA}"/>
  </hyperlink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FAD96-EB97-4AF6-86A3-7FE54D356D6D}">
  <sheetPr codeName="Hoja50"/>
  <dimension ref="A1:I47"/>
  <sheetViews>
    <sheetView workbookViewId="0"/>
  </sheetViews>
  <sheetFormatPr baseColWidth="10" defaultRowHeight="12.75" x14ac:dyDescent="0.2"/>
  <cols>
    <col min="1" max="16384" width="11.42578125" style="170"/>
  </cols>
  <sheetData>
    <row r="1" spans="1:9" x14ac:dyDescent="0.2">
      <c r="A1" s="31" t="s">
        <v>3378</v>
      </c>
      <c r="H1" s="280" t="s">
        <v>1346</v>
      </c>
      <c r="I1" s="280"/>
    </row>
    <row r="2" spans="1:9" x14ac:dyDescent="0.2">
      <c r="A2" s="170" t="s">
        <v>2733</v>
      </c>
    </row>
    <row r="6" spans="1:9" x14ac:dyDescent="0.2">
      <c r="A6" s="170" t="s">
        <v>432</v>
      </c>
      <c r="B6" s="170" t="s">
        <v>0</v>
      </c>
      <c r="C6" s="170" t="s">
        <v>1</v>
      </c>
    </row>
    <row r="7" spans="1:9" x14ac:dyDescent="0.2">
      <c r="A7" s="170" t="s">
        <v>2734</v>
      </c>
      <c r="B7" s="170" t="s">
        <v>2909</v>
      </c>
      <c r="C7" s="170" t="s">
        <v>2910</v>
      </c>
    </row>
    <row r="8" spans="1:9" x14ac:dyDescent="0.2">
      <c r="A8" s="170" t="s">
        <v>2735</v>
      </c>
      <c r="B8" s="170" t="s">
        <v>2911</v>
      </c>
      <c r="C8" s="170" t="s">
        <v>2912</v>
      </c>
    </row>
    <row r="9" spans="1:9" x14ac:dyDescent="0.2">
      <c r="A9" s="170" t="s">
        <v>2738</v>
      </c>
      <c r="B9" s="170" t="s">
        <v>2913</v>
      </c>
      <c r="C9" s="170" t="s">
        <v>2914</v>
      </c>
    </row>
    <row r="10" spans="1:9" x14ac:dyDescent="0.2">
      <c r="A10" s="170" t="s">
        <v>2741</v>
      </c>
      <c r="B10" s="170" t="s">
        <v>2915</v>
      </c>
      <c r="C10" s="170" t="s">
        <v>2916</v>
      </c>
    </row>
    <row r="11" spans="1:9" x14ac:dyDescent="0.2">
      <c r="A11" s="170" t="s">
        <v>2743</v>
      </c>
      <c r="B11" s="170" t="s">
        <v>2917</v>
      </c>
      <c r="C11" s="170" t="s">
        <v>2918</v>
      </c>
    </row>
    <row r="12" spans="1:9" x14ac:dyDescent="0.2">
      <c r="A12" s="170" t="s">
        <v>2745</v>
      </c>
      <c r="B12" s="170" t="s">
        <v>2919</v>
      </c>
      <c r="C12" s="170" t="s">
        <v>2920</v>
      </c>
    </row>
    <row r="13" spans="1:9" x14ac:dyDescent="0.2">
      <c r="A13" s="170" t="s">
        <v>2747</v>
      </c>
      <c r="B13" s="170" t="s">
        <v>2921</v>
      </c>
      <c r="C13" s="170" t="s">
        <v>2922</v>
      </c>
    </row>
    <row r="14" spans="1:9" x14ac:dyDescent="0.2">
      <c r="A14" s="170" t="s">
        <v>2749</v>
      </c>
      <c r="B14" s="170" t="s">
        <v>2923</v>
      </c>
      <c r="C14" s="170" t="s">
        <v>2924</v>
      </c>
    </row>
    <row r="15" spans="1:9" x14ac:dyDescent="0.2">
      <c r="A15" s="170" t="s">
        <v>2751</v>
      </c>
      <c r="B15" s="170" t="s">
        <v>2925</v>
      </c>
      <c r="C15" s="170" t="s">
        <v>2926</v>
      </c>
    </row>
    <row r="16" spans="1:9" x14ac:dyDescent="0.2">
      <c r="A16" s="170" t="s">
        <v>2753</v>
      </c>
      <c r="B16" s="170" t="s">
        <v>2927</v>
      </c>
      <c r="C16" s="170" t="s">
        <v>2928</v>
      </c>
    </row>
    <row r="17" spans="1:3" x14ac:dyDescent="0.2">
      <c r="A17" s="170" t="s">
        <v>2755</v>
      </c>
      <c r="B17" s="170" t="s">
        <v>2929</v>
      </c>
      <c r="C17" s="170" t="s">
        <v>2930</v>
      </c>
    </row>
    <row r="18" spans="1:3" x14ac:dyDescent="0.2">
      <c r="A18" s="170" t="s">
        <v>2756</v>
      </c>
      <c r="B18" s="170" t="s">
        <v>2931</v>
      </c>
      <c r="C18" s="170" t="s">
        <v>2932</v>
      </c>
    </row>
    <row r="19" spans="1:3" x14ac:dyDescent="0.2">
      <c r="A19" s="170" t="s">
        <v>2758</v>
      </c>
      <c r="B19" s="170" t="s">
        <v>2933</v>
      </c>
      <c r="C19" s="170" t="s">
        <v>2934</v>
      </c>
    </row>
    <row r="20" spans="1:3" x14ac:dyDescent="0.2">
      <c r="A20" s="170" t="s">
        <v>2760</v>
      </c>
      <c r="B20" s="170" t="s">
        <v>2935</v>
      </c>
      <c r="C20" s="170" t="s">
        <v>2936</v>
      </c>
    </row>
    <row r="21" spans="1:3" x14ac:dyDescent="0.2">
      <c r="A21" s="170" t="s">
        <v>2762</v>
      </c>
      <c r="B21" s="170" t="s">
        <v>2937</v>
      </c>
      <c r="C21" s="170" t="s">
        <v>2938</v>
      </c>
    </row>
    <row r="22" spans="1:3" x14ac:dyDescent="0.2">
      <c r="A22" s="170" t="s">
        <v>2764</v>
      </c>
      <c r="B22" s="170" t="s">
        <v>2939</v>
      </c>
      <c r="C22" s="170" t="s">
        <v>2940</v>
      </c>
    </row>
    <row r="23" spans="1:3" x14ac:dyDescent="0.2">
      <c r="A23" s="170" t="s">
        <v>2767</v>
      </c>
      <c r="B23" s="170" t="s">
        <v>2941</v>
      </c>
      <c r="C23" s="170" t="s">
        <v>2942</v>
      </c>
    </row>
    <row r="24" spans="1:3" x14ac:dyDescent="0.2">
      <c r="A24" s="170" t="s">
        <v>2768</v>
      </c>
      <c r="B24" s="170" t="s">
        <v>2943</v>
      </c>
      <c r="C24" s="170" t="s">
        <v>2944</v>
      </c>
    </row>
    <row r="25" spans="1:3" x14ac:dyDescent="0.2">
      <c r="A25" s="170" t="s">
        <v>2771</v>
      </c>
      <c r="B25" s="170" t="s">
        <v>2945</v>
      </c>
      <c r="C25" s="170" t="s">
        <v>2946</v>
      </c>
    </row>
    <row r="26" spans="1:3" x14ac:dyDescent="0.2">
      <c r="A26" s="170" t="s">
        <v>2773</v>
      </c>
      <c r="B26" s="170" t="s">
        <v>2947</v>
      </c>
      <c r="C26" s="170" t="s">
        <v>2948</v>
      </c>
    </row>
    <row r="27" spans="1:3" x14ac:dyDescent="0.2">
      <c r="A27" s="170" t="s">
        <v>2776</v>
      </c>
      <c r="B27" s="170" t="s">
        <v>2949</v>
      </c>
      <c r="C27" s="170" t="s">
        <v>2950</v>
      </c>
    </row>
    <row r="28" spans="1:3" x14ac:dyDescent="0.2">
      <c r="A28" s="170" t="s">
        <v>2778</v>
      </c>
      <c r="B28" s="170" t="s">
        <v>2951</v>
      </c>
      <c r="C28" s="170" t="s">
        <v>2952</v>
      </c>
    </row>
    <row r="29" spans="1:3" x14ac:dyDescent="0.2">
      <c r="A29" s="170" t="s">
        <v>2780</v>
      </c>
      <c r="B29" s="170" t="s">
        <v>2953</v>
      </c>
      <c r="C29" s="170" t="s">
        <v>2954</v>
      </c>
    </row>
    <row r="30" spans="1:3" x14ac:dyDescent="0.2">
      <c r="A30" s="170" t="s">
        <v>2782</v>
      </c>
      <c r="B30" s="170" t="s">
        <v>2955</v>
      </c>
      <c r="C30" s="170" t="s">
        <v>2956</v>
      </c>
    </row>
    <row r="31" spans="1:3" x14ac:dyDescent="0.2">
      <c r="A31" s="170" t="s">
        <v>2784</v>
      </c>
      <c r="B31" s="170" t="s">
        <v>2957</v>
      </c>
      <c r="C31" s="170" t="s">
        <v>2958</v>
      </c>
    </row>
    <row r="32" spans="1:3" x14ac:dyDescent="0.2">
      <c r="A32" s="170" t="s">
        <v>2786</v>
      </c>
      <c r="B32" s="170" t="s">
        <v>2959</v>
      </c>
      <c r="C32" s="170" t="s">
        <v>2960</v>
      </c>
    </row>
    <row r="33" spans="1:3" x14ac:dyDescent="0.2">
      <c r="A33" s="170" t="s">
        <v>2787</v>
      </c>
      <c r="B33" s="170" t="s">
        <v>2961</v>
      </c>
      <c r="C33" s="170" t="s">
        <v>2962</v>
      </c>
    </row>
    <row r="34" spans="1:3" x14ac:dyDescent="0.2">
      <c r="A34" s="170" t="s">
        <v>2789</v>
      </c>
      <c r="B34" s="170" t="s">
        <v>2963</v>
      </c>
      <c r="C34" s="170" t="s">
        <v>2964</v>
      </c>
    </row>
    <row r="35" spans="1:3" x14ac:dyDescent="0.2">
      <c r="A35" s="170" t="s">
        <v>2791</v>
      </c>
      <c r="B35" s="170" t="s">
        <v>2965</v>
      </c>
      <c r="C35" s="170" t="s">
        <v>2966</v>
      </c>
    </row>
    <row r="36" spans="1:3" x14ac:dyDescent="0.2">
      <c r="A36" s="170" t="s">
        <v>2794</v>
      </c>
      <c r="B36" s="170" t="s">
        <v>2967</v>
      </c>
      <c r="C36" s="170" t="s">
        <v>2968</v>
      </c>
    </row>
    <row r="37" spans="1:3" x14ac:dyDescent="0.2">
      <c r="A37" s="170" t="s">
        <v>2797</v>
      </c>
      <c r="B37" s="170" t="s">
        <v>2969</v>
      </c>
      <c r="C37" s="170" t="s">
        <v>2970</v>
      </c>
    </row>
    <row r="38" spans="1:3" x14ac:dyDescent="0.2">
      <c r="A38" s="170" t="s">
        <v>2800</v>
      </c>
      <c r="B38" s="170" t="s">
        <v>2971</v>
      </c>
      <c r="C38" s="170" t="s">
        <v>2972</v>
      </c>
    </row>
    <row r="39" spans="1:3" x14ac:dyDescent="0.2">
      <c r="A39" s="170" t="s">
        <v>2802</v>
      </c>
      <c r="B39" s="170" t="s">
        <v>2920</v>
      </c>
      <c r="C39" s="170" t="s">
        <v>2973</v>
      </c>
    </row>
    <row r="40" spans="1:3" x14ac:dyDescent="0.2">
      <c r="A40" s="170" t="s">
        <v>2804</v>
      </c>
      <c r="B40" s="170" t="s">
        <v>2944</v>
      </c>
      <c r="C40" s="170" t="s">
        <v>2974</v>
      </c>
    </row>
    <row r="41" spans="1:3" x14ac:dyDescent="0.2">
      <c r="A41" s="170" t="s">
        <v>2807</v>
      </c>
      <c r="B41" s="170" t="s">
        <v>2975</v>
      </c>
      <c r="C41" s="170" t="s">
        <v>2976</v>
      </c>
    </row>
    <row r="42" spans="1:3" x14ac:dyDescent="0.2">
      <c r="A42" s="170" t="s">
        <v>2808</v>
      </c>
      <c r="B42" s="170" t="s">
        <v>2904</v>
      </c>
      <c r="C42" s="170" t="s">
        <v>2977</v>
      </c>
    </row>
    <row r="43" spans="1:3" x14ac:dyDescent="0.2">
      <c r="A43" s="170" t="s">
        <v>2809</v>
      </c>
      <c r="B43" s="170" t="s">
        <v>2978</v>
      </c>
      <c r="C43" s="170" t="s">
        <v>2979</v>
      </c>
    </row>
    <row r="44" spans="1:3" x14ac:dyDescent="0.2">
      <c r="A44" s="170" t="s">
        <v>2812</v>
      </c>
      <c r="B44" s="170" t="s">
        <v>2980</v>
      </c>
      <c r="C44" s="170" t="s">
        <v>2854</v>
      </c>
    </row>
    <row r="45" spans="1:3" x14ac:dyDescent="0.2">
      <c r="A45" s="170" t="s">
        <v>2814</v>
      </c>
      <c r="B45" s="170" t="s">
        <v>2981</v>
      </c>
      <c r="C45" s="170" t="s">
        <v>2982</v>
      </c>
    </row>
    <row r="46" spans="1:3" x14ac:dyDescent="0.2">
      <c r="A46" s="170" t="s">
        <v>2816</v>
      </c>
      <c r="B46" s="170" t="s">
        <v>2983</v>
      </c>
      <c r="C46" s="170" t="s">
        <v>2984</v>
      </c>
    </row>
    <row r="47" spans="1:3" x14ac:dyDescent="0.2">
      <c r="A47" s="170" t="s">
        <v>2819</v>
      </c>
      <c r="B47" s="170" t="s">
        <v>2985</v>
      </c>
      <c r="C47" s="170" t="s">
        <v>2879</v>
      </c>
    </row>
  </sheetData>
  <mergeCells count="1">
    <mergeCell ref="H1:I1"/>
  </mergeCells>
  <hyperlinks>
    <hyperlink ref="H1:I1" location="Index!A1" display="Regresar al Índice" xr:uid="{FDDDBE25-1D14-4F6E-8101-78B0178394D4}"/>
  </hyperlink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D4276-6AA4-40E3-AE50-96D6028A9FC2}">
  <sheetPr codeName="Hoja51"/>
  <dimension ref="A1:I39"/>
  <sheetViews>
    <sheetView workbookViewId="0"/>
  </sheetViews>
  <sheetFormatPr baseColWidth="10" defaultRowHeight="12.75" x14ac:dyDescent="0.2"/>
  <cols>
    <col min="1" max="16384" width="11.42578125" style="170"/>
  </cols>
  <sheetData>
    <row r="1" spans="1:9" x14ac:dyDescent="0.2">
      <c r="A1" s="31" t="s">
        <v>3379</v>
      </c>
      <c r="H1" s="280" t="s">
        <v>1346</v>
      </c>
      <c r="I1" s="280"/>
    </row>
    <row r="2" spans="1:9" x14ac:dyDescent="0.2">
      <c r="A2" s="170" t="s">
        <v>2733</v>
      </c>
    </row>
    <row r="6" spans="1:9" x14ac:dyDescent="0.2">
      <c r="A6" s="170" t="s">
        <v>432</v>
      </c>
      <c r="B6" s="170" t="s">
        <v>2845</v>
      </c>
      <c r="C6" s="170" t="s">
        <v>1014</v>
      </c>
    </row>
    <row r="7" spans="1:9" x14ac:dyDescent="0.2">
      <c r="A7" s="170" t="s">
        <v>2819</v>
      </c>
      <c r="B7" s="170" t="s">
        <v>3</v>
      </c>
      <c r="C7" s="170" t="s">
        <v>2986</v>
      </c>
    </row>
    <row r="8" spans="1:9" x14ac:dyDescent="0.2">
      <c r="A8" s="170" t="s">
        <v>2819</v>
      </c>
      <c r="B8" s="170" t="s">
        <v>4</v>
      </c>
      <c r="C8" s="170" t="s">
        <v>2987</v>
      </c>
    </row>
    <row r="9" spans="1:9" x14ac:dyDescent="0.2">
      <c r="A9" s="170" t="s">
        <v>2819</v>
      </c>
      <c r="B9" s="170" t="s">
        <v>5</v>
      </c>
      <c r="C9" s="170" t="s">
        <v>2988</v>
      </c>
    </row>
    <row r="10" spans="1:9" x14ac:dyDescent="0.2">
      <c r="A10" s="170" t="s">
        <v>2819</v>
      </c>
      <c r="B10" s="170" t="s">
        <v>6</v>
      </c>
      <c r="C10" s="170" t="s">
        <v>2989</v>
      </c>
    </row>
    <row r="11" spans="1:9" x14ac:dyDescent="0.2">
      <c r="A11" s="170" t="s">
        <v>2819</v>
      </c>
      <c r="B11" s="170" t="s">
        <v>7</v>
      </c>
      <c r="C11" s="170" t="s">
        <v>2990</v>
      </c>
    </row>
    <row r="12" spans="1:9" x14ac:dyDescent="0.2">
      <c r="A12" s="170" t="s">
        <v>2819</v>
      </c>
      <c r="B12" s="170" t="s">
        <v>8</v>
      </c>
      <c r="C12" s="170" t="s">
        <v>2991</v>
      </c>
    </row>
    <row r="13" spans="1:9" x14ac:dyDescent="0.2">
      <c r="A13" s="170" t="s">
        <v>2819</v>
      </c>
      <c r="B13" s="170" t="s">
        <v>9</v>
      </c>
      <c r="C13" s="170" t="s">
        <v>2992</v>
      </c>
    </row>
    <row r="14" spans="1:9" x14ac:dyDescent="0.2">
      <c r="A14" s="170" t="s">
        <v>2819</v>
      </c>
      <c r="B14" s="170" t="s">
        <v>10</v>
      </c>
      <c r="C14" s="170" t="s">
        <v>2888</v>
      </c>
    </row>
    <row r="15" spans="1:9" x14ac:dyDescent="0.2">
      <c r="A15" s="170" t="s">
        <v>2819</v>
      </c>
      <c r="B15" s="170" t="s">
        <v>11</v>
      </c>
      <c r="C15" s="170" t="s">
        <v>2993</v>
      </c>
    </row>
    <row r="16" spans="1:9" x14ac:dyDescent="0.2">
      <c r="A16" s="170" t="s">
        <v>2819</v>
      </c>
      <c r="B16" s="170" t="s">
        <v>12</v>
      </c>
      <c r="C16" s="170" t="s">
        <v>2943</v>
      </c>
    </row>
    <row r="17" spans="1:3" x14ac:dyDescent="0.2">
      <c r="A17" s="170" t="s">
        <v>2819</v>
      </c>
      <c r="B17" s="170" t="s">
        <v>13</v>
      </c>
      <c r="C17" s="170" t="s">
        <v>2994</v>
      </c>
    </row>
    <row r="18" spans="1:3" x14ac:dyDescent="0.2">
      <c r="A18" s="170" t="s">
        <v>2819</v>
      </c>
      <c r="B18" s="170" t="s">
        <v>14</v>
      </c>
      <c r="C18" s="170" t="s">
        <v>2995</v>
      </c>
    </row>
    <row r="19" spans="1:3" x14ac:dyDescent="0.2">
      <c r="A19" s="170" t="s">
        <v>2819</v>
      </c>
      <c r="B19" s="170" t="s">
        <v>15</v>
      </c>
      <c r="C19" s="170" t="s">
        <v>2996</v>
      </c>
    </row>
    <row r="20" spans="1:3" x14ac:dyDescent="0.2">
      <c r="A20" s="170" t="s">
        <v>2819</v>
      </c>
      <c r="B20" s="170" t="s">
        <v>16</v>
      </c>
      <c r="C20" s="170" t="s">
        <v>2997</v>
      </c>
    </row>
    <row r="21" spans="1:3" x14ac:dyDescent="0.2">
      <c r="A21" s="170" t="s">
        <v>2819</v>
      </c>
      <c r="B21" s="170" t="s">
        <v>0</v>
      </c>
      <c r="C21" s="170" t="s">
        <v>2985</v>
      </c>
    </row>
    <row r="22" spans="1:3" x14ac:dyDescent="0.2">
      <c r="A22" s="170" t="s">
        <v>2819</v>
      </c>
      <c r="B22" s="170" t="s">
        <v>17</v>
      </c>
      <c r="C22" s="170" t="s">
        <v>2998</v>
      </c>
    </row>
    <row r="23" spans="1:3" x14ac:dyDescent="0.2">
      <c r="A23" s="170" t="s">
        <v>2819</v>
      </c>
      <c r="B23" s="170" t="s">
        <v>18</v>
      </c>
      <c r="C23" s="170" t="s">
        <v>2999</v>
      </c>
    </row>
    <row r="24" spans="1:3" x14ac:dyDescent="0.2">
      <c r="A24" s="170" t="s">
        <v>2819</v>
      </c>
      <c r="B24" s="170" t="s">
        <v>1</v>
      </c>
      <c r="C24" s="170" t="s">
        <v>2879</v>
      </c>
    </row>
    <row r="25" spans="1:3" x14ac:dyDescent="0.2">
      <c r="A25" s="170" t="s">
        <v>2819</v>
      </c>
      <c r="B25" s="170" t="s">
        <v>19</v>
      </c>
      <c r="C25" s="170" t="s">
        <v>3000</v>
      </c>
    </row>
    <row r="26" spans="1:3" x14ac:dyDescent="0.2">
      <c r="A26" s="170" t="s">
        <v>2819</v>
      </c>
      <c r="B26" s="170" t="s">
        <v>20</v>
      </c>
      <c r="C26" s="170" t="s">
        <v>3001</v>
      </c>
    </row>
    <row r="27" spans="1:3" x14ac:dyDescent="0.2">
      <c r="A27" s="170" t="s">
        <v>2819</v>
      </c>
      <c r="B27" s="170" t="s">
        <v>21</v>
      </c>
      <c r="C27" s="170" t="s">
        <v>3002</v>
      </c>
    </row>
    <row r="28" spans="1:3" x14ac:dyDescent="0.2">
      <c r="A28" s="170" t="s">
        <v>2819</v>
      </c>
      <c r="B28" s="170" t="s">
        <v>22</v>
      </c>
      <c r="C28" s="170" t="s">
        <v>3003</v>
      </c>
    </row>
    <row r="29" spans="1:3" x14ac:dyDescent="0.2">
      <c r="A29" s="170" t="s">
        <v>2819</v>
      </c>
      <c r="B29" s="170" t="s">
        <v>23</v>
      </c>
      <c r="C29" s="170" t="s">
        <v>3004</v>
      </c>
    </row>
    <row r="30" spans="1:3" x14ac:dyDescent="0.2">
      <c r="A30" s="170" t="s">
        <v>2819</v>
      </c>
      <c r="B30" s="170" t="s">
        <v>24</v>
      </c>
      <c r="C30" s="170" t="s">
        <v>2935</v>
      </c>
    </row>
    <row r="31" spans="1:3" x14ac:dyDescent="0.2">
      <c r="A31" s="170" t="s">
        <v>2819</v>
      </c>
      <c r="B31" s="170" t="s">
        <v>25</v>
      </c>
      <c r="C31" s="170" t="s">
        <v>3005</v>
      </c>
    </row>
    <row r="32" spans="1:3" x14ac:dyDescent="0.2">
      <c r="A32" s="170" t="s">
        <v>2819</v>
      </c>
      <c r="B32" s="170" t="s">
        <v>26</v>
      </c>
      <c r="C32" s="170" t="s">
        <v>3006</v>
      </c>
    </row>
    <row r="33" spans="1:3" x14ac:dyDescent="0.2">
      <c r="A33" s="170" t="s">
        <v>2819</v>
      </c>
      <c r="B33" s="170" t="s">
        <v>27</v>
      </c>
      <c r="C33" s="170" t="s">
        <v>3007</v>
      </c>
    </row>
    <row r="34" spans="1:3" x14ac:dyDescent="0.2">
      <c r="A34" s="170" t="s">
        <v>2819</v>
      </c>
      <c r="B34" s="170" t="s">
        <v>28</v>
      </c>
      <c r="C34" s="170" t="s">
        <v>3008</v>
      </c>
    </row>
    <row r="35" spans="1:3" x14ac:dyDescent="0.2">
      <c r="A35" s="170" t="s">
        <v>2819</v>
      </c>
      <c r="B35" s="170" t="s">
        <v>29</v>
      </c>
      <c r="C35" s="170" t="s">
        <v>3009</v>
      </c>
    </row>
    <row r="36" spans="1:3" x14ac:dyDescent="0.2">
      <c r="A36" s="170" t="s">
        <v>2819</v>
      </c>
      <c r="B36" s="170" t="s">
        <v>30</v>
      </c>
      <c r="C36" s="170" t="s">
        <v>3010</v>
      </c>
    </row>
    <row r="37" spans="1:3" x14ac:dyDescent="0.2">
      <c r="A37" s="170" t="s">
        <v>2819</v>
      </c>
      <c r="B37" s="170" t="s">
        <v>31</v>
      </c>
      <c r="C37" s="170" t="s">
        <v>3011</v>
      </c>
    </row>
    <row r="38" spans="1:3" x14ac:dyDescent="0.2">
      <c r="A38" s="170" t="s">
        <v>2819</v>
      </c>
      <c r="B38" s="170" t="s">
        <v>32</v>
      </c>
      <c r="C38" s="170" t="s">
        <v>3012</v>
      </c>
    </row>
    <row r="39" spans="1:3" x14ac:dyDescent="0.2">
      <c r="A39" s="170" t="s">
        <v>2819</v>
      </c>
      <c r="B39" s="170" t="s">
        <v>33</v>
      </c>
      <c r="C39" s="170" t="s">
        <v>3013</v>
      </c>
    </row>
  </sheetData>
  <mergeCells count="1">
    <mergeCell ref="H1:I1"/>
  </mergeCells>
  <hyperlinks>
    <hyperlink ref="H1:I1" location="Index!A1" display="Regresar al Índice" xr:uid="{F379F071-E219-4C2C-8B11-B633E36FA4BB}"/>
  </hyperlink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3D434-9499-4199-8529-DA3E4D2D0D33}">
  <sheetPr codeName="Hoja53"/>
  <dimension ref="A1:I47"/>
  <sheetViews>
    <sheetView workbookViewId="0"/>
  </sheetViews>
  <sheetFormatPr baseColWidth="10" defaultRowHeight="12.75" x14ac:dyDescent="0.2"/>
  <cols>
    <col min="1" max="16384" width="11.42578125" style="170"/>
  </cols>
  <sheetData>
    <row r="1" spans="1:9" x14ac:dyDescent="0.2">
      <c r="A1" s="31" t="s">
        <v>3380</v>
      </c>
      <c r="H1" s="280" t="s">
        <v>1346</v>
      </c>
      <c r="I1" s="280"/>
    </row>
    <row r="2" spans="1:9" x14ac:dyDescent="0.2">
      <c r="A2" s="170" t="s">
        <v>2733</v>
      </c>
    </row>
    <row r="6" spans="1:9" x14ac:dyDescent="0.2">
      <c r="A6" s="170" t="s">
        <v>432</v>
      </c>
      <c r="B6" s="170" t="s">
        <v>0</v>
      </c>
      <c r="C6" s="170" t="s">
        <v>1</v>
      </c>
    </row>
    <row r="7" spans="1:9" x14ac:dyDescent="0.2">
      <c r="A7" s="170" t="s">
        <v>2734</v>
      </c>
      <c r="B7" s="170" t="s">
        <v>3014</v>
      </c>
      <c r="C7" s="170" t="s">
        <v>2194</v>
      </c>
    </row>
    <row r="8" spans="1:9" x14ac:dyDescent="0.2">
      <c r="A8" s="170" t="s">
        <v>2735</v>
      </c>
      <c r="B8" s="170" t="s">
        <v>3015</v>
      </c>
      <c r="C8" s="170" t="s">
        <v>3016</v>
      </c>
    </row>
    <row r="9" spans="1:9" x14ac:dyDescent="0.2">
      <c r="A9" s="170" t="s">
        <v>2738</v>
      </c>
      <c r="B9" s="170" t="s">
        <v>2047</v>
      </c>
      <c r="C9" s="170" t="s">
        <v>1487</v>
      </c>
    </row>
    <row r="10" spans="1:9" x14ac:dyDescent="0.2">
      <c r="A10" s="170" t="s">
        <v>2741</v>
      </c>
      <c r="B10" s="170" t="s">
        <v>3017</v>
      </c>
      <c r="C10" s="170" t="s">
        <v>1626</v>
      </c>
    </row>
    <row r="11" spans="1:9" x14ac:dyDescent="0.2">
      <c r="A11" s="170" t="s">
        <v>2743</v>
      </c>
      <c r="B11" s="170" t="s">
        <v>2098</v>
      </c>
      <c r="C11" s="170" t="s">
        <v>3018</v>
      </c>
    </row>
    <row r="12" spans="1:9" x14ac:dyDescent="0.2">
      <c r="A12" s="170" t="s">
        <v>2745</v>
      </c>
      <c r="B12" s="170" t="s">
        <v>3019</v>
      </c>
      <c r="C12" s="170" t="s">
        <v>1603</v>
      </c>
    </row>
    <row r="13" spans="1:9" x14ac:dyDescent="0.2">
      <c r="A13" s="170" t="s">
        <v>2747</v>
      </c>
      <c r="B13" s="170" t="s">
        <v>3020</v>
      </c>
      <c r="C13" s="170" t="s">
        <v>2757</v>
      </c>
    </row>
    <row r="14" spans="1:9" x14ac:dyDescent="0.2">
      <c r="A14" s="170" t="s">
        <v>2749</v>
      </c>
      <c r="B14" s="170" t="s">
        <v>3021</v>
      </c>
      <c r="C14" s="170" t="s">
        <v>1761</v>
      </c>
    </row>
    <row r="15" spans="1:9" x14ac:dyDescent="0.2">
      <c r="A15" s="170" t="s">
        <v>2751</v>
      </c>
      <c r="B15" s="170" t="s">
        <v>3022</v>
      </c>
      <c r="C15" s="170" t="s">
        <v>3023</v>
      </c>
    </row>
    <row r="16" spans="1:9" x14ac:dyDescent="0.2">
      <c r="A16" s="170" t="s">
        <v>2753</v>
      </c>
      <c r="B16" s="170" t="s">
        <v>3024</v>
      </c>
      <c r="C16" s="170" t="s">
        <v>3025</v>
      </c>
    </row>
    <row r="17" spans="1:3" x14ac:dyDescent="0.2">
      <c r="A17" s="170" t="s">
        <v>2755</v>
      </c>
      <c r="B17" s="170" t="s">
        <v>2323</v>
      </c>
      <c r="C17" s="170" t="s">
        <v>2781</v>
      </c>
    </row>
    <row r="18" spans="1:3" x14ac:dyDescent="0.2">
      <c r="A18" s="170" t="s">
        <v>2756</v>
      </c>
      <c r="B18" s="170" t="s">
        <v>3026</v>
      </c>
      <c r="C18" s="170" t="s">
        <v>2075</v>
      </c>
    </row>
    <row r="19" spans="1:3" x14ac:dyDescent="0.2">
      <c r="A19" s="170" t="s">
        <v>2758</v>
      </c>
      <c r="B19" s="170" t="s">
        <v>2203</v>
      </c>
      <c r="C19" s="170" t="s">
        <v>3027</v>
      </c>
    </row>
    <row r="20" spans="1:3" x14ac:dyDescent="0.2">
      <c r="A20" s="170" t="s">
        <v>2760</v>
      </c>
      <c r="B20" s="170" t="s">
        <v>1667</v>
      </c>
      <c r="C20" s="170" t="s">
        <v>3028</v>
      </c>
    </row>
    <row r="21" spans="1:3" x14ac:dyDescent="0.2">
      <c r="A21" s="170" t="s">
        <v>2762</v>
      </c>
      <c r="B21" s="170" t="s">
        <v>3029</v>
      </c>
      <c r="C21" s="170" t="s">
        <v>3030</v>
      </c>
    </row>
    <row r="22" spans="1:3" x14ac:dyDescent="0.2">
      <c r="A22" s="170" t="s">
        <v>2764</v>
      </c>
      <c r="B22" s="170" t="s">
        <v>3031</v>
      </c>
      <c r="C22" s="170" t="s">
        <v>3032</v>
      </c>
    </row>
    <row r="23" spans="1:3" x14ac:dyDescent="0.2">
      <c r="A23" s="170" t="s">
        <v>2767</v>
      </c>
      <c r="B23" s="170" t="s">
        <v>3033</v>
      </c>
      <c r="C23" s="170" t="s">
        <v>3034</v>
      </c>
    </row>
    <row r="24" spans="1:3" x14ac:dyDescent="0.2">
      <c r="A24" s="170" t="s">
        <v>2768</v>
      </c>
      <c r="B24" s="170" t="s">
        <v>2022</v>
      </c>
      <c r="C24" s="170" t="s">
        <v>3035</v>
      </c>
    </row>
    <row r="25" spans="1:3" x14ac:dyDescent="0.2">
      <c r="A25" s="170" t="s">
        <v>2771</v>
      </c>
      <c r="B25" s="170" t="s">
        <v>2353</v>
      </c>
      <c r="C25" s="170" t="s">
        <v>1437</v>
      </c>
    </row>
    <row r="26" spans="1:3" x14ac:dyDescent="0.2">
      <c r="A26" s="170" t="s">
        <v>2773</v>
      </c>
      <c r="B26" s="170" t="s">
        <v>3036</v>
      </c>
      <c r="C26" s="170" t="s">
        <v>3037</v>
      </c>
    </row>
    <row r="27" spans="1:3" x14ac:dyDescent="0.2">
      <c r="A27" s="170" t="s">
        <v>2776</v>
      </c>
      <c r="B27" s="170" t="s">
        <v>3038</v>
      </c>
      <c r="C27" s="170" t="s">
        <v>3039</v>
      </c>
    </row>
    <row r="28" spans="1:3" x14ac:dyDescent="0.2">
      <c r="A28" s="170" t="s">
        <v>2778</v>
      </c>
      <c r="B28" s="170" t="s">
        <v>3040</v>
      </c>
      <c r="C28" s="170" t="s">
        <v>2199</v>
      </c>
    </row>
    <row r="29" spans="1:3" x14ac:dyDescent="0.2">
      <c r="A29" s="170" t="s">
        <v>2780</v>
      </c>
      <c r="B29" s="170" t="s">
        <v>3041</v>
      </c>
      <c r="C29" s="170" t="s">
        <v>3028</v>
      </c>
    </row>
    <row r="30" spans="1:3" x14ac:dyDescent="0.2">
      <c r="A30" s="170" t="s">
        <v>2782</v>
      </c>
      <c r="B30" s="170" t="s">
        <v>3042</v>
      </c>
      <c r="C30" s="170" t="s">
        <v>3043</v>
      </c>
    </row>
    <row r="31" spans="1:3" x14ac:dyDescent="0.2">
      <c r="A31" s="170" t="s">
        <v>2784</v>
      </c>
      <c r="B31" s="170" t="s">
        <v>3044</v>
      </c>
      <c r="C31" s="170" t="s">
        <v>3045</v>
      </c>
    </row>
    <row r="32" spans="1:3" x14ac:dyDescent="0.2">
      <c r="A32" s="170" t="s">
        <v>2786</v>
      </c>
      <c r="B32" s="170" t="s">
        <v>1681</v>
      </c>
      <c r="C32" s="170" t="s">
        <v>3046</v>
      </c>
    </row>
    <row r="33" spans="1:3" x14ac:dyDescent="0.2">
      <c r="A33" s="170" t="s">
        <v>2787</v>
      </c>
      <c r="B33" s="170" t="s">
        <v>3047</v>
      </c>
      <c r="C33" s="170" t="s">
        <v>3048</v>
      </c>
    </row>
    <row r="34" spans="1:3" x14ac:dyDescent="0.2">
      <c r="A34" s="170" t="s">
        <v>2789</v>
      </c>
      <c r="B34" s="170" t="s">
        <v>3049</v>
      </c>
      <c r="C34" s="170" t="s">
        <v>3050</v>
      </c>
    </row>
    <row r="35" spans="1:3" x14ac:dyDescent="0.2">
      <c r="A35" s="170" t="s">
        <v>2791</v>
      </c>
      <c r="B35" s="170" t="s">
        <v>1766</v>
      </c>
      <c r="C35" s="170" t="s">
        <v>2036</v>
      </c>
    </row>
    <row r="36" spans="1:3" x14ac:dyDescent="0.2">
      <c r="A36" s="170" t="s">
        <v>2794</v>
      </c>
      <c r="B36" s="170" t="s">
        <v>3051</v>
      </c>
      <c r="C36" s="170" t="s">
        <v>3052</v>
      </c>
    </row>
    <row r="37" spans="1:3" x14ac:dyDescent="0.2">
      <c r="A37" s="170" t="s">
        <v>2797</v>
      </c>
      <c r="B37" s="170" t="s">
        <v>3053</v>
      </c>
      <c r="C37" s="170" t="s">
        <v>3054</v>
      </c>
    </row>
    <row r="38" spans="1:3" x14ac:dyDescent="0.2">
      <c r="A38" s="170" t="s">
        <v>2800</v>
      </c>
      <c r="B38" s="170" t="s">
        <v>3055</v>
      </c>
      <c r="C38" s="170" t="s">
        <v>3056</v>
      </c>
    </row>
    <row r="39" spans="1:3" x14ac:dyDescent="0.2">
      <c r="A39" s="170" t="s">
        <v>2802</v>
      </c>
      <c r="B39" s="170" t="s">
        <v>3057</v>
      </c>
      <c r="C39" s="170" t="s">
        <v>3058</v>
      </c>
    </row>
    <row r="40" spans="1:3" x14ac:dyDescent="0.2">
      <c r="A40" s="170" t="s">
        <v>2804</v>
      </c>
      <c r="B40" s="170" t="s">
        <v>3059</v>
      </c>
      <c r="C40" s="170" t="s">
        <v>3060</v>
      </c>
    </row>
    <row r="41" spans="1:3" x14ac:dyDescent="0.2">
      <c r="A41" s="170" t="s">
        <v>2807</v>
      </c>
      <c r="B41" s="170" t="s">
        <v>3061</v>
      </c>
      <c r="C41" s="170" t="s">
        <v>3062</v>
      </c>
    </row>
    <row r="42" spans="1:3" x14ac:dyDescent="0.2">
      <c r="A42" s="170" t="s">
        <v>2808</v>
      </c>
      <c r="B42" s="170" t="s">
        <v>3063</v>
      </c>
      <c r="C42" s="170" t="s">
        <v>1647</v>
      </c>
    </row>
    <row r="43" spans="1:3" x14ac:dyDescent="0.2">
      <c r="A43" s="170" t="s">
        <v>2809</v>
      </c>
      <c r="B43" s="170" t="s">
        <v>2119</v>
      </c>
      <c r="C43" s="170" t="s">
        <v>2827</v>
      </c>
    </row>
    <row r="44" spans="1:3" x14ac:dyDescent="0.2">
      <c r="A44" s="170" t="s">
        <v>2812</v>
      </c>
      <c r="B44" s="170" t="s">
        <v>3064</v>
      </c>
      <c r="C44" s="170" t="s">
        <v>3065</v>
      </c>
    </row>
    <row r="45" spans="1:3" x14ac:dyDescent="0.2">
      <c r="A45" s="170" t="s">
        <v>2814</v>
      </c>
      <c r="B45" s="170" t="s">
        <v>1804</v>
      </c>
      <c r="C45" s="170" t="s">
        <v>1674</v>
      </c>
    </row>
    <row r="46" spans="1:3" x14ac:dyDescent="0.2">
      <c r="A46" s="170" t="s">
        <v>2816</v>
      </c>
      <c r="B46" s="170" t="s">
        <v>1916</v>
      </c>
      <c r="C46" s="170" t="s">
        <v>2388</v>
      </c>
    </row>
    <row r="47" spans="1:3" x14ac:dyDescent="0.2">
      <c r="A47" s="170" t="s">
        <v>2819</v>
      </c>
      <c r="B47" s="170" t="s">
        <v>2095</v>
      </c>
      <c r="C47" s="170" t="s">
        <v>3066</v>
      </c>
    </row>
  </sheetData>
  <mergeCells count="1">
    <mergeCell ref="H1:I1"/>
  </mergeCells>
  <hyperlinks>
    <hyperlink ref="H1:I1" location="Index!A1" display="Regresar al Índice" xr:uid="{F72CDF99-2027-4B4C-A79B-B26419EF2954}"/>
  </hyperlink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8"/>
  <dimension ref="A1:AQ216"/>
  <sheetViews>
    <sheetView topLeftCell="H1" zoomScaleNormal="100" workbookViewId="0"/>
  </sheetViews>
  <sheetFormatPr baseColWidth="10" defaultColWidth="11.42578125" defaultRowHeight="12.75" x14ac:dyDescent="0.2"/>
  <cols>
    <col min="1" max="1" width="34.42578125" style="8" customWidth="1"/>
    <col min="2" max="2" width="9.140625" style="8" bestFit="1" customWidth="1"/>
    <col min="3" max="3" width="13" style="8" customWidth="1"/>
    <col min="4" max="4" width="9.42578125" style="8" customWidth="1"/>
    <col min="5" max="5" width="10.5703125" style="8" customWidth="1"/>
    <col min="6" max="6" width="8" style="8" customWidth="1"/>
    <col min="7" max="7" width="12.7109375" style="8" customWidth="1"/>
    <col min="8" max="8" width="8" style="8" customWidth="1"/>
    <col min="9" max="9" width="8.140625" style="8" customWidth="1"/>
    <col min="10" max="14" width="11.42578125" style="8" customWidth="1"/>
    <col min="15" max="15" width="11.42578125" style="8"/>
    <col min="16" max="25" width="11.42578125" style="8" customWidth="1"/>
    <col min="26" max="16384" width="11.42578125" style="8"/>
  </cols>
  <sheetData>
    <row r="1" spans="1:43" x14ac:dyDescent="0.2">
      <c r="A1" s="31" t="s">
        <v>3332</v>
      </c>
      <c r="H1" s="280" t="s">
        <v>1346</v>
      </c>
      <c r="I1" s="280"/>
    </row>
    <row r="2" spans="1:43" x14ac:dyDescent="0.2">
      <c r="A2" s="27" t="s">
        <v>1284</v>
      </c>
    </row>
    <row r="3" spans="1:43" x14ac:dyDescent="0.2">
      <c r="A3" s="27"/>
    </row>
    <row r="4" spans="1:43" x14ac:dyDescent="0.2">
      <c r="A4" s="27"/>
    </row>
    <row r="5" spans="1:43" x14ac:dyDescent="0.2">
      <c r="A5" s="27"/>
      <c r="B5" s="5"/>
    </row>
    <row r="6" spans="1:43" ht="12.75" customHeight="1" x14ac:dyDescent="0.2">
      <c r="A6" s="282" t="s">
        <v>35</v>
      </c>
      <c r="B6" s="281">
        <v>2020</v>
      </c>
      <c r="C6" s="281"/>
      <c r="D6" s="281"/>
      <c r="E6" s="281"/>
      <c r="F6" s="281"/>
      <c r="G6" s="281"/>
      <c r="H6" s="281"/>
      <c r="I6" s="281"/>
      <c r="J6" s="283">
        <v>2021</v>
      </c>
      <c r="K6" s="283"/>
      <c r="L6" s="283"/>
      <c r="M6" s="283"/>
      <c r="N6" s="283"/>
      <c r="O6" s="283"/>
      <c r="P6" s="283"/>
      <c r="Q6" s="283"/>
      <c r="R6" s="283"/>
      <c r="S6" s="283"/>
      <c r="T6" s="283"/>
      <c r="U6" s="283"/>
      <c r="V6" s="283">
        <v>2022</v>
      </c>
      <c r="W6" s="283"/>
      <c r="X6" s="283"/>
      <c r="Y6" s="283"/>
      <c r="Z6" s="283"/>
      <c r="AA6" s="283"/>
      <c r="AB6" s="283"/>
      <c r="AC6" s="283"/>
      <c r="AD6" s="283"/>
      <c r="AE6" s="283"/>
      <c r="AF6" s="283"/>
      <c r="AG6" s="283"/>
      <c r="AH6" s="283">
        <v>2023</v>
      </c>
      <c r="AI6" s="283"/>
      <c r="AJ6" s="283"/>
      <c r="AK6" s="283"/>
      <c r="AL6" s="283"/>
      <c r="AM6" s="283"/>
      <c r="AN6" s="281" t="s">
        <v>390</v>
      </c>
      <c r="AO6" s="281"/>
      <c r="AP6" s="281" t="s">
        <v>133</v>
      </c>
      <c r="AQ6" s="281"/>
    </row>
    <row r="7" spans="1:43" ht="25.5" x14ac:dyDescent="0.2">
      <c r="A7" s="282"/>
      <c r="B7" s="263" t="s">
        <v>39</v>
      </c>
      <c r="C7" s="263" t="s">
        <v>43</v>
      </c>
      <c r="D7" s="263" t="s">
        <v>44</v>
      </c>
      <c r="E7" s="263" t="s">
        <v>45</v>
      </c>
      <c r="F7" s="263" t="s">
        <v>46</v>
      </c>
      <c r="G7" s="263" t="s">
        <v>47</v>
      </c>
      <c r="H7" s="263" t="s">
        <v>48</v>
      </c>
      <c r="I7" s="263" t="s">
        <v>49</v>
      </c>
      <c r="J7" s="263" t="s">
        <v>38</v>
      </c>
      <c r="K7" s="263" t="s">
        <v>39</v>
      </c>
      <c r="L7" s="263" t="s">
        <v>40</v>
      </c>
      <c r="M7" s="263" t="s">
        <v>41</v>
      </c>
      <c r="N7" s="263" t="s">
        <v>42</v>
      </c>
      <c r="O7" s="263" t="s">
        <v>43</v>
      </c>
      <c r="P7" s="263" t="s">
        <v>44</v>
      </c>
      <c r="Q7" s="263" t="s">
        <v>45</v>
      </c>
      <c r="R7" s="263" t="s">
        <v>46</v>
      </c>
      <c r="S7" s="263" t="s">
        <v>47</v>
      </c>
      <c r="T7" s="263" t="s">
        <v>48</v>
      </c>
      <c r="U7" s="263" t="s">
        <v>49</v>
      </c>
      <c r="V7" s="263" t="s">
        <v>38</v>
      </c>
      <c r="W7" s="263" t="s">
        <v>39</v>
      </c>
      <c r="X7" s="263" t="s">
        <v>40</v>
      </c>
      <c r="Y7" s="263" t="s">
        <v>41</v>
      </c>
      <c r="Z7" s="263" t="s">
        <v>42</v>
      </c>
      <c r="AA7" s="263" t="s">
        <v>43</v>
      </c>
      <c r="AB7" s="263" t="s">
        <v>44</v>
      </c>
      <c r="AC7" s="263" t="s">
        <v>45</v>
      </c>
      <c r="AD7" s="263" t="s">
        <v>46</v>
      </c>
      <c r="AE7" s="263" t="s">
        <v>47</v>
      </c>
      <c r="AF7" s="263" t="s">
        <v>48</v>
      </c>
      <c r="AG7" s="263" t="s">
        <v>49</v>
      </c>
      <c r="AH7" s="263" t="s">
        <v>1145</v>
      </c>
      <c r="AI7" s="263" t="s">
        <v>39</v>
      </c>
      <c r="AJ7" s="263" t="s">
        <v>40</v>
      </c>
      <c r="AK7" s="263" t="s">
        <v>41</v>
      </c>
      <c r="AL7" s="263" t="s">
        <v>42</v>
      </c>
      <c r="AM7" s="263" t="s">
        <v>43</v>
      </c>
      <c r="AN7" s="263" t="s">
        <v>292</v>
      </c>
      <c r="AO7" s="263" t="s">
        <v>391</v>
      </c>
      <c r="AP7" s="263" t="s">
        <v>292</v>
      </c>
      <c r="AQ7" s="263" t="s">
        <v>391</v>
      </c>
    </row>
    <row r="8" spans="1:43" ht="12.75" customHeight="1" x14ac:dyDescent="0.2">
      <c r="A8" s="255" t="s">
        <v>36</v>
      </c>
      <c r="B8" s="52">
        <v>41.838602329450907</v>
      </c>
      <c r="C8" s="52">
        <v>35.235715067593461</v>
      </c>
      <c r="D8" s="52">
        <v>32.712146422628948</v>
      </c>
      <c r="E8" s="52">
        <v>33.68552412645591</v>
      </c>
      <c r="F8" s="52">
        <v>33.815609090054785</v>
      </c>
      <c r="G8" s="52">
        <v>32.251655629139073</v>
      </c>
      <c r="H8" s="52">
        <v>32.138103161397666</v>
      </c>
      <c r="I8" s="52">
        <v>32.371048252911812</v>
      </c>
      <c r="J8" s="52">
        <v>33.760399334442596</v>
      </c>
      <c r="K8" s="52">
        <v>34.134775374376041</v>
      </c>
      <c r="L8" s="52">
        <v>37.868988391376448</v>
      </c>
      <c r="M8" s="52">
        <v>39.692179700499167</v>
      </c>
      <c r="N8" s="52">
        <v>38.885191347753747</v>
      </c>
      <c r="O8" s="52">
        <v>41.229235880398669</v>
      </c>
      <c r="P8" s="52">
        <v>37.034883720930239</v>
      </c>
      <c r="Q8" s="52">
        <v>36.608623548922054</v>
      </c>
      <c r="R8" s="52">
        <v>38.843594009983363</v>
      </c>
      <c r="S8" s="52">
        <v>38.928571428571431</v>
      </c>
      <c r="T8" s="52">
        <v>37.895174708818629</v>
      </c>
      <c r="U8" s="52">
        <v>39.084858569051583</v>
      </c>
      <c r="V8" s="52">
        <v>38.391376451077946</v>
      </c>
      <c r="W8" s="52">
        <v>38.828903654485046</v>
      </c>
      <c r="X8" s="52">
        <v>37.441860465116278</v>
      </c>
      <c r="Y8" s="52">
        <v>37.753743760399331</v>
      </c>
      <c r="Z8" s="52">
        <v>38.098006644518271</v>
      </c>
      <c r="AA8" s="52">
        <v>39.029850746268664</v>
      </c>
      <c r="AB8" s="52">
        <v>38.228476821192046</v>
      </c>
      <c r="AC8" s="52">
        <v>39.168526140063797</v>
      </c>
      <c r="AD8" s="52">
        <v>39.908637873754152</v>
      </c>
      <c r="AE8" s="52">
        <v>40.897009966777411</v>
      </c>
      <c r="AF8" s="52">
        <v>39.036544850498338</v>
      </c>
      <c r="AG8" s="52">
        <v>40.463458110516932</v>
      </c>
      <c r="AH8" s="52">
        <v>39.485049833887047</v>
      </c>
      <c r="AI8" s="52">
        <v>38.696013289036543</v>
      </c>
      <c r="AJ8" s="52">
        <v>43.421926910298993</v>
      </c>
      <c r="AK8" s="52">
        <v>38.971807628524047</v>
      </c>
      <c r="AL8" s="52">
        <v>43.338870431893689</v>
      </c>
      <c r="AM8" s="52">
        <v>41.669435215946841</v>
      </c>
      <c r="AN8" s="256">
        <f>AM8/AL8-1</f>
        <v>-3.8520505940973671E-2</v>
      </c>
      <c r="AO8" s="52">
        <f>AM8-AL8</f>
        <v>-1.669435215946848</v>
      </c>
      <c r="AP8" s="256">
        <f>AM8/AA8-1</f>
        <v>6.7629888898064205E-2</v>
      </c>
      <c r="AQ8" s="52">
        <f>AM8-AA8</f>
        <v>2.6395844696781765</v>
      </c>
    </row>
    <row r="9" spans="1:43" ht="28.5" customHeight="1" x14ac:dyDescent="0.2">
      <c r="A9" s="257" t="s">
        <v>404</v>
      </c>
      <c r="B9" s="258">
        <v>40.557404326123127</v>
      </c>
      <c r="C9" s="258">
        <v>30.504966887417218</v>
      </c>
      <c r="D9" s="258">
        <v>28.868552412645592</v>
      </c>
      <c r="E9" s="258">
        <v>29.118136439267886</v>
      </c>
      <c r="F9" s="258">
        <v>30.897009966777407</v>
      </c>
      <c r="G9" s="258">
        <v>31.125827814569536</v>
      </c>
      <c r="H9" s="258">
        <v>30.199667221297837</v>
      </c>
      <c r="I9" s="258">
        <v>29.700499168053245</v>
      </c>
      <c r="J9" s="258">
        <v>31.447587354409318</v>
      </c>
      <c r="K9" s="258">
        <v>30.865224625623959</v>
      </c>
      <c r="L9" s="258">
        <v>33.540630182421225</v>
      </c>
      <c r="M9" s="258">
        <v>36.522462562396008</v>
      </c>
      <c r="N9" s="258">
        <v>36.938435940099836</v>
      </c>
      <c r="O9" s="258">
        <v>39.036544850498338</v>
      </c>
      <c r="P9" s="258">
        <v>35.963455149501662</v>
      </c>
      <c r="Q9" s="258">
        <v>36.442786069651739</v>
      </c>
      <c r="R9" s="258">
        <v>36.980033277870213</v>
      </c>
      <c r="S9" s="258">
        <v>38.455149501661133</v>
      </c>
      <c r="T9" s="258">
        <v>36.397670549084857</v>
      </c>
      <c r="U9" s="258">
        <v>38.727121464226286</v>
      </c>
      <c r="V9" s="258">
        <v>37.603648424543948</v>
      </c>
      <c r="W9" s="258">
        <v>38.870431893687709</v>
      </c>
      <c r="X9" s="258">
        <v>38.081395348837212</v>
      </c>
      <c r="Y9" s="258">
        <v>39.018302828618971</v>
      </c>
      <c r="Z9" s="258">
        <v>38.953488372093027</v>
      </c>
      <c r="AA9" s="258">
        <v>41.542288557213929</v>
      </c>
      <c r="AB9" s="258">
        <v>38.162251655629142</v>
      </c>
      <c r="AC9" s="258">
        <v>38.289036544850497</v>
      </c>
      <c r="AD9" s="258">
        <v>39.202657807308967</v>
      </c>
      <c r="AE9" s="258">
        <v>40.116279069767444</v>
      </c>
      <c r="AF9" s="258">
        <v>39.451827242524914</v>
      </c>
      <c r="AG9" s="258">
        <v>39.304812834224599</v>
      </c>
      <c r="AH9" s="258">
        <v>41.320598006644516</v>
      </c>
      <c r="AI9" s="258">
        <v>41.985049833887047</v>
      </c>
      <c r="AJ9" s="258">
        <v>45.473421926910298</v>
      </c>
      <c r="AK9" s="258">
        <v>40.588723051409616</v>
      </c>
      <c r="AL9" s="258">
        <v>45.099667774086377</v>
      </c>
      <c r="AM9" s="258">
        <v>43.106312292358801</v>
      </c>
      <c r="AN9" s="259">
        <f t="shared" ref="AN9:AN13" si="0">AM9/AL9-1</f>
        <v>-4.4198895027624308E-2</v>
      </c>
      <c r="AO9" s="258">
        <f t="shared" ref="AO9:AO13" si="1">AM9-AL9</f>
        <v>-1.9933554817275763</v>
      </c>
      <c r="AP9" s="259">
        <f t="shared" ref="AP9:AP13" si="2">AM9/AA9-1</f>
        <v>3.7648954582529148E-2</v>
      </c>
      <c r="AQ9" s="258">
        <f t="shared" ref="AQ9:AQ13" si="3">AM9-AA9</f>
        <v>1.5640237351448718</v>
      </c>
    </row>
    <row r="10" spans="1:43" ht="38.25" x14ac:dyDescent="0.2">
      <c r="A10" s="260" t="s">
        <v>405</v>
      </c>
      <c r="B10" s="51">
        <v>48.211314475873543</v>
      </c>
      <c r="C10" s="51">
        <v>50.703642384105962</v>
      </c>
      <c r="D10" s="51">
        <v>49.667221297836939</v>
      </c>
      <c r="E10" s="51">
        <v>53.078202995008319</v>
      </c>
      <c r="F10" s="51">
        <v>50.166112956810629</v>
      </c>
      <c r="G10" s="51">
        <v>47.226821192052981</v>
      </c>
      <c r="H10" s="51">
        <v>46.339434276206326</v>
      </c>
      <c r="I10" s="51">
        <v>48.336106489184694</v>
      </c>
      <c r="J10" s="51">
        <v>49.084858569051583</v>
      </c>
      <c r="K10" s="51">
        <v>48.960066555740433</v>
      </c>
      <c r="L10" s="51">
        <v>54.892205638474294</v>
      </c>
      <c r="M10" s="51">
        <v>56.198003327787021</v>
      </c>
      <c r="N10" s="51">
        <v>53.577371048252914</v>
      </c>
      <c r="O10" s="51">
        <v>57.973421926910298</v>
      </c>
      <c r="P10" s="51">
        <v>50.747508305647841</v>
      </c>
      <c r="Q10" s="51">
        <v>49.087893864013267</v>
      </c>
      <c r="R10" s="51">
        <v>54.700499168053241</v>
      </c>
      <c r="S10" s="51">
        <v>52.616279069767444</v>
      </c>
      <c r="T10" s="51">
        <v>50.873544093178033</v>
      </c>
      <c r="U10" s="51">
        <v>52.163061564059902</v>
      </c>
      <c r="V10" s="51">
        <v>51.907131011608627</v>
      </c>
      <c r="W10" s="51">
        <v>52.740863787375417</v>
      </c>
      <c r="X10" s="51">
        <v>48.421926910299007</v>
      </c>
      <c r="Y10" s="51">
        <v>48.003327787021632</v>
      </c>
      <c r="Z10" s="51">
        <v>50.498338870431894</v>
      </c>
      <c r="AA10" s="51">
        <v>52.653399668325044</v>
      </c>
      <c r="AB10" s="51">
        <v>49.91721854304636</v>
      </c>
      <c r="AC10" s="51">
        <v>52.736318407960198</v>
      </c>
      <c r="AD10" s="51">
        <v>51.121262458471762</v>
      </c>
      <c r="AE10" s="51">
        <v>51.785714285714285</v>
      </c>
      <c r="AF10" s="51">
        <v>49.833887043189371</v>
      </c>
      <c r="AG10" s="51">
        <v>51.292335115864525</v>
      </c>
      <c r="AH10" s="51">
        <v>51.661129568106311</v>
      </c>
      <c r="AI10" s="51">
        <v>49.252491694352159</v>
      </c>
      <c r="AJ10" s="51">
        <v>53.197674418604649</v>
      </c>
      <c r="AK10" s="51">
        <v>49.461028192371479</v>
      </c>
      <c r="AL10" s="51">
        <v>53.903654485049834</v>
      </c>
      <c r="AM10" s="51">
        <v>51.82724252491694</v>
      </c>
      <c r="AN10" s="261">
        <f t="shared" si="0"/>
        <v>-3.8520801232665658E-2</v>
      </c>
      <c r="AO10" s="51">
        <f t="shared" si="1"/>
        <v>-2.0764119601328943</v>
      </c>
      <c r="AP10" s="261">
        <f t="shared" si="2"/>
        <v>-1.5690480550396457E-2</v>
      </c>
      <c r="AQ10" s="51">
        <f t="shared" si="3"/>
        <v>-0.82615714340810342</v>
      </c>
    </row>
    <row r="11" spans="1:43" ht="38.25" x14ac:dyDescent="0.2">
      <c r="A11" s="257" t="s">
        <v>406</v>
      </c>
      <c r="B11" s="258">
        <v>40.806988352745421</v>
      </c>
      <c r="C11" s="258">
        <v>28.766556291390728</v>
      </c>
      <c r="D11" s="258">
        <v>24.292845257903494</v>
      </c>
      <c r="E11" s="258">
        <v>22.795341098169718</v>
      </c>
      <c r="F11" s="258">
        <v>25.498338870431894</v>
      </c>
      <c r="G11" s="258">
        <v>25.082781456953644</v>
      </c>
      <c r="H11" s="258">
        <v>25.623960066555739</v>
      </c>
      <c r="I11" s="258">
        <v>24.916805324459233</v>
      </c>
      <c r="J11" s="258">
        <v>27.495840266222963</v>
      </c>
      <c r="K11" s="258">
        <v>25.9567387687188</v>
      </c>
      <c r="L11" s="258">
        <v>32.048092868988391</v>
      </c>
      <c r="M11" s="258">
        <v>34.193011647254579</v>
      </c>
      <c r="N11" s="258">
        <v>35.024958402662229</v>
      </c>
      <c r="O11" s="258">
        <v>37.043189368770761</v>
      </c>
      <c r="P11" s="258">
        <v>36.544850498338867</v>
      </c>
      <c r="Q11" s="258">
        <v>36.235489220563849</v>
      </c>
      <c r="R11" s="258">
        <v>37.853577371048253</v>
      </c>
      <c r="S11" s="258">
        <v>38.538205980066444</v>
      </c>
      <c r="T11" s="258">
        <v>37.229617304492514</v>
      </c>
      <c r="U11" s="258">
        <v>37.603993344425959</v>
      </c>
      <c r="V11" s="258">
        <v>36.77446102819237</v>
      </c>
      <c r="W11" s="258">
        <v>37.790697674418603</v>
      </c>
      <c r="X11" s="258">
        <v>37.5</v>
      </c>
      <c r="Y11" s="258">
        <v>38.851913477537437</v>
      </c>
      <c r="Z11" s="258">
        <v>38.787375415282391</v>
      </c>
      <c r="AA11" s="258">
        <v>38.847429519071312</v>
      </c>
      <c r="AB11" s="258">
        <v>38.493377483443709</v>
      </c>
      <c r="AC11" s="258">
        <v>38.538205980066444</v>
      </c>
      <c r="AD11" s="258">
        <v>39.700996677740861</v>
      </c>
      <c r="AE11" s="258">
        <v>40.573089700996675</v>
      </c>
      <c r="AF11" s="258">
        <v>39.700996677740861</v>
      </c>
      <c r="AG11" s="258">
        <v>39.795008912655973</v>
      </c>
      <c r="AH11" s="258">
        <v>38.662790697674417</v>
      </c>
      <c r="AI11" s="258">
        <v>39.119601328903656</v>
      </c>
      <c r="AJ11" s="258">
        <v>45.431893687707642</v>
      </c>
      <c r="AK11" s="258">
        <v>40.920398009950247</v>
      </c>
      <c r="AL11" s="258">
        <v>45.598006644518271</v>
      </c>
      <c r="AM11" s="258">
        <v>43.272425249169437</v>
      </c>
      <c r="AN11" s="259">
        <f t="shared" si="0"/>
        <v>-5.1001821493624755E-2</v>
      </c>
      <c r="AO11" s="258">
        <f t="shared" si="1"/>
        <v>-2.3255813953488342</v>
      </c>
      <c r="AP11" s="259">
        <f t="shared" si="2"/>
        <v>0.11390704056559953</v>
      </c>
      <c r="AQ11" s="258">
        <f t="shared" si="3"/>
        <v>4.4249957300981251</v>
      </c>
    </row>
    <row r="12" spans="1:43" ht="38.25" x14ac:dyDescent="0.2">
      <c r="A12" s="260" t="s">
        <v>407</v>
      </c>
      <c r="B12" s="51">
        <v>52.163061564059902</v>
      </c>
      <c r="C12" s="51">
        <v>53.062913907284766</v>
      </c>
      <c r="D12" s="51">
        <v>49.500831946755405</v>
      </c>
      <c r="E12" s="51">
        <v>53.785357737104825</v>
      </c>
      <c r="F12" s="51">
        <v>52.533222591362126</v>
      </c>
      <c r="G12" s="51">
        <v>47.309602649006621</v>
      </c>
      <c r="H12" s="51">
        <v>47.712146422628955</v>
      </c>
      <c r="I12" s="51">
        <v>48.336106489184694</v>
      </c>
      <c r="J12" s="51">
        <v>49.0432612312812</v>
      </c>
      <c r="K12" s="51">
        <v>52.246256239600669</v>
      </c>
      <c r="L12" s="51">
        <v>56.923714759535656</v>
      </c>
      <c r="M12" s="51">
        <v>57.986688851913478</v>
      </c>
      <c r="N12" s="51">
        <v>54.742096505823625</v>
      </c>
      <c r="O12" s="51">
        <v>58.471760797342192</v>
      </c>
      <c r="P12" s="51">
        <v>52.699335548172755</v>
      </c>
      <c r="Q12" s="51">
        <v>50.082918739635154</v>
      </c>
      <c r="R12" s="51">
        <v>55.282861896838604</v>
      </c>
      <c r="S12" s="51">
        <v>52.823920265780728</v>
      </c>
      <c r="T12" s="51">
        <v>52.079866888519135</v>
      </c>
      <c r="U12" s="51">
        <v>53.785357737104825</v>
      </c>
      <c r="V12" s="51">
        <v>53.399668325041461</v>
      </c>
      <c r="W12" s="51">
        <v>52.699335548172755</v>
      </c>
      <c r="X12" s="51">
        <v>49.08637873754153</v>
      </c>
      <c r="Y12" s="51">
        <v>48.502495840266221</v>
      </c>
      <c r="Z12" s="51">
        <v>48.297342192691033</v>
      </c>
      <c r="AA12" s="51">
        <v>48.092868988391373</v>
      </c>
      <c r="AB12" s="51">
        <v>50.165562913907287</v>
      </c>
      <c r="AC12" s="51">
        <v>49.667774086378735</v>
      </c>
      <c r="AD12" s="51">
        <v>50.249169435215947</v>
      </c>
      <c r="AE12" s="51">
        <v>50.91362126245847</v>
      </c>
      <c r="AF12" s="51">
        <v>48.920265780730894</v>
      </c>
      <c r="AG12" s="51">
        <v>53.030303030303031</v>
      </c>
      <c r="AH12" s="51">
        <v>48.338870431893689</v>
      </c>
      <c r="AI12" s="51">
        <v>48.17275747508306</v>
      </c>
      <c r="AJ12" s="51">
        <v>51.578073089700993</v>
      </c>
      <c r="AK12" s="51">
        <v>48.0514096185738</v>
      </c>
      <c r="AL12" s="51">
        <v>51.910299003322258</v>
      </c>
      <c r="AM12" s="51">
        <v>51.785714285714285</v>
      </c>
      <c r="AN12" s="261">
        <f t="shared" si="0"/>
        <v>-2.3999999999999577E-3</v>
      </c>
      <c r="AO12" s="51">
        <f t="shared" si="1"/>
        <v>-0.12458471760797352</v>
      </c>
      <c r="AP12" s="261">
        <f t="shared" si="2"/>
        <v>7.6785714285714235E-2</v>
      </c>
      <c r="AQ12" s="51">
        <f t="shared" si="3"/>
        <v>3.6928452973229113</v>
      </c>
    </row>
    <row r="13" spans="1:43" ht="76.5" x14ac:dyDescent="0.2">
      <c r="A13" s="257" t="s">
        <v>37</v>
      </c>
      <c r="B13" s="258">
        <v>27.45424292845258</v>
      </c>
      <c r="C13" s="258">
        <v>13.16225165562914</v>
      </c>
      <c r="D13" s="258">
        <v>11.231281198003328</v>
      </c>
      <c r="E13" s="258">
        <v>9.6505823627287857</v>
      </c>
      <c r="F13" s="258">
        <v>9.9833610648918469</v>
      </c>
      <c r="G13" s="258">
        <v>10.513245033112582</v>
      </c>
      <c r="H13" s="258">
        <v>10.8153078202995</v>
      </c>
      <c r="I13" s="258">
        <v>10.565723793677204</v>
      </c>
      <c r="J13" s="258">
        <v>11.73044925124792</v>
      </c>
      <c r="K13" s="258">
        <v>12.645590682196339</v>
      </c>
      <c r="L13" s="258">
        <v>11.940298507462687</v>
      </c>
      <c r="M13" s="258">
        <v>13.560732113144759</v>
      </c>
      <c r="N13" s="258">
        <v>14.143094841930116</v>
      </c>
      <c r="O13" s="258">
        <v>13.621262458471762</v>
      </c>
      <c r="P13" s="258">
        <v>9.2192691029900331</v>
      </c>
      <c r="Q13" s="258">
        <v>11.194029850746269</v>
      </c>
      <c r="R13" s="258">
        <v>9.4009983361064897</v>
      </c>
      <c r="S13" s="258">
        <v>12.209302325581396</v>
      </c>
      <c r="T13" s="258">
        <v>12.895174708818635</v>
      </c>
      <c r="U13" s="258">
        <v>13.144758735440933</v>
      </c>
      <c r="V13" s="258">
        <v>12.271973466003317</v>
      </c>
      <c r="W13" s="258">
        <v>12.043189368770765</v>
      </c>
      <c r="X13" s="258">
        <v>14.119601328903654</v>
      </c>
      <c r="Y13" s="258">
        <v>14.392678868552412</v>
      </c>
      <c r="Z13" s="258">
        <v>13.953488372093023</v>
      </c>
      <c r="AA13" s="258">
        <v>14.013266998341626</v>
      </c>
      <c r="AB13" s="258">
        <v>14.403973509933774</v>
      </c>
      <c r="AC13" s="258">
        <v>16.611295681063122</v>
      </c>
      <c r="AD13" s="258">
        <v>19.269102990033222</v>
      </c>
      <c r="AE13" s="258">
        <v>21.096345514950166</v>
      </c>
      <c r="AF13" s="258">
        <v>17.275747508305649</v>
      </c>
      <c r="AG13" s="258">
        <v>18.894830659536542</v>
      </c>
      <c r="AH13" s="258">
        <v>17.441860465116278</v>
      </c>
      <c r="AI13" s="258">
        <v>14.950166112956811</v>
      </c>
      <c r="AJ13" s="258">
        <v>21.428571428571427</v>
      </c>
      <c r="AK13" s="258">
        <v>15.837479270315091</v>
      </c>
      <c r="AL13" s="258">
        <v>20.182724252491695</v>
      </c>
      <c r="AM13" s="258">
        <v>18.355481727574752</v>
      </c>
      <c r="AN13" s="259">
        <f t="shared" si="0"/>
        <v>-9.0534979423868345E-2</v>
      </c>
      <c r="AO13" s="258">
        <f t="shared" si="1"/>
        <v>-1.8272425249169437</v>
      </c>
      <c r="AP13" s="259">
        <f t="shared" si="2"/>
        <v>0.30986455405060065</v>
      </c>
      <c r="AQ13" s="258">
        <f t="shared" si="3"/>
        <v>4.3422147292331257</v>
      </c>
    </row>
    <row r="14" spans="1:43" x14ac:dyDescent="0.2">
      <c r="B14" s="5"/>
    </row>
    <row r="25" spans="2:2" x14ac:dyDescent="0.2">
      <c r="B25" s="5"/>
    </row>
    <row r="26" spans="2:2" x14ac:dyDescent="0.2">
      <c r="B26" s="5"/>
    </row>
    <row r="27" spans="2:2" x14ac:dyDescent="0.2">
      <c r="B27" s="5"/>
    </row>
    <row r="28" spans="2:2" x14ac:dyDescent="0.2">
      <c r="B28" s="5"/>
    </row>
    <row r="29" spans="2:2" x14ac:dyDescent="0.2">
      <c r="B29" s="5"/>
    </row>
    <row r="30" spans="2:2" x14ac:dyDescent="0.2">
      <c r="B30" s="5"/>
    </row>
    <row r="31" spans="2:2" x14ac:dyDescent="0.2">
      <c r="B31" s="5"/>
    </row>
    <row r="32" spans="2: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8">
    <mergeCell ref="H1:I1"/>
    <mergeCell ref="AN6:AO6"/>
    <mergeCell ref="AP6:AQ6"/>
    <mergeCell ref="A6:A7"/>
    <mergeCell ref="B6:I6"/>
    <mergeCell ref="J6:U6"/>
    <mergeCell ref="V6:AG6"/>
    <mergeCell ref="AH6:AM6"/>
  </mergeCells>
  <hyperlinks>
    <hyperlink ref="H1:I1" location="Index!A1" display="Regresar al Índice" xr:uid="{00000000-0004-0000-0100-000000000000}"/>
  </hyperlinks>
  <pageMargins left="0.7" right="0.7" top="0.75" bottom="0.75" header="0.3" footer="0.3"/>
  <pageSetup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AD8FC-B4B6-432D-997F-5202D36FFB1D}">
  <sheetPr codeName="Hoja54"/>
  <dimension ref="A1:I39"/>
  <sheetViews>
    <sheetView workbookViewId="0"/>
  </sheetViews>
  <sheetFormatPr baseColWidth="10" defaultRowHeight="12.75" x14ac:dyDescent="0.2"/>
  <cols>
    <col min="1" max="16384" width="11.42578125" style="170"/>
  </cols>
  <sheetData>
    <row r="1" spans="1:9" x14ac:dyDescent="0.2">
      <c r="A1" s="31" t="s">
        <v>3381</v>
      </c>
      <c r="H1" s="280" t="s">
        <v>1346</v>
      </c>
      <c r="I1" s="280"/>
    </row>
    <row r="2" spans="1:9" x14ac:dyDescent="0.2">
      <c r="A2" s="170" t="s">
        <v>2733</v>
      </c>
    </row>
    <row r="6" spans="1:9" x14ac:dyDescent="0.2">
      <c r="A6" s="170" t="s">
        <v>432</v>
      </c>
      <c r="B6" s="170" t="s">
        <v>2845</v>
      </c>
      <c r="C6" s="170" t="s">
        <v>1014</v>
      </c>
    </row>
    <row r="7" spans="1:9" x14ac:dyDescent="0.2">
      <c r="A7" s="170" t="s">
        <v>2819</v>
      </c>
      <c r="B7" s="170" t="s">
        <v>3</v>
      </c>
      <c r="C7" s="170" t="s">
        <v>3067</v>
      </c>
    </row>
    <row r="8" spans="1:9" x14ac:dyDescent="0.2">
      <c r="A8" s="170" t="s">
        <v>2819</v>
      </c>
      <c r="B8" s="170" t="s">
        <v>4</v>
      </c>
      <c r="C8" s="170" t="s">
        <v>3068</v>
      </c>
    </row>
    <row r="9" spans="1:9" x14ac:dyDescent="0.2">
      <c r="A9" s="170" t="s">
        <v>2819</v>
      </c>
      <c r="B9" s="170" t="s">
        <v>5</v>
      </c>
      <c r="C9" s="170" t="s">
        <v>3069</v>
      </c>
    </row>
    <row r="10" spans="1:9" x14ac:dyDescent="0.2">
      <c r="A10" s="170" t="s">
        <v>2819</v>
      </c>
      <c r="B10" s="170" t="s">
        <v>6</v>
      </c>
      <c r="C10" s="170" t="s">
        <v>3070</v>
      </c>
    </row>
    <row r="11" spans="1:9" x14ac:dyDescent="0.2">
      <c r="A11" s="170" t="s">
        <v>2819</v>
      </c>
      <c r="B11" s="170" t="s">
        <v>7</v>
      </c>
      <c r="C11" s="170" t="s">
        <v>3071</v>
      </c>
    </row>
    <row r="12" spans="1:9" x14ac:dyDescent="0.2">
      <c r="A12" s="170" t="s">
        <v>2819</v>
      </c>
      <c r="B12" s="170" t="s">
        <v>8</v>
      </c>
      <c r="C12" s="170" t="s">
        <v>3072</v>
      </c>
    </row>
    <row r="13" spans="1:9" x14ac:dyDescent="0.2">
      <c r="A13" s="170" t="s">
        <v>2819</v>
      </c>
      <c r="B13" s="170" t="s">
        <v>9</v>
      </c>
      <c r="C13" s="170" t="s">
        <v>3073</v>
      </c>
    </row>
    <row r="14" spans="1:9" x14ac:dyDescent="0.2">
      <c r="A14" s="170" t="s">
        <v>2819</v>
      </c>
      <c r="B14" s="170" t="s">
        <v>10</v>
      </c>
      <c r="C14" s="170" t="s">
        <v>3074</v>
      </c>
    </row>
    <row r="15" spans="1:9" x14ac:dyDescent="0.2">
      <c r="A15" s="170" t="s">
        <v>2819</v>
      </c>
      <c r="B15" s="170" t="s">
        <v>11</v>
      </c>
      <c r="C15" s="170" t="s">
        <v>3075</v>
      </c>
    </row>
    <row r="16" spans="1:9" x14ac:dyDescent="0.2">
      <c r="A16" s="170" t="s">
        <v>2819</v>
      </c>
      <c r="B16" s="170" t="s">
        <v>12</v>
      </c>
      <c r="C16" s="170" t="s">
        <v>3076</v>
      </c>
    </row>
    <row r="17" spans="1:3" x14ac:dyDescent="0.2">
      <c r="A17" s="170" t="s">
        <v>2819</v>
      </c>
      <c r="B17" s="170" t="s">
        <v>13</v>
      </c>
      <c r="C17" s="170" t="s">
        <v>3077</v>
      </c>
    </row>
    <row r="18" spans="1:3" x14ac:dyDescent="0.2">
      <c r="A18" s="170" t="s">
        <v>2819</v>
      </c>
      <c r="B18" s="170" t="s">
        <v>14</v>
      </c>
      <c r="C18" s="170" t="s">
        <v>3078</v>
      </c>
    </row>
    <row r="19" spans="1:3" x14ac:dyDescent="0.2">
      <c r="A19" s="170" t="s">
        <v>2819</v>
      </c>
      <c r="B19" s="170" t="s">
        <v>15</v>
      </c>
      <c r="C19" s="170" t="s">
        <v>3079</v>
      </c>
    </row>
    <row r="20" spans="1:3" x14ac:dyDescent="0.2">
      <c r="A20" s="170" t="s">
        <v>2819</v>
      </c>
      <c r="B20" s="170" t="s">
        <v>16</v>
      </c>
      <c r="C20" s="170" t="s">
        <v>3080</v>
      </c>
    </row>
    <row r="21" spans="1:3" x14ac:dyDescent="0.2">
      <c r="A21" s="170" t="s">
        <v>2819</v>
      </c>
      <c r="B21" s="170" t="s">
        <v>0</v>
      </c>
      <c r="C21" s="170" t="s">
        <v>3081</v>
      </c>
    </row>
    <row r="22" spans="1:3" x14ac:dyDescent="0.2">
      <c r="A22" s="170" t="s">
        <v>2819</v>
      </c>
      <c r="B22" s="170" t="s">
        <v>17</v>
      </c>
      <c r="C22" s="170" t="s">
        <v>3082</v>
      </c>
    </row>
    <row r="23" spans="1:3" x14ac:dyDescent="0.2">
      <c r="A23" s="170" t="s">
        <v>2819</v>
      </c>
      <c r="B23" s="170" t="s">
        <v>18</v>
      </c>
      <c r="C23" s="170" t="s">
        <v>3083</v>
      </c>
    </row>
    <row r="24" spans="1:3" x14ac:dyDescent="0.2">
      <c r="A24" s="170" t="s">
        <v>2819</v>
      </c>
      <c r="B24" s="170" t="s">
        <v>1</v>
      </c>
      <c r="C24" s="170" t="s">
        <v>3084</v>
      </c>
    </row>
    <row r="25" spans="1:3" x14ac:dyDescent="0.2">
      <c r="A25" s="170" t="s">
        <v>2819</v>
      </c>
      <c r="B25" s="170" t="s">
        <v>19</v>
      </c>
      <c r="C25" s="170" t="s">
        <v>3085</v>
      </c>
    </row>
    <row r="26" spans="1:3" x14ac:dyDescent="0.2">
      <c r="A26" s="170" t="s">
        <v>2819</v>
      </c>
      <c r="B26" s="170" t="s">
        <v>20</v>
      </c>
      <c r="C26" s="170" t="s">
        <v>3086</v>
      </c>
    </row>
    <row r="27" spans="1:3" x14ac:dyDescent="0.2">
      <c r="A27" s="170" t="s">
        <v>2819</v>
      </c>
      <c r="B27" s="170" t="s">
        <v>21</v>
      </c>
      <c r="C27" s="170" t="s">
        <v>3087</v>
      </c>
    </row>
    <row r="28" spans="1:3" x14ac:dyDescent="0.2">
      <c r="A28" s="170" t="s">
        <v>2819</v>
      </c>
      <c r="B28" s="170" t="s">
        <v>22</v>
      </c>
      <c r="C28" s="170" t="s">
        <v>2870</v>
      </c>
    </row>
    <row r="29" spans="1:3" x14ac:dyDescent="0.2">
      <c r="A29" s="170" t="s">
        <v>2819</v>
      </c>
      <c r="B29" s="170" t="s">
        <v>23</v>
      </c>
      <c r="C29" s="170" t="s">
        <v>3088</v>
      </c>
    </row>
    <row r="30" spans="1:3" x14ac:dyDescent="0.2">
      <c r="A30" s="170" t="s">
        <v>2819</v>
      </c>
      <c r="B30" s="170" t="s">
        <v>24</v>
      </c>
      <c r="C30" s="170" t="s">
        <v>3089</v>
      </c>
    </row>
    <row r="31" spans="1:3" x14ac:dyDescent="0.2">
      <c r="A31" s="170" t="s">
        <v>2819</v>
      </c>
      <c r="B31" s="170" t="s">
        <v>25</v>
      </c>
      <c r="C31" s="170" t="s">
        <v>3090</v>
      </c>
    </row>
    <row r="32" spans="1:3" x14ac:dyDescent="0.2">
      <c r="A32" s="170" t="s">
        <v>2819</v>
      </c>
      <c r="B32" s="170" t="s">
        <v>26</v>
      </c>
      <c r="C32" s="170" t="s">
        <v>3091</v>
      </c>
    </row>
    <row r="33" spans="1:3" x14ac:dyDescent="0.2">
      <c r="A33" s="170" t="s">
        <v>2819</v>
      </c>
      <c r="B33" s="170" t="s">
        <v>27</v>
      </c>
      <c r="C33" s="170" t="s">
        <v>2951</v>
      </c>
    </row>
    <row r="34" spans="1:3" x14ac:dyDescent="0.2">
      <c r="A34" s="170" t="s">
        <v>2819</v>
      </c>
      <c r="B34" s="170" t="s">
        <v>28</v>
      </c>
      <c r="C34" s="170" t="s">
        <v>3092</v>
      </c>
    </row>
    <row r="35" spans="1:3" x14ac:dyDescent="0.2">
      <c r="A35" s="170" t="s">
        <v>2819</v>
      </c>
      <c r="B35" s="170" t="s">
        <v>29</v>
      </c>
      <c r="C35" s="170" t="s">
        <v>3093</v>
      </c>
    </row>
    <row r="36" spans="1:3" x14ac:dyDescent="0.2">
      <c r="A36" s="170" t="s">
        <v>2819</v>
      </c>
      <c r="B36" s="170" t="s">
        <v>30</v>
      </c>
      <c r="C36" s="170" t="s">
        <v>3094</v>
      </c>
    </row>
    <row r="37" spans="1:3" x14ac:dyDescent="0.2">
      <c r="A37" s="170" t="s">
        <v>2819</v>
      </c>
      <c r="B37" s="170" t="s">
        <v>31</v>
      </c>
      <c r="C37" s="170" t="s">
        <v>3067</v>
      </c>
    </row>
    <row r="38" spans="1:3" x14ac:dyDescent="0.2">
      <c r="A38" s="170" t="s">
        <v>2819</v>
      </c>
      <c r="B38" s="170" t="s">
        <v>32</v>
      </c>
      <c r="C38" s="170" t="s">
        <v>3095</v>
      </c>
    </row>
    <row r="39" spans="1:3" x14ac:dyDescent="0.2">
      <c r="A39" s="170" t="s">
        <v>2819</v>
      </c>
      <c r="B39" s="170" t="s">
        <v>33</v>
      </c>
      <c r="C39" s="170" t="s">
        <v>3096</v>
      </c>
    </row>
  </sheetData>
  <mergeCells count="1">
    <mergeCell ref="H1:I1"/>
  </mergeCells>
  <hyperlinks>
    <hyperlink ref="H1:I1" location="Index!A1" display="Regresar al Índice" xr:uid="{28B533F4-33BF-4F57-BB59-D09596D4A188}"/>
  </hyperlink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A5B6-22AC-4A7B-A5C6-EF4BCA6254F9}">
  <sheetPr codeName="Hoja55"/>
  <dimension ref="A1:I47"/>
  <sheetViews>
    <sheetView workbookViewId="0"/>
  </sheetViews>
  <sheetFormatPr baseColWidth="10" defaultRowHeight="12.75" x14ac:dyDescent="0.2"/>
  <cols>
    <col min="1" max="16384" width="11.42578125" style="170"/>
  </cols>
  <sheetData>
    <row r="1" spans="1:9" x14ac:dyDescent="0.2">
      <c r="A1" s="31" t="s">
        <v>3382</v>
      </c>
      <c r="H1" s="280" t="s">
        <v>1346</v>
      </c>
      <c r="I1" s="280"/>
    </row>
    <row r="2" spans="1:9" x14ac:dyDescent="0.2">
      <c r="A2" s="170" t="s">
        <v>2733</v>
      </c>
    </row>
    <row r="6" spans="1:9" x14ac:dyDescent="0.2">
      <c r="A6" s="170" t="s">
        <v>432</v>
      </c>
      <c r="B6" s="170" t="s">
        <v>0</v>
      </c>
      <c r="C6" s="170" t="s">
        <v>1</v>
      </c>
    </row>
    <row r="7" spans="1:9" x14ac:dyDescent="0.2">
      <c r="A7" s="170" t="s">
        <v>2734</v>
      </c>
      <c r="B7" s="170" t="s">
        <v>3097</v>
      </c>
      <c r="C7" s="170" t="s">
        <v>2772</v>
      </c>
    </row>
    <row r="8" spans="1:9" x14ac:dyDescent="0.2">
      <c r="A8" s="170" t="s">
        <v>2735</v>
      </c>
      <c r="B8" s="170" t="s">
        <v>3098</v>
      </c>
      <c r="C8" s="170" t="s">
        <v>2390</v>
      </c>
    </row>
    <row r="9" spans="1:9" x14ac:dyDescent="0.2">
      <c r="A9" s="170" t="s">
        <v>2738</v>
      </c>
      <c r="B9" s="170" t="s">
        <v>2742</v>
      </c>
      <c r="C9" s="170" t="s">
        <v>1502</v>
      </c>
    </row>
    <row r="10" spans="1:9" x14ac:dyDescent="0.2">
      <c r="A10" s="170" t="s">
        <v>2741</v>
      </c>
      <c r="B10" s="170" t="s">
        <v>3099</v>
      </c>
      <c r="C10" s="170" t="s">
        <v>3100</v>
      </c>
    </row>
    <row r="11" spans="1:9" x14ac:dyDescent="0.2">
      <c r="A11" s="170" t="s">
        <v>2743</v>
      </c>
      <c r="B11" s="170" t="s">
        <v>2138</v>
      </c>
      <c r="C11" s="170" t="s">
        <v>1691</v>
      </c>
    </row>
    <row r="12" spans="1:9" x14ac:dyDescent="0.2">
      <c r="A12" s="170" t="s">
        <v>2745</v>
      </c>
      <c r="B12" s="170" t="s">
        <v>1845</v>
      </c>
      <c r="C12" s="170" t="s">
        <v>1803</v>
      </c>
    </row>
    <row r="13" spans="1:9" x14ac:dyDescent="0.2">
      <c r="A13" s="170" t="s">
        <v>2747</v>
      </c>
      <c r="B13" s="170" t="s">
        <v>2288</v>
      </c>
      <c r="C13" s="170" t="s">
        <v>2761</v>
      </c>
    </row>
    <row r="14" spans="1:9" x14ac:dyDescent="0.2">
      <c r="A14" s="170" t="s">
        <v>2749</v>
      </c>
      <c r="B14" s="170" t="s">
        <v>1760</v>
      </c>
      <c r="C14" s="170" t="s">
        <v>3101</v>
      </c>
    </row>
    <row r="15" spans="1:9" x14ac:dyDescent="0.2">
      <c r="A15" s="170" t="s">
        <v>2751</v>
      </c>
      <c r="B15" s="170" t="s">
        <v>3102</v>
      </c>
      <c r="C15" s="170" t="s">
        <v>3103</v>
      </c>
    </row>
    <row r="16" spans="1:9" x14ac:dyDescent="0.2">
      <c r="A16" s="170" t="s">
        <v>2753</v>
      </c>
      <c r="B16" s="170" t="s">
        <v>3104</v>
      </c>
      <c r="C16" s="170" t="s">
        <v>3105</v>
      </c>
    </row>
    <row r="17" spans="1:3" x14ac:dyDescent="0.2">
      <c r="A17" s="170" t="s">
        <v>2755</v>
      </c>
      <c r="B17" s="170" t="s">
        <v>2346</v>
      </c>
      <c r="C17" s="170" t="s">
        <v>2765</v>
      </c>
    </row>
    <row r="18" spans="1:3" x14ac:dyDescent="0.2">
      <c r="A18" s="170" t="s">
        <v>2756</v>
      </c>
      <c r="B18" s="170" t="s">
        <v>3106</v>
      </c>
      <c r="C18" s="170" t="s">
        <v>1623</v>
      </c>
    </row>
    <row r="19" spans="1:3" x14ac:dyDescent="0.2">
      <c r="A19" s="170" t="s">
        <v>2758</v>
      </c>
      <c r="B19" s="170" t="s">
        <v>3107</v>
      </c>
      <c r="C19" s="170" t="s">
        <v>3108</v>
      </c>
    </row>
    <row r="20" spans="1:3" x14ac:dyDescent="0.2">
      <c r="A20" s="170" t="s">
        <v>2760</v>
      </c>
      <c r="B20" s="170" t="s">
        <v>3109</v>
      </c>
      <c r="C20" s="170" t="s">
        <v>1674</v>
      </c>
    </row>
    <row r="21" spans="1:3" x14ac:dyDescent="0.2">
      <c r="A21" s="170" t="s">
        <v>2762</v>
      </c>
      <c r="B21" s="170" t="s">
        <v>3110</v>
      </c>
      <c r="C21" s="170" t="s">
        <v>1992</v>
      </c>
    </row>
    <row r="22" spans="1:3" x14ac:dyDescent="0.2">
      <c r="A22" s="170" t="s">
        <v>2764</v>
      </c>
      <c r="B22" s="170" t="s">
        <v>3111</v>
      </c>
      <c r="C22" s="170" t="s">
        <v>3112</v>
      </c>
    </row>
    <row r="23" spans="1:3" x14ac:dyDescent="0.2">
      <c r="A23" s="170" t="s">
        <v>2767</v>
      </c>
      <c r="B23" s="170" t="s">
        <v>3113</v>
      </c>
      <c r="C23" s="170" t="s">
        <v>3114</v>
      </c>
    </row>
    <row r="24" spans="1:3" x14ac:dyDescent="0.2">
      <c r="A24" s="170" t="s">
        <v>2768</v>
      </c>
      <c r="B24" s="170" t="s">
        <v>3115</v>
      </c>
      <c r="C24" s="170" t="s">
        <v>3026</v>
      </c>
    </row>
    <row r="25" spans="1:3" x14ac:dyDescent="0.2">
      <c r="A25" s="170" t="s">
        <v>2771</v>
      </c>
      <c r="B25" s="170" t="s">
        <v>3116</v>
      </c>
      <c r="C25" s="170" t="s">
        <v>1603</v>
      </c>
    </row>
    <row r="26" spans="1:3" x14ac:dyDescent="0.2">
      <c r="A26" s="170" t="s">
        <v>2773</v>
      </c>
      <c r="B26" s="170" t="s">
        <v>2340</v>
      </c>
      <c r="C26" s="170" t="s">
        <v>3117</v>
      </c>
    </row>
    <row r="27" spans="1:3" x14ac:dyDescent="0.2">
      <c r="A27" s="170" t="s">
        <v>2776</v>
      </c>
      <c r="B27" s="170" t="s">
        <v>2399</v>
      </c>
      <c r="C27" s="170" t="s">
        <v>2043</v>
      </c>
    </row>
    <row r="28" spans="1:3" x14ac:dyDescent="0.2">
      <c r="A28" s="170" t="s">
        <v>2778</v>
      </c>
      <c r="B28" s="170" t="s">
        <v>3118</v>
      </c>
      <c r="C28" s="170" t="s">
        <v>3119</v>
      </c>
    </row>
    <row r="29" spans="1:3" x14ac:dyDescent="0.2">
      <c r="A29" s="170" t="s">
        <v>2780</v>
      </c>
      <c r="B29" s="170" t="s">
        <v>2388</v>
      </c>
      <c r="C29" s="170" t="s">
        <v>2047</v>
      </c>
    </row>
    <row r="30" spans="1:3" x14ac:dyDescent="0.2">
      <c r="A30" s="170" t="s">
        <v>2782</v>
      </c>
      <c r="B30" s="170" t="s">
        <v>3120</v>
      </c>
      <c r="C30" s="170" t="s">
        <v>3033</v>
      </c>
    </row>
    <row r="31" spans="1:3" x14ac:dyDescent="0.2">
      <c r="A31" s="170" t="s">
        <v>2784</v>
      </c>
      <c r="B31" s="170" t="s">
        <v>1992</v>
      </c>
      <c r="C31" s="170" t="s">
        <v>3121</v>
      </c>
    </row>
    <row r="32" spans="1:3" x14ac:dyDescent="0.2">
      <c r="A32" s="170" t="s">
        <v>2786</v>
      </c>
      <c r="B32" s="170" t="s">
        <v>2049</v>
      </c>
      <c r="C32" s="170" t="s">
        <v>2443</v>
      </c>
    </row>
    <row r="33" spans="1:3" x14ac:dyDescent="0.2">
      <c r="A33" s="170" t="s">
        <v>2787</v>
      </c>
      <c r="B33" s="170" t="s">
        <v>1440</v>
      </c>
      <c r="C33" s="170" t="s">
        <v>1849</v>
      </c>
    </row>
    <row r="34" spans="1:3" x14ac:dyDescent="0.2">
      <c r="A34" s="170" t="s">
        <v>2789</v>
      </c>
      <c r="B34" s="170" t="s">
        <v>3042</v>
      </c>
      <c r="C34" s="170" t="s">
        <v>1620</v>
      </c>
    </row>
    <row r="35" spans="1:3" x14ac:dyDescent="0.2">
      <c r="A35" s="170" t="s">
        <v>2791</v>
      </c>
      <c r="B35" s="170" t="s">
        <v>3122</v>
      </c>
      <c r="C35" s="170" t="s">
        <v>3123</v>
      </c>
    </row>
    <row r="36" spans="1:3" x14ac:dyDescent="0.2">
      <c r="A36" s="170" t="s">
        <v>2794</v>
      </c>
      <c r="B36" s="170" t="s">
        <v>3124</v>
      </c>
      <c r="C36" s="170" t="s">
        <v>3125</v>
      </c>
    </row>
    <row r="37" spans="1:3" x14ac:dyDescent="0.2">
      <c r="A37" s="170" t="s">
        <v>2797</v>
      </c>
      <c r="B37" s="170" t="s">
        <v>3126</v>
      </c>
      <c r="C37" s="170" t="s">
        <v>3127</v>
      </c>
    </row>
    <row r="38" spans="1:3" x14ac:dyDescent="0.2">
      <c r="A38" s="170" t="s">
        <v>2800</v>
      </c>
      <c r="B38" s="170" t="s">
        <v>2191</v>
      </c>
      <c r="C38" s="170" t="s">
        <v>3128</v>
      </c>
    </row>
    <row r="39" spans="1:3" x14ac:dyDescent="0.2">
      <c r="A39" s="170" t="s">
        <v>2802</v>
      </c>
      <c r="B39" s="170" t="s">
        <v>1710</v>
      </c>
      <c r="C39" s="170" t="s">
        <v>1609</v>
      </c>
    </row>
    <row r="40" spans="1:3" x14ac:dyDescent="0.2">
      <c r="A40" s="170" t="s">
        <v>2804</v>
      </c>
      <c r="B40" s="170" t="s">
        <v>3129</v>
      </c>
      <c r="C40" s="170" t="s">
        <v>1704</v>
      </c>
    </row>
    <row r="41" spans="1:3" x14ac:dyDescent="0.2">
      <c r="A41" s="170" t="s">
        <v>2807</v>
      </c>
      <c r="B41" s="170" t="s">
        <v>3130</v>
      </c>
      <c r="C41" s="170" t="s">
        <v>1451</v>
      </c>
    </row>
    <row r="42" spans="1:3" x14ac:dyDescent="0.2">
      <c r="A42" s="170" t="s">
        <v>2808</v>
      </c>
      <c r="B42" s="170" t="s">
        <v>1935</v>
      </c>
      <c r="C42" s="170" t="s">
        <v>3131</v>
      </c>
    </row>
    <row r="43" spans="1:3" x14ac:dyDescent="0.2">
      <c r="A43" s="170" t="s">
        <v>2809</v>
      </c>
      <c r="B43" s="170" t="s">
        <v>3132</v>
      </c>
      <c r="C43" s="170" t="s">
        <v>1474</v>
      </c>
    </row>
    <row r="44" spans="1:3" x14ac:dyDescent="0.2">
      <c r="A44" s="170" t="s">
        <v>2812</v>
      </c>
      <c r="B44" s="170" t="s">
        <v>3133</v>
      </c>
      <c r="C44" s="170" t="s">
        <v>3134</v>
      </c>
    </row>
    <row r="45" spans="1:3" x14ac:dyDescent="0.2">
      <c r="A45" s="170" t="s">
        <v>2814</v>
      </c>
      <c r="B45" s="170" t="s">
        <v>3135</v>
      </c>
      <c r="C45" s="170" t="s">
        <v>1489</v>
      </c>
    </row>
    <row r="46" spans="1:3" x14ac:dyDescent="0.2">
      <c r="A46" s="170" t="s">
        <v>2816</v>
      </c>
      <c r="B46" s="170" t="s">
        <v>3136</v>
      </c>
      <c r="C46" s="170" t="s">
        <v>1674</v>
      </c>
    </row>
    <row r="47" spans="1:3" x14ac:dyDescent="0.2">
      <c r="A47" s="170" t="s">
        <v>2819</v>
      </c>
      <c r="B47" s="170" t="s">
        <v>1918</v>
      </c>
      <c r="C47" s="170" t="s">
        <v>3136</v>
      </c>
    </row>
  </sheetData>
  <mergeCells count="1">
    <mergeCell ref="H1:I1"/>
  </mergeCells>
  <hyperlinks>
    <hyperlink ref="H1:I1" location="Index!A1" display="Regresar al Índice" xr:uid="{0C386D02-CE48-44BD-AF11-0743152A88EB}"/>
  </hyperlink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65BB7-20C9-4BBB-BA73-89F54D770A7B}">
  <sheetPr codeName="Hoja56"/>
  <dimension ref="A1:I39"/>
  <sheetViews>
    <sheetView workbookViewId="0"/>
  </sheetViews>
  <sheetFormatPr baseColWidth="10" defaultRowHeight="12.75" x14ac:dyDescent="0.2"/>
  <cols>
    <col min="1" max="16384" width="11.42578125" style="170"/>
  </cols>
  <sheetData>
    <row r="1" spans="1:9" x14ac:dyDescent="0.2">
      <c r="A1" s="31" t="s">
        <v>3383</v>
      </c>
      <c r="H1" s="280" t="s">
        <v>1346</v>
      </c>
      <c r="I1" s="280"/>
    </row>
    <row r="2" spans="1:9" x14ac:dyDescent="0.2">
      <c r="A2" s="170" t="s">
        <v>2733</v>
      </c>
    </row>
    <row r="6" spans="1:9" x14ac:dyDescent="0.2">
      <c r="A6" s="170" t="s">
        <v>432</v>
      </c>
      <c r="B6" s="170" t="s">
        <v>2845</v>
      </c>
      <c r="C6" s="170" t="s">
        <v>1014</v>
      </c>
    </row>
    <row r="7" spans="1:9" x14ac:dyDescent="0.2">
      <c r="A7" s="170" t="s">
        <v>2819</v>
      </c>
      <c r="B7" s="170" t="s">
        <v>3</v>
      </c>
      <c r="C7" s="170" t="s">
        <v>3137</v>
      </c>
    </row>
    <row r="8" spans="1:9" x14ac:dyDescent="0.2">
      <c r="A8" s="170" t="s">
        <v>2819</v>
      </c>
      <c r="B8" s="170" t="s">
        <v>4</v>
      </c>
      <c r="C8" s="170" t="s">
        <v>3138</v>
      </c>
    </row>
    <row r="9" spans="1:9" x14ac:dyDescent="0.2">
      <c r="A9" s="170" t="s">
        <v>2819</v>
      </c>
      <c r="B9" s="170" t="s">
        <v>5</v>
      </c>
      <c r="C9" s="170" t="s">
        <v>3139</v>
      </c>
    </row>
    <row r="10" spans="1:9" x14ac:dyDescent="0.2">
      <c r="A10" s="170" t="s">
        <v>2819</v>
      </c>
      <c r="B10" s="170" t="s">
        <v>6</v>
      </c>
      <c r="C10" s="170" t="s">
        <v>3140</v>
      </c>
    </row>
    <row r="11" spans="1:9" x14ac:dyDescent="0.2">
      <c r="A11" s="170" t="s">
        <v>2819</v>
      </c>
      <c r="B11" s="170" t="s">
        <v>7</v>
      </c>
      <c r="C11" s="170" t="s">
        <v>3141</v>
      </c>
    </row>
    <row r="12" spans="1:9" x14ac:dyDescent="0.2">
      <c r="A12" s="170" t="s">
        <v>2819</v>
      </c>
      <c r="B12" s="170" t="s">
        <v>8</v>
      </c>
      <c r="C12" s="170" t="s">
        <v>3142</v>
      </c>
    </row>
    <row r="13" spans="1:9" x14ac:dyDescent="0.2">
      <c r="A13" s="170" t="s">
        <v>2819</v>
      </c>
      <c r="B13" s="170" t="s">
        <v>9</v>
      </c>
      <c r="C13" s="170" t="s">
        <v>3143</v>
      </c>
    </row>
    <row r="14" spans="1:9" x14ac:dyDescent="0.2">
      <c r="A14" s="170" t="s">
        <v>2819</v>
      </c>
      <c r="B14" s="170" t="s">
        <v>10</v>
      </c>
      <c r="C14" s="170" t="s">
        <v>3144</v>
      </c>
    </row>
    <row r="15" spans="1:9" x14ac:dyDescent="0.2">
      <c r="A15" s="170" t="s">
        <v>2819</v>
      </c>
      <c r="B15" s="170" t="s">
        <v>11</v>
      </c>
      <c r="C15" s="170" t="s">
        <v>3145</v>
      </c>
    </row>
    <row r="16" spans="1:9" x14ac:dyDescent="0.2">
      <c r="A16" s="170" t="s">
        <v>2819</v>
      </c>
      <c r="B16" s="170" t="s">
        <v>12</v>
      </c>
      <c r="C16" s="170" t="s">
        <v>3146</v>
      </c>
    </row>
    <row r="17" spans="1:3" x14ac:dyDescent="0.2">
      <c r="A17" s="170" t="s">
        <v>2819</v>
      </c>
      <c r="B17" s="170" t="s">
        <v>13</v>
      </c>
      <c r="C17" s="170" t="s">
        <v>3147</v>
      </c>
    </row>
    <row r="18" spans="1:3" x14ac:dyDescent="0.2">
      <c r="A18" s="170" t="s">
        <v>2819</v>
      </c>
      <c r="B18" s="170" t="s">
        <v>14</v>
      </c>
      <c r="C18" s="170" t="s">
        <v>3148</v>
      </c>
    </row>
    <row r="19" spans="1:3" x14ac:dyDescent="0.2">
      <c r="A19" s="170" t="s">
        <v>2819</v>
      </c>
      <c r="B19" s="170" t="s">
        <v>15</v>
      </c>
      <c r="C19" s="170" t="s">
        <v>3149</v>
      </c>
    </row>
    <row r="20" spans="1:3" x14ac:dyDescent="0.2">
      <c r="A20" s="170" t="s">
        <v>2819</v>
      </c>
      <c r="B20" s="170" t="s">
        <v>16</v>
      </c>
      <c r="C20" s="170" t="s">
        <v>3150</v>
      </c>
    </row>
    <row r="21" spans="1:3" x14ac:dyDescent="0.2">
      <c r="A21" s="170" t="s">
        <v>2819</v>
      </c>
      <c r="B21" s="170" t="s">
        <v>0</v>
      </c>
      <c r="C21" s="170" t="s">
        <v>3151</v>
      </c>
    </row>
    <row r="22" spans="1:3" x14ac:dyDescent="0.2">
      <c r="A22" s="170" t="s">
        <v>2819</v>
      </c>
      <c r="B22" s="170" t="s">
        <v>17</v>
      </c>
      <c r="C22" s="170" t="s">
        <v>3152</v>
      </c>
    </row>
    <row r="23" spans="1:3" x14ac:dyDescent="0.2">
      <c r="A23" s="170" t="s">
        <v>2819</v>
      </c>
      <c r="B23" s="170" t="s">
        <v>18</v>
      </c>
      <c r="C23" s="170" t="s">
        <v>3153</v>
      </c>
    </row>
    <row r="24" spans="1:3" x14ac:dyDescent="0.2">
      <c r="A24" s="170" t="s">
        <v>2819</v>
      </c>
      <c r="B24" s="170" t="s">
        <v>1</v>
      </c>
      <c r="C24" s="170" t="s">
        <v>3154</v>
      </c>
    </row>
    <row r="25" spans="1:3" x14ac:dyDescent="0.2">
      <c r="A25" s="170" t="s">
        <v>2819</v>
      </c>
      <c r="B25" s="170" t="s">
        <v>19</v>
      </c>
      <c r="C25" s="170" t="s">
        <v>3155</v>
      </c>
    </row>
    <row r="26" spans="1:3" x14ac:dyDescent="0.2">
      <c r="A26" s="170" t="s">
        <v>2819</v>
      </c>
      <c r="B26" s="170" t="s">
        <v>20</v>
      </c>
      <c r="C26" s="170" t="s">
        <v>3156</v>
      </c>
    </row>
    <row r="27" spans="1:3" x14ac:dyDescent="0.2">
      <c r="A27" s="170" t="s">
        <v>2819</v>
      </c>
      <c r="B27" s="170" t="s">
        <v>21</v>
      </c>
      <c r="C27" s="170" t="s">
        <v>3157</v>
      </c>
    </row>
    <row r="28" spans="1:3" x14ac:dyDescent="0.2">
      <c r="A28" s="170" t="s">
        <v>2819</v>
      </c>
      <c r="B28" s="170" t="s">
        <v>22</v>
      </c>
      <c r="C28" s="170" t="s">
        <v>3158</v>
      </c>
    </row>
    <row r="29" spans="1:3" x14ac:dyDescent="0.2">
      <c r="A29" s="170" t="s">
        <v>2819</v>
      </c>
      <c r="B29" s="170" t="s">
        <v>23</v>
      </c>
      <c r="C29" s="170" t="s">
        <v>3159</v>
      </c>
    </row>
    <row r="30" spans="1:3" x14ac:dyDescent="0.2">
      <c r="A30" s="170" t="s">
        <v>2819</v>
      </c>
      <c r="B30" s="170" t="s">
        <v>24</v>
      </c>
      <c r="C30" s="170" t="s">
        <v>3160</v>
      </c>
    </row>
    <row r="31" spans="1:3" x14ac:dyDescent="0.2">
      <c r="A31" s="170" t="s">
        <v>2819</v>
      </c>
      <c r="B31" s="170" t="s">
        <v>25</v>
      </c>
      <c r="C31" s="170" t="s">
        <v>3161</v>
      </c>
    </row>
    <row r="32" spans="1:3" x14ac:dyDescent="0.2">
      <c r="A32" s="170" t="s">
        <v>2819</v>
      </c>
      <c r="B32" s="170" t="s">
        <v>26</v>
      </c>
      <c r="C32" s="170" t="s">
        <v>3162</v>
      </c>
    </row>
    <row r="33" spans="1:3" x14ac:dyDescent="0.2">
      <c r="A33" s="170" t="s">
        <v>2819</v>
      </c>
      <c r="B33" s="170" t="s">
        <v>27</v>
      </c>
      <c r="C33" s="170" t="s">
        <v>3163</v>
      </c>
    </row>
    <row r="34" spans="1:3" x14ac:dyDescent="0.2">
      <c r="A34" s="170" t="s">
        <v>2819</v>
      </c>
      <c r="B34" s="170" t="s">
        <v>28</v>
      </c>
      <c r="C34" s="170" t="s">
        <v>3164</v>
      </c>
    </row>
    <row r="35" spans="1:3" x14ac:dyDescent="0.2">
      <c r="A35" s="170" t="s">
        <v>2819</v>
      </c>
      <c r="B35" s="170" t="s">
        <v>29</v>
      </c>
      <c r="C35" s="170" t="s">
        <v>3165</v>
      </c>
    </row>
    <row r="36" spans="1:3" x14ac:dyDescent="0.2">
      <c r="A36" s="170" t="s">
        <v>2819</v>
      </c>
      <c r="B36" s="170" t="s">
        <v>30</v>
      </c>
      <c r="C36" s="170" t="s">
        <v>3166</v>
      </c>
    </row>
    <row r="37" spans="1:3" x14ac:dyDescent="0.2">
      <c r="A37" s="170" t="s">
        <v>2819</v>
      </c>
      <c r="B37" s="170" t="s">
        <v>31</v>
      </c>
      <c r="C37" s="170" t="s">
        <v>3167</v>
      </c>
    </row>
    <row r="38" spans="1:3" x14ac:dyDescent="0.2">
      <c r="A38" s="170" t="s">
        <v>2819</v>
      </c>
      <c r="B38" s="170" t="s">
        <v>32</v>
      </c>
      <c r="C38" s="170" t="s">
        <v>3168</v>
      </c>
    </row>
    <row r="39" spans="1:3" x14ac:dyDescent="0.2">
      <c r="A39" s="170" t="s">
        <v>2819</v>
      </c>
      <c r="B39" s="170" t="s">
        <v>33</v>
      </c>
      <c r="C39" s="170" t="s">
        <v>3169</v>
      </c>
    </row>
  </sheetData>
  <mergeCells count="1">
    <mergeCell ref="H1:I1"/>
  </mergeCells>
  <hyperlinks>
    <hyperlink ref="H1:I1" location="Index!A1" display="Regresar al Índice" xr:uid="{AB0DAED5-F593-413B-A0AE-8EC2BFEDA68E}"/>
  </hyperlink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49355-AE54-4C09-9862-BE6AC8A39A0A}">
  <sheetPr codeName="Hoja57"/>
  <dimension ref="A1:I47"/>
  <sheetViews>
    <sheetView workbookViewId="0"/>
  </sheetViews>
  <sheetFormatPr baseColWidth="10" defaultRowHeight="12.75" x14ac:dyDescent="0.2"/>
  <cols>
    <col min="1" max="16384" width="11.42578125" style="170"/>
  </cols>
  <sheetData>
    <row r="1" spans="1:9" x14ac:dyDescent="0.2">
      <c r="A1" s="31" t="s">
        <v>3384</v>
      </c>
      <c r="H1" s="280" t="s">
        <v>1346</v>
      </c>
      <c r="I1" s="280"/>
    </row>
    <row r="2" spans="1:9" x14ac:dyDescent="0.2">
      <c r="A2" s="170" t="s">
        <v>3170</v>
      </c>
    </row>
    <row r="6" spans="1:9" x14ac:dyDescent="0.2">
      <c r="A6" s="170" t="s">
        <v>432</v>
      </c>
      <c r="B6" s="170" t="s">
        <v>3171</v>
      </c>
      <c r="C6" s="170" t="s">
        <v>3172</v>
      </c>
    </row>
    <row r="7" spans="1:9" x14ac:dyDescent="0.2">
      <c r="A7" s="170" t="s">
        <v>2734</v>
      </c>
      <c r="B7" s="170">
        <v>98.943295165401395</v>
      </c>
      <c r="C7" s="170" t="s">
        <v>3173</v>
      </c>
    </row>
    <row r="8" spans="1:9" x14ac:dyDescent="0.2">
      <c r="A8" s="170" t="s">
        <v>2735</v>
      </c>
      <c r="B8" s="170">
        <v>102.48735798564999</v>
      </c>
      <c r="C8" s="170" t="s">
        <v>1943</v>
      </c>
    </row>
    <row r="9" spans="1:9" x14ac:dyDescent="0.2">
      <c r="A9" s="170" t="s">
        <v>2738</v>
      </c>
      <c r="B9" s="170">
        <v>99.548288264375202</v>
      </c>
      <c r="C9" s="170" t="s">
        <v>3174</v>
      </c>
    </row>
    <row r="10" spans="1:9" x14ac:dyDescent="0.2">
      <c r="A10" s="170" t="s">
        <v>2741</v>
      </c>
      <c r="B10" s="170">
        <v>99.021058584573098</v>
      </c>
      <c r="C10" s="170" t="s">
        <v>1512</v>
      </c>
    </row>
    <row r="11" spans="1:9" x14ac:dyDescent="0.2">
      <c r="A11" s="170" t="s">
        <v>2743</v>
      </c>
      <c r="B11" s="170">
        <v>92.153518492794106</v>
      </c>
      <c r="C11" s="170" t="s">
        <v>3175</v>
      </c>
    </row>
    <row r="12" spans="1:9" x14ac:dyDescent="0.2">
      <c r="A12" s="170" t="s">
        <v>2745</v>
      </c>
      <c r="B12" s="170">
        <v>105.017769928783</v>
      </c>
      <c r="C12" s="170" t="s">
        <v>3066</v>
      </c>
    </row>
    <row r="13" spans="1:9" x14ac:dyDescent="0.2">
      <c r="A13" s="170" t="s">
        <v>2747</v>
      </c>
      <c r="B13" s="170">
        <v>94.464547612443695</v>
      </c>
      <c r="C13" s="170" t="s">
        <v>1836</v>
      </c>
    </row>
    <row r="14" spans="1:9" x14ac:dyDescent="0.2">
      <c r="A14" s="170" t="s">
        <v>2749</v>
      </c>
      <c r="B14" s="170">
        <v>95.969405995603296</v>
      </c>
      <c r="C14" s="170" t="s">
        <v>2261</v>
      </c>
    </row>
    <row r="15" spans="1:9" x14ac:dyDescent="0.2">
      <c r="A15" s="170" t="s">
        <v>2751</v>
      </c>
      <c r="B15" s="170">
        <v>87.460078872025804</v>
      </c>
      <c r="C15" s="170" t="s">
        <v>3176</v>
      </c>
    </row>
    <row r="16" spans="1:9" x14ac:dyDescent="0.2">
      <c r="A16" s="170" t="s">
        <v>2753</v>
      </c>
      <c r="B16" s="170">
        <v>107.93551715381101</v>
      </c>
      <c r="C16" s="170" t="s">
        <v>2781</v>
      </c>
    </row>
    <row r="17" spans="1:3" x14ac:dyDescent="0.2">
      <c r="A17" s="170" t="s">
        <v>2755</v>
      </c>
      <c r="B17" s="170">
        <v>129.67366231991301</v>
      </c>
      <c r="C17" s="170" t="s">
        <v>3177</v>
      </c>
    </row>
    <row r="18" spans="1:3" x14ac:dyDescent="0.2">
      <c r="A18" s="170" t="s">
        <v>2756</v>
      </c>
      <c r="B18" s="170">
        <v>101.60663862569101</v>
      </c>
      <c r="C18" s="170" t="s">
        <v>3178</v>
      </c>
    </row>
    <row r="19" spans="1:3" x14ac:dyDescent="0.2">
      <c r="A19" s="170" t="s">
        <v>2758</v>
      </c>
      <c r="B19" s="170">
        <v>104.44321419285799</v>
      </c>
      <c r="C19" s="170" t="s">
        <v>2364</v>
      </c>
    </row>
    <row r="20" spans="1:3" x14ac:dyDescent="0.2">
      <c r="A20" s="170" t="s">
        <v>2760</v>
      </c>
      <c r="B20" s="170">
        <v>114.280838608051</v>
      </c>
      <c r="C20" s="170" t="s">
        <v>3179</v>
      </c>
    </row>
    <row r="21" spans="1:3" x14ac:dyDescent="0.2">
      <c r="A21" s="170" t="s">
        <v>2762</v>
      </c>
      <c r="B21" s="170">
        <v>106.74508964418</v>
      </c>
      <c r="C21" s="170" t="s">
        <v>3180</v>
      </c>
    </row>
    <row r="22" spans="1:3" x14ac:dyDescent="0.2">
      <c r="A22" s="170" t="s">
        <v>2764</v>
      </c>
      <c r="B22" s="170">
        <v>108.16706861884499</v>
      </c>
      <c r="C22" s="170" t="s">
        <v>3181</v>
      </c>
    </row>
    <row r="23" spans="1:3" x14ac:dyDescent="0.2">
      <c r="A23" s="170" t="s">
        <v>2767</v>
      </c>
      <c r="B23" s="170">
        <v>110.891133150605</v>
      </c>
      <c r="C23" s="170" t="s">
        <v>3182</v>
      </c>
    </row>
    <row r="24" spans="1:3" x14ac:dyDescent="0.2">
      <c r="A24" s="170" t="s">
        <v>2768</v>
      </c>
      <c r="B24" s="170">
        <v>108.765994492841</v>
      </c>
      <c r="C24" s="170" t="s">
        <v>3183</v>
      </c>
    </row>
    <row r="25" spans="1:3" x14ac:dyDescent="0.2">
      <c r="A25" s="170" t="s">
        <v>2771</v>
      </c>
      <c r="B25" s="170">
        <v>114.10526336613501</v>
      </c>
      <c r="C25" s="170" t="s">
        <v>3184</v>
      </c>
    </row>
    <row r="26" spans="1:3" x14ac:dyDescent="0.2">
      <c r="A26" s="170" t="s">
        <v>2773</v>
      </c>
      <c r="B26" s="170">
        <v>112.052162328016</v>
      </c>
      <c r="C26" s="170" t="s">
        <v>3185</v>
      </c>
    </row>
    <row r="27" spans="1:3" x14ac:dyDescent="0.2">
      <c r="A27" s="170" t="s">
        <v>2776</v>
      </c>
      <c r="B27" s="170">
        <v>106.618550753713</v>
      </c>
      <c r="C27" s="170" t="s">
        <v>3186</v>
      </c>
    </row>
    <row r="28" spans="1:3" x14ac:dyDescent="0.2">
      <c r="A28" s="170" t="s">
        <v>2778</v>
      </c>
      <c r="B28" s="170">
        <v>100.37592802026801</v>
      </c>
      <c r="C28" s="170" t="s">
        <v>3187</v>
      </c>
    </row>
    <row r="29" spans="1:3" x14ac:dyDescent="0.2">
      <c r="A29" s="170" t="s">
        <v>2780</v>
      </c>
      <c r="B29" s="170">
        <v>107.589416075513</v>
      </c>
      <c r="C29" s="170" t="s">
        <v>2218</v>
      </c>
    </row>
    <row r="30" spans="1:3" x14ac:dyDescent="0.2">
      <c r="A30" s="170" t="s">
        <v>2782</v>
      </c>
      <c r="B30" s="170">
        <v>108.312646281119</v>
      </c>
      <c r="C30" s="170" t="s">
        <v>3188</v>
      </c>
    </row>
    <row r="31" spans="1:3" x14ac:dyDescent="0.2">
      <c r="A31" s="170" t="s">
        <v>2784</v>
      </c>
      <c r="B31" s="170">
        <v>113.339799860477</v>
      </c>
      <c r="C31" s="170" t="s">
        <v>3189</v>
      </c>
    </row>
    <row r="32" spans="1:3" x14ac:dyDescent="0.2">
      <c r="A32" s="170" t="s">
        <v>2786</v>
      </c>
      <c r="B32" s="170">
        <v>95.609815048025894</v>
      </c>
      <c r="C32" s="170" t="s">
        <v>3190</v>
      </c>
    </row>
    <row r="33" spans="1:3" x14ac:dyDescent="0.2">
      <c r="A33" s="170" t="s">
        <v>2787</v>
      </c>
      <c r="B33" s="170">
        <v>98.234693273725497</v>
      </c>
      <c r="C33" s="170" t="s">
        <v>3191</v>
      </c>
    </row>
    <row r="34" spans="1:3" x14ac:dyDescent="0.2">
      <c r="A34" s="170" t="s">
        <v>2789</v>
      </c>
      <c r="B34" s="170">
        <v>93.385230364145599</v>
      </c>
      <c r="C34" s="170" t="s">
        <v>3192</v>
      </c>
    </row>
    <row r="35" spans="1:3" x14ac:dyDescent="0.2">
      <c r="A35" s="170" t="s">
        <v>2791</v>
      </c>
      <c r="B35" s="170">
        <v>102.360172403428</v>
      </c>
      <c r="C35" s="170" t="s">
        <v>1946</v>
      </c>
    </row>
    <row r="36" spans="1:3" x14ac:dyDescent="0.2">
      <c r="A36" s="170" t="s">
        <v>2794</v>
      </c>
      <c r="B36" s="170">
        <v>67.636518732478706</v>
      </c>
      <c r="C36" s="170" t="s">
        <v>3193</v>
      </c>
    </row>
    <row r="37" spans="1:3" x14ac:dyDescent="0.2">
      <c r="A37" s="170" t="s">
        <v>2797</v>
      </c>
      <c r="B37" s="170">
        <v>85.680996574982899</v>
      </c>
      <c r="C37" s="170" t="s">
        <v>3194</v>
      </c>
    </row>
    <row r="38" spans="1:3" x14ac:dyDescent="0.2">
      <c r="A38" s="170" t="s">
        <v>2800</v>
      </c>
      <c r="B38" s="170">
        <v>98.544467725573995</v>
      </c>
      <c r="C38" s="170" t="s">
        <v>2824</v>
      </c>
    </row>
    <row r="39" spans="1:3" x14ac:dyDescent="0.2">
      <c r="A39" s="170" t="s">
        <v>2802</v>
      </c>
      <c r="B39" s="170">
        <v>107.669211618774</v>
      </c>
      <c r="C39" s="170" t="s">
        <v>3195</v>
      </c>
    </row>
    <row r="40" spans="1:3" x14ac:dyDescent="0.2">
      <c r="A40" s="170" t="s">
        <v>2804</v>
      </c>
      <c r="B40" s="170">
        <v>87.176144662759498</v>
      </c>
      <c r="C40" s="170" t="s">
        <v>3196</v>
      </c>
    </row>
    <row r="41" spans="1:3" x14ac:dyDescent="0.2">
      <c r="A41" s="170" t="s">
        <v>2807</v>
      </c>
      <c r="B41" s="170">
        <v>96.054493069708499</v>
      </c>
      <c r="C41" s="170" t="s">
        <v>3197</v>
      </c>
    </row>
    <row r="42" spans="1:3" x14ac:dyDescent="0.2">
      <c r="A42" s="170" t="s">
        <v>2808</v>
      </c>
      <c r="B42" s="170">
        <v>88.502111577999798</v>
      </c>
      <c r="C42" s="170" t="s">
        <v>3198</v>
      </c>
    </row>
    <row r="43" spans="1:3" x14ac:dyDescent="0.2">
      <c r="A43" s="170" t="s">
        <v>2809</v>
      </c>
      <c r="B43" s="170">
        <v>91.804832430762303</v>
      </c>
      <c r="C43" s="170" t="s">
        <v>3199</v>
      </c>
    </row>
    <row r="44" spans="1:3" x14ac:dyDescent="0.2">
      <c r="A44" s="170" t="s">
        <v>2812</v>
      </c>
      <c r="B44" s="170">
        <v>88.969464961037005</v>
      </c>
      <c r="C44" s="170" t="s">
        <v>3200</v>
      </c>
    </row>
    <row r="45" spans="1:3" x14ac:dyDescent="0.2">
      <c r="A45" s="170" t="s">
        <v>2814</v>
      </c>
      <c r="B45" s="170">
        <v>94.275221149565795</v>
      </c>
      <c r="C45" s="170" t="s">
        <v>3201</v>
      </c>
    </row>
    <row r="46" spans="1:3" x14ac:dyDescent="0.2">
      <c r="A46" s="170" t="s">
        <v>2816</v>
      </c>
      <c r="B46" s="170">
        <v>91.304687590730893</v>
      </c>
      <c r="C46" s="170" t="s">
        <v>1943</v>
      </c>
    </row>
    <row r="47" spans="1:3" x14ac:dyDescent="0.2">
      <c r="A47" s="170" t="s">
        <v>2819</v>
      </c>
      <c r="B47" s="170">
        <v>87.047013556631299</v>
      </c>
      <c r="C47" s="170" t="s">
        <v>3202</v>
      </c>
    </row>
  </sheetData>
  <mergeCells count="1">
    <mergeCell ref="H1:I1"/>
  </mergeCells>
  <hyperlinks>
    <hyperlink ref="H1:I1" location="Index!A1" display="Regresar al Índice" xr:uid="{1C57BAAD-7DE7-47EE-AEA3-2D4B1B75F82F}"/>
  </hyperlink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17DEE-6A2E-413F-8C40-AF7CBA20BC0E}">
  <sheetPr codeName="Hoja58"/>
  <dimension ref="A1:I47"/>
  <sheetViews>
    <sheetView workbookViewId="0"/>
  </sheetViews>
  <sheetFormatPr baseColWidth="10" defaultRowHeight="12.75" x14ac:dyDescent="0.2"/>
  <cols>
    <col min="1" max="16384" width="11.42578125" style="170"/>
  </cols>
  <sheetData>
    <row r="1" spans="1:9" x14ac:dyDescent="0.2">
      <c r="A1" s="31" t="s">
        <v>3385</v>
      </c>
      <c r="H1" s="280" t="s">
        <v>1346</v>
      </c>
      <c r="I1" s="280"/>
    </row>
    <row r="2" spans="1:9" x14ac:dyDescent="0.2">
      <c r="A2" s="170" t="s">
        <v>3170</v>
      </c>
    </row>
    <row r="6" spans="1:9" x14ac:dyDescent="0.2">
      <c r="A6" s="170" t="s">
        <v>432</v>
      </c>
      <c r="B6" s="170" t="s">
        <v>3171</v>
      </c>
      <c r="C6" s="170" t="s">
        <v>3172</v>
      </c>
    </row>
    <row r="7" spans="1:9" x14ac:dyDescent="0.2">
      <c r="A7" s="170" t="s">
        <v>2734</v>
      </c>
      <c r="B7" s="170">
        <v>92.196926563689999</v>
      </c>
      <c r="C7" s="170" t="s">
        <v>3203</v>
      </c>
    </row>
    <row r="8" spans="1:9" x14ac:dyDescent="0.2">
      <c r="A8" s="170" t="s">
        <v>2735</v>
      </c>
      <c r="B8" s="170">
        <v>96.045901800949693</v>
      </c>
      <c r="C8" s="170" t="s">
        <v>3204</v>
      </c>
    </row>
    <row r="9" spans="1:9" x14ac:dyDescent="0.2">
      <c r="A9" s="170" t="s">
        <v>2738</v>
      </c>
      <c r="B9" s="170">
        <v>102.99319231070599</v>
      </c>
      <c r="C9" s="170" t="s">
        <v>3205</v>
      </c>
    </row>
    <row r="10" spans="1:9" x14ac:dyDescent="0.2">
      <c r="A10" s="170" t="s">
        <v>2741</v>
      </c>
      <c r="B10" s="170">
        <v>108.763979324655</v>
      </c>
      <c r="C10" s="170" t="s">
        <v>2356</v>
      </c>
    </row>
    <row r="11" spans="1:9" x14ac:dyDescent="0.2">
      <c r="A11" s="170" t="s">
        <v>2743</v>
      </c>
      <c r="B11" s="170">
        <v>104.563322919751</v>
      </c>
      <c r="C11" s="170" t="s">
        <v>3206</v>
      </c>
    </row>
    <row r="12" spans="1:9" x14ac:dyDescent="0.2">
      <c r="A12" s="170" t="s">
        <v>2745</v>
      </c>
      <c r="B12" s="170">
        <v>110.149286457439</v>
      </c>
      <c r="C12" s="170" t="s">
        <v>2076</v>
      </c>
    </row>
    <row r="13" spans="1:9" x14ac:dyDescent="0.2">
      <c r="A13" s="170" t="s">
        <v>2747</v>
      </c>
      <c r="B13" s="170">
        <v>114.882183524776</v>
      </c>
      <c r="C13" s="170" t="s">
        <v>3207</v>
      </c>
    </row>
    <row r="14" spans="1:9" x14ac:dyDescent="0.2">
      <c r="A14" s="170" t="s">
        <v>2749</v>
      </c>
      <c r="B14" s="170">
        <v>121.46435530516401</v>
      </c>
      <c r="C14" s="170" t="s">
        <v>3208</v>
      </c>
    </row>
    <row r="15" spans="1:9" x14ac:dyDescent="0.2">
      <c r="A15" s="170" t="s">
        <v>2751</v>
      </c>
      <c r="B15" s="170">
        <v>115.316010546012</v>
      </c>
      <c r="C15" s="170" t="s">
        <v>3209</v>
      </c>
    </row>
    <row r="16" spans="1:9" x14ac:dyDescent="0.2">
      <c r="A16" s="170" t="s">
        <v>2753</v>
      </c>
      <c r="B16" s="170">
        <v>113.216356974059</v>
      </c>
      <c r="C16" s="170" t="s">
        <v>2781</v>
      </c>
    </row>
    <row r="17" spans="1:3" x14ac:dyDescent="0.2">
      <c r="A17" s="170" t="s">
        <v>2755</v>
      </c>
      <c r="B17" s="170">
        <v>118.816684736488</v>
      </c>
      <c r="C17" s="170" t="s">
        <v>2346</v>
      </c>
    </row>
    <row r="18" spans="1:3" x14ac:dyDescent="0.2">
      <c r="A18" s="170" t="s">
        <v>2756</v>
      </c>
      <c r="B18" s="170">
        <v>123.878728482912</v>
      </c>
      <c r="C18" s="170" t="s">
        <v>2386</v>
      </c>
    </row>
    <row r="19" spans="1:3" x14ac:dyDescent="0.2">
      <c r="A19" s="170" t="s">
        <v>2758</v>
      </c>
      <c r="B19" s="170">
        <v>115.395504618399</v>
      </c>
      <c r="C19" s="170" t="s">
        <v>1713</v>
      </c>
    </row>
    <row r="20" spans="1:3" x14ac:dyDescent="0.2">
      <c r="A20" s="170" t="s">
        <v>2760</v>
      </c>
      <c r="B20" s="170">
        <v>116.58204707111901</v>
      </c>
      <c r="C20" s="170" t="s">
        <v>3210</v>
      </c>
    </row>
    <row r="21" spans="1:3" x14ac:dyDescent="0.2">
      <c r="A21" s="170" t="s">
        <v>2762</v>
      </c>
      <c r="B21" s="170">
        <v>118.482017036128</v>
      </c>
      <c r="C21" s="170" t="s">
        <v>3211</v>
      </c>
    </row>
    <row r="22" spans="1:3" x14ac:dyDescent="0.2">
      <c r="A22" s="170" t="s">
        <v>2764</v>
      </c>
      <c r="B22" s="170">
        <v>119.16697059089699</v>
      </c>
      <c r="C22" s="170" t="s">
        <v>2184</v>
      </c>
    </row>
    <row r="23" spans="1:3" x14ac:dyDescent="0.2">
      <c r="A23" s="170" t="s">
        <v>2767</v>
      </c>
      <c r="B23" s="170">
        <v>116.651269266417</v>
      </c>
      <c r="C23" s="170" t="s">
        <v>3034</v>
      </c>
    </row>
    <row r="24" spans="1:3" x14ac:dyDescent="0.2">
      <c r="A24" s="170" t="s">
        <v>2768</v>
      </c>
      <c r="B24" s="170">
        <v>118.70649808079401</v>
      </c>
      <c r="C24" s="170" t="s">
        <v>1757</v>
      </c>
    </row>
    <row r="25" spans="1:3" x14ac:dyDescent="0.2">
      <c r="A25" s="170" t="s">
        <v>2771</v>
      </c>
      <c r="B25" s="170">
        <v>120.224435997198</v>
      </c>
      <c r="C25" s="170" t="s">
        <v>3212</v>
      </c>
    </row>
    <row r="26" spans="1:3" x14ac:dyDescent="0.2">
      <c r="A26" s="170" t="s">
        <v>2773</v>
      </c>
      <c r="B26" s="170">
        <v>120.826190350704</v>
      </c>
      <c r="C26" s="170" t="s">
        <v>3213</v>
      </c>
    </row>
    <row r="27" spans="1:3" x14ac:dyDescent="0.2">
      <c r="A27" s="170" t="s">
        <v>2776</v>
      </c>
      <c r="B27" s="170">
        <v>119.461014829966</v>
      </c>
      <c r="C27" s="170" t="s">
        <v>2397</v>
      </c>
    </row>
    <row r="28" spans="1:3" x14ac:dyDescent="0.2">
      <c r="A28" s="170" t="s">
        <v>2778</v>
      </c>
      <c r="B28" s="170">
        <v>123.40577400530501</v>
      </c>
      <c r="C28" s="170" t="s">
        <v>3214</v>
      </c>
    </row>
    <row r="29" spans="1:3" x14ac:dyDescent="0.2">
      <c r="A29" s="170" t="s">
        <v>2780</v>
      </c>
      <c r="B29" s="170">
        <v>123.61669846945399</v>
      </c>
      <c r="C29" s="170" t="s">
        <v>2761</v>
      </c>
    </row>
    <row r="30" spans="1:3" x14ac:dyDescent="0.2">
      <c r="A30" s="170" t="s">
        <v>2782</v>
      </c>
      <c r="B30" s="170">
        <v>120.27618344717899</v>
      </c>
      <c r="C30" s="170" t="s">
        <v>3106</v>
      </c>
    </row>
    <row r="31" spans="1:3" x14ac:dyDescent="0.2">
      <c r="A31" s="170" t="s">
        <v>2784</v>
      </c>
      <c r="B31" s="170">
        <v>119.678376139335</v>
      </c>
      <c r="C31" s="170" t="s">
        <v>2223</v>
      </c>
    </row>
    <row r="32" spans="1:3" x14ac:dyDescent="0.2">
      <c r="A32" s="170" t="s">
        <v>2786</v>
      </c>
      <c r="B32" s="170">
        <v>126.66549222461801</v>
      </c>
      <c r="C32" s="170" t="s">
        <v>1505</v>
      </c>
    </row>
    <row r="33" spans="1:3" x14ac:dyDescent="0.2">
      <c r="A33" s="170" t="s">
        <v>2787</v>
      </c>
      <c r="B33" s="170">
        <v>126.476511536595</v>
      </c>
      <c r="C33" s="170" t="s">
        <v>3097</v>
      </c>
    </row>
    <row r="34" spans="1:3" x14ac:dyDescent="0.2">
      <c r="A34" s="170" t="s">
        <v>2789</v>
      </c>
      <c r="B34" s="170">
        <v>123.428811572941</v>
      </c>
      <c r="C34" s="170" t="s">
        <v>3215</v>
      </c>
    </row>
    <row r="35" spans="1:3" x14ac:dyDescent="0.2">
      <c r="A35" s="170" t="s">
        <v>2791</v>
      </c>
      <c r="B35" s="170">
        <v>119.140592518689</v>
      </c>
      <c r="C35" s="170" t="s">
        <v>3216</v>
      </c>
    </row>
    <row r="36" spans="1:3" x14ac:dyDescent="0.2">
      <c r="A36" s="170" t="s">
        <v>2794</v>
      </c>
      <c r="B36" s="170">
        <v>96.507537108412606</v>
      </c>
      <c r="C36" s="170" t="s">
        <v>3217</v>
      </c>
    </row>
    <row r="37" spans="1:3" x14ac:dyDescent="0.2">
      <c r="A37" s="170" t="s">
        <v>2797</v>
      </c>
      <c r="B37" s="170">
        <v>113.84499817905601</v>
      </c>
      <c r="C37" s="170" t="s">
        <v>3218</v>
      </c>
    </row>
    <row r="38" spans="1:3" x14ac:dyDescent="0.2">
      <c r="A38" s="170" t="s">
        <v>2800</v>
      </c>
      <c r="B38" s="170">
        <v>117.39507127834</v>
      </c>
      <c r="C38" s="170" t="s">
        <v>2200</v>
      </c>
    </row>
    <row r="39" spans="1:3" x14ac:dyDescent="0.2">
      <c r="A39" s="170" t="s">
        <v>2802</v>
      </c>
      <c r="B39" s="170">
        <v>113.776207286977</v>
      </c>
      <c r="C39" s="170" t="s">
        <v>3219</v>
      </c>
    </row>
    <row r="40" spans="1:3" x14ac:dyDescent="0.2">
      <c r="A40" s="170" t="s">
        <v>2804</v>
      </c>
      <c r="B40" s="170">
        <v>116.135167989499</v>
      </c>
      <c r="C40" s="170" t="s">
        <v>3220</v>
      </c>
    </row>
    <row r="41" spans="1:3" x14ac:dyDescent="0.2">
      <c r="A41" s="170" t="s">
        <v>2807</v>
      </c>
      <c r="B41" s="170">
        <v>119.01693113344101</v>
      </c>
      <c r="C41" s="170" t="s">
        <v>1633</v>
      </c>
    </row>
    <row r="42" spans="1:3" x14ac:dyDescent="0.2">
      <c r="A42" s="170" t="s">
        <v>2808</v>
      </c>
      <c r="B42" s="170">
        <v>122.03124544072</v>
      </c>
      <c r="C42" s="170" t="s">
        <v>3221</v>
      </c>
    </row>
    <row r="43" spans="1:3" x14ac:dyDescent="0.2">
      <c r="A43" s="170" t="s">
        <v>2809</v>
      </c>
      <c r="B43" s="170">
        <v>127.61188771984899</v>
      </c>
      <c r="C43" s="170" t="s">
        <v>3222</v>
      </c>
    </row>
    <row r="44" spans="1:3" x14ac:dyDescent="0.2">
      <c r="A44" s="170" t="s">
        <v>2812</v>
      </c>
      <c r="B44" s="170">
        <v>133.25100741294801</v>
      </c>
      <c r="C44" s="170" t="s">
        <v>3223</v>
      </c>
    </row>
    <row r="45" spans="1:3" x14ac:dyDescent="0.2">
      <c r="A45" s="170" t="s">
        <v>2814</v>
      </c>
      <c r="B45" s="170">
        <v>133.93285349780601</v>
      </c>
      <c r="C45" s="170" t="s">
        <v>3224</v>
      </c>
    </row>
    <row r="46" spans="1:3" x14ac:dyDescent="0.2">
      <c r="A46" s="170" t="s">
        <v>2816</v>
      </c>
      <c r="B46" s="170">
        <v>132.37416108371599</v>
      </c>
      <c r="C46" s="170" t="s">
        <v>3225</v>
      </c>
    </row>
    <row r="47" spans="1:3" x14ac:dyDescent="0.2">
      <c r="A47" s="170" t="s">
        <v>2819</v>
      </c>
      <c r="B47" s="170">
        <v>130.14688227282099</v>
      </c>
      <c r="C47" s="170" t="s">
        <v>2386</v>
      </c>
    </row>
  </sheetData>
  <mergeCells count="1">
    <mergeCell ref="H1:I1"/>
  </mergeCells>
  <hyperlinks>
    <hyperlink ref="H1:I1" location="Index!A1" display="Regresar al Índice" xr:uid="{BDAA9713-F909-4712-8CE5-B3BA65C85E8D}"/>
  </hyperlink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21C27-5A3B-44AC-83E6-BB9F9C1401E5}">
  <sheetPr codeName="Hoja59"/>
  <dimension ref="A1:I47"/>
  <sheetViews>
    <sheetView workbookViewId="0"/>
  </sheetViews>
  <sheetFormatPr baseColWidth="10" defaultRowHeight="12.75" x14ac:dyDescent="0.2"/>
  <cols>
    <col min="1" max="16384" width="11.42578125" style="170"/>
  </cols>
  <sheetData>
    <row r="1" spans="1:9" x14ac:dyDescent="0.2">
      <c r="A1" s="31" t="s">
        <v>3386</v>
      </c>
      <c r="H1" s="280" t="s">
        <v>1346</v>
      </c>
      <c r="I1" s="280"/>
    </row>
    <row r="2" spans="1:9" x14ac:dyDescent="0.2">
      <c r="A2" s="170" t="s">
        <v>3170</v>
      </c>
    </row>
    <row r="6" spans="1:9" x14ac:dyDescent="0.2">
      <c r="A6" s="170" t="s">
        <v>432</v>
      </c>
      <c r="B6" s="170" t="s">
        <v>3171</v>
      </c>
      <c r="C6" s="170" t="s">
        <v>3172</v>
      </c>
    </row>
    <row r="7" spans="1:9" x14ac:dyDescent="0.2">
      <c r="A7" s="170" t="s">
        <v>2734</v>
      </c>
      <c r="B7" s="170">
        <v>94.716248922371804</v>
      </c>
      <c r="C7" s="170" t="s">
        <v>1681</v>
      </c>
    </row>
    <row r="8" spans="1:9" x14ac:dyDescent="0.2">
      <c r="A8" s="170" t="s">
        <v>2735</v>
      </c>
      <c r="B8" s="170">
        <v>101.01185573485</v>
      </c>
      <c r="C8" s="170" t="s">
        <v>3226</v>
      </c>
    </row>
    <row r="9" spans="1:9" x14ac:dyDescent="0.2">
      <c r="A9" s="170" t="s">
        <v>2738</v>
      </c>
      <c r="B9" s="170">
        <v>98.269425663114603</v>
      </c>
      <c r="C9" s="170" t="s">
        <v>2351</v>
      </c>
    </row>
    <row r="10" spans="1:9" x14ac:dyDescent="0.2">
      <c r="A10" s="170" t="s">
        <v>2741</v>
      </c>
      <c r="B10" s="170">
        <v>106.00246967966299</v>
      </c>
      <c r="C10" s="170" t="s">
        <v>3227</v>
      </c>
    </row>
    <row r="11" spans="1:9" x14ac:dyDescent="0.2">
      <c r="A11" s="170" t="s">
        <v>2743</v>
      </c>
      <c r="B11" s="170">
        <v>94.771351139601194</v>
      </c>
      <c r="C11" s="170" t="s">
        <v>3228</v>
      </c>
    </row>
    <row r="12" spans="1:9" x14ac:dyDescent="0.2">
      <c r="A12" s="170" t="s">
        <v>2745</v>
      </c>
      <c r="B12" s="170">
        <v>101.955436561262</v>
      </c>
      <c r="C12" s="170" t="s">
        <v>3115</v>
      </c>
    </row>
    <row r="13" spans="1:9" x14ac:dyDescent="0.2">
      <c r="A13" s="170" t="s">
        <v>2747</v>
      </c>
      <c r="B13" s="170">
        <v>104.044316037805</v>
      </c>
      <c r="C13" s="170" t="s">
        <v>3179</v>
      </c>
    </row>
    <row r="14" spans="1:9" x14ac:dyDescent="0.2">
      <c r="A14" s="170" t="s">
        <v>2749</v>
      </c>
      <c r="B14" s="170">
        <v>111.158992518674</v>
      </c>
      <c r="C14" s="170" t="s">
        <v>3229</v>
      </c>
    </row>
    <row r="15" spans="1:9" x14ac:dyDescent="0.2">
      <c r="A15" s="170" t="s">
        <v>2751</v>
      </c>
      <c r="B15" s="170">
        <v>95.797870320863197</v>
      </c>
      <c r="C15" s="170" t="s">
        <v>1440</v>
      </c>
    </row>
    <row r="16" spans="1:9" x14ac:dyDescent="0.2">
      <c r="A16" s="170" t="s">
        <v>2753</v>
      </c>
      <c r="B16" s="170">
        <v>103.135681015952</v>
      </c>
      <c r="C16" s="170" t="s">
        <v>2783</v>
      </c>
    </row>
    <row r="17" spans="1:3" x14ac:dyDescent="0.2">
      <c r="A17" s="170" t="s">
        <v>2755</v>
      </c>
      <c r="B17" s="170">
        <v>108.02557390398999</v>
      </c>
      <c r="C17" s="170" t="s">
        <v>3230</v>
      </c>
    </row>
    <row r="18" spans="1:3" x14ac:dyDescent="0.2">
      <c r="A18" s="170" t="s">
        <v>2756</v>
      </c>
      <c r="B18" s="170">
        <v>113.12254016564999</v>
      </c>
      <c r="C18" s="170" t="s">
        <v>3231</v>
      </c>
    </row>
    <row r="19" spans="1:3" x14ac:dyDescent="0.2">
      <c r="A19" s="170" t="s">
        <v>2758</v>
      </c>
      <c r="B19" s="170">
        <v>109.684727252201</v>
      </c>
      <c r="C19" s="170" t="s">
        <v>3232</v>
      </c>
    </row>
    <row r="20" spans="1:3" x14ac:dyDescent="0.2">
      <c r="A20" s="170" t="s">
        <v>2760</v>
      </c>
      <c r="B20" s="170">
        <v>112.339532647266</v>
      </c>
      <c r="C20" s="170" t="s">
        <v>3233</v>
      </c>
    </row>
    <row r="21" spans="1:3" x14ac:dyDescent="0.2">
      <c r="A21" s="170" t="s">
        <v>2762</v>
      </c>
      <c r="B21" s="170">
        <v>112.77626052238701</v>
      </c>
      <c r="C21" s="170" t="s">
        <v>2330</v>
      </c>
    </row>
    <row r="22" spans="1:3" x14ac:dyDescent="0.2">
      <c r="A22" s="170" t="s">
        <v>2764</v>
      </c>
      <c r="B22" s="170">
        <v>121.52864010418</v>
      </c>
      <c r="C22" s="170" t="s">
        <v>3234</v>
      </c>
    </row>
    <row r="23" spans="1:3" x14ac:dyDescent="0.2">
      <c r="A23" s="170" t="s">
        <v>2767</v>
      </c>
      <c r="B23" s="170">
        <v>106.380331717985</v>
      </c>
      <c r="C23" s="170" t="s">
        <v>2164</v>
      </c>
    </row>
    <row r="24" spans="1:3" x14ac:dyDescent="0.2">
      <c r="A24" s="170" t="s">
        <v>2768</v>
      </c>
      <c r="B24" s="170">
        <v>108.275943947413</v>
      </c>
      <c r="C24" s="170" t="s">
        <v>3235</v>
      </c>
    </row>
    <row r="25" spans="1:3" x14ac:dyDescent="0.2">
      <c r="A25" s="170" t="s">
        <v>2771</v>
      </c>
      <c r="B25" s="170">
        <v>114.519429835249</v>
      </c>
      <c r="C25" s="170" t="s">
        <v>2336</v>
      </c>
    </row>
    <row r="26" spans="1:3" x14ac:dyDescent="0.2">
      <c r="A26" s="170" t="s">
        <v>2773</v>
      </c>
      <c r="B26" s="170">
        <v>125.94356457126</v>
      </c>
      <c r="C26" s="170" t="s">
        <v>3236</v>
      </c>
    </row>
    <row r="27" spans="1:3" x14ac:dyDescent="0.2">
      <c r="A27" s="170" t="s">
        <v>2776</v>
      </c>
      <c r="B27" s="170">
        <v>109.243770748332</v>
      </c>
      <c r="C27" s="170" t="s">
        <v>2150</v>
      </c>
    </row>
    <row r="28" spans="1:3" x14ac:dyDescent="0.2">
      <c r="A28" s="170" t="s">
        <v>2778</v>
      </c>
      <c r="B28" s="170">
        <v>115.762702450842</v>
      </c>
      <c r="C28" s="170" t="s">
        <v>3237</v>
      </c>
    </row>
    <row r="29" spans="1:3" x14ac:dyDescent="0.2">
      <c r="A29" s="170" t="s">
        <v>2780</v>
      </c>
      <c r="B29" s="170">
        <v>120.2485625761</v>
      </c>
      <c r="C29" s="170" t="s">
        <v>3238</v>
      </c>
    </row>
    <row r="30" spans="1:3" x14ac:dyDescent="0.2">
      <c r="A30" s="170" t="s">
        <v>2782</v>
      </c>
      <c r="B30" s="170">
        <v>133.955273697428</v>
      </c>
      <c r="C30" s="170" t="s">
        <v>3239</v>
      </c>
    </row>
    <row r="31" spans="1:3" x14ac:dyDescent="0.2">
      <c r="A31" s="170" t="s">
        <v>2784</v>
      </c>
      <c r="B31" s="170">
        <v>113.376625626392</v>
      </c>
      <c r="C31" s="170" t="s">
        <v>3240</v>
      </c>
    </row>
    <row r="32" spans="1:3" x14ac:dyDescent="0.2">
      <c r="A32" s="170" t="s">
        <v>2786</v>
      </c>
      <c r="B32" s="170">
        <v>115.86396621837299</v>
      </c>
      <c r="C32" s="170" t="s">
        <v>1787</v>
      </c>
    </row>
    <row r="33" spans="1:3" x14ac:dyDescent="0.2">
      <c r="A33" s="170" t="s">
        <v>2787</v>
      </c>
      <c r="B33" s="170">
        <v>121.451220134248</v>
      </c>
      <c r="C33" s="170" t="s">
        <v>3241</v>
      </c>
    </row>
    <row r="34" spans="1:3" x14ac:dyDescent="0.2">
      <c r="A34" s="170" t="s">
        <v>2789</v>
      </c>
      <c r="B34" s="170">
        <v>128.16047111605201</v>
      </c>
      <c r="C34" s="170" t="s">
        <v>3128</v>
      </c>
    </row>
    <row r="35" spans="1:3" x14ac:dyDescent="0.2">
      <c r="A35" s="170" t="s">
        <v>2791</v>
      </c>
      <c r="B35" s="170">
        <v>105.63422631917101</v>
      </c>
      <c r="C35" s="170" t="s">
        <v>1541</v>
      </c>
    </row>
    <row r="36" spans="1:3" x14ac:dyDescent="0.2">
      <c r="A36" s="170" t="s">
        <v>2794</v>
      </c>
      <c r="B36" s="170">
        <v>88.237728571454198</v>
      </c>
      <c r="C36" s="170" t="s">
        <v>3242</v>
      </c>
    </row>
    <row r="37" spans="1:3" x14ac:dyDescent="0.2">
      <c r="A37" s="170" t="s">
        <v>2797</v>
      </c>
      <c r="B37" s="170">
        <v>111.02031909009401</v>
      </c>
      <c r="C37" s="170" t="s">
        <v>2169</v>
      </c>
    </row>
    <row r="38" spans="1:3" x14ac:dyDescent="0.2">
      <c r="A38" s="170" t="s">
        <v>2800</v>
      </c>
      <c r="B38" s="170">
        <v>132.96459109630999</v>
      </c>
      <c r="C38" s="170" t="s">
        <v>1436</v>
      </c>
    </row>
    <row r="39" spans="1:3" x14ac:dyDescent="0.2">
      <c r="A39" s="170" t="s">
        <v>2802</v>
      </c>
      <c r="B39" s="170">
        <v>111.969320660542</v>
      </c>
      <c r="C39" s="170" t="s">
        <v>3243</v>
      </c>
    </row>
    <row r="40" spans="1:3" x14ac:dyDescent="0.2">
      <c r="A40" s="170" t="s">
        <v>2804</v>
      </c>
      <c r="B40" s="170">
        <v>113.20108175492101</v>
      </c>
      <c r="C40" s="170" t="s">
        <v>3244</v>
      </c>
    </row>
    <row r="41" spans="1:3" x14ac:dyDescent="0.2">
      <c r="A41" s="170" t="s">
        <v>2807</v>
      </c>
      <c r="B41" s="170">
        <v>118.639202158047</v>
      </c>
      <c r="C41" s="170" t="s">
        <v>3245</v>
      </c>
    </row>
    <row r="42" spans="1:3" x14ac:dyDescent="0.2">
      <c r="A42" s="170" t="s">
        <v>2808</v>
      </c>
      <c r="B42" s="170">
        <v>133.831623115062</v>
      </c>
      <c r="C42" s="170" t="s">
        <v>1811</v>
      </c>
    </row>
    <row r="43" spans="1:3" x14ac:dyDescent="0.2">
      <c r="A43" s="170" t="s">
        <v>2809</v>
      </c>
      <c r="B43" s="170">
        <v>117.755368619509</v>
      </c>
      <c r="C43" s="170" t="s">
        <v>2288</v>
      </c>
    </row>
    <row r="44" spans="1:3" x14ac:dyDescent="0.2">
      <c r="A44" s="170" t="s">
        <v>2812</v>
      </c>
      <c r="B44" s="170">
        <v>123.528430095497</v>
      </c>
      <c r="C44" s="170" t="s">
        <v>3246</v>
      </c>
    </row>
    <row r="45" spans="1:3" x14ac:dyDescent="0.2">
      <c r="A45" s="170" t="s">
        <v>2814</v>
      </c>
      <c r="B45" s="170">
        <v>129.11554698279301</v>
      </c>
      <c r="C45" s="170" t="s">
        <v>3247</v>
      </c>
    </row>
    <row r="46" spans="1:3" x14ac:dyDescent="0.2">
      <c r="A46" s="170" t="s">
        <v>2816</v>
      </c>
      <c r="B46" s="170">
        <v>141.220592835763</v>
      </c>
      <c r="C46" s="170" t="s">
        <v>2824</v>
      </c>
    </row>
    <row r="47" spans="1:3" x14ac:dyDescent="0.2">
      <c r="A47" s="170" t="s">
        <v>2819</v>
      </c>
      <c r="B47" s="170">
        <v>123.63553176261</v>
      </c>
      <c r="C47" s="170" t="s">
        <v>3248</v>
      </c>
    </row>
  </sheetData>
  <mergeCells count="1">
    <mergeCell ref="H1:I1"/>
  </mergeCells>
  <hyperlinks>
    <hyperlink ref="H1:I1" location="Index!A1" display="Regresar al Índice" xr:uid="{6CC99238-A5B2-4D85-B5FE-62044CD9DA17}"/>
  </hyperlink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61"/>
  <dimension ref="A1:T216"/>
  <sheetViews>
    <sheetView zoomScaleNormal="100" workbookViewId="0"/>
  </sheetViews>
  <sheetFormatPr baseColWidth="10" defaultColWidth="11.42578125" defaultRowHeight="12.75" x14ac:dyDescent="0.2"/>
  <cols>
    <col min="1" max="1" width="8.5703125" style="19" customWidth="1"/>
    <col min="2" max="2" width="8.42578125" style="19" customWidth="1"/>
    <col min="3" max="3" width="22.85546875" style="19" customWidth="1"/>
    <col min="4" max="7" width="9.28515625" style="19" customWidth="1"/>
    <col min="8" max="8" width="13.28515625" style="19" customWidth="1"/>
    <col min="9" max="9" width="9" style="19" bestFit="1" customWidth="1"/>
    <col min="10" max="10" width="13" style="19" customWidth="1"/>
    <col min="11" max="11" width="11.7109375" style="19" customWidth="1"/>
    <col min="12" max="12" width="9.7109375" style="19" customWidth="1"/>
    <col min="13" max="13" width="10.85546875" style="19" customWidth="1"/>
    <col min="14" max="16384" width="11.42578125" style="19"/>
  </cols>
  <sheetData>
    <row r="1" spans="1:20" x14ac:dyDescent="0.2">
      <c r="A1" s="31" t="s">
        <v>3387</v>
      </c>
      <c r="H1" s="280" t="s">
        <v>1346</v>
      </c>
      <c r="I1" s="280"/>
    </row>
    <row r="2" spans="1:20" x14ac:dyDescent="0.2">
      <c r="A2" s="13" t="s">
        <v>1284</v>
      </c>
      <c r="H2" s="7"/>
      <c r="I2" s="7"/>
      <c r="J2" s="7"/>
    </row>
    <row r="3" spans="1:20" x14ac:dyDescent="0.2">
      <c r="A3" s="7"/>
      <c r="H3" s="7"/>
      <c r="I3" s="7"/>
      <c r="J3" s="7"/>
    </row>
    <row r="4" spans="1:20" x14ac:dyDescent="0.2">
      <c r="A4" s="7"/>
      <c r="H4" s="7"/>
      <c r="I4" s="7"/>
      <c r="J4" s="7"/>
    </row>
    <row r="5" spans="1:20" x14ac:dyDescent="0.2">
      <c r="A5" s="7"/>
      <c r="B5" s="4"/>
      <c r="H5" s="7"/>
      <c r="I5" s="7"/>
      <c r="J5" s="7"/>
    </row>
    <row r="6" spans="1:20" ht="63.75" customHeight="1" x14ac:dyDescent="0.2">
      <c r="A6" s="305" t="s">
        <v>134</v>
      </c>
      <c r="B6" s="306"/>
      <c r="C6" s="34" t="s">
        <v>36</v>
      </c>
      <c r="D6" s="7"/>
      <c r="E6" s="7"/>
      <c r="F6" s="7"/>
      <c r="G6" s="7"/>
      <c r="H6" s="7"/>
      <c r="I6" s="7"/>
      <c r="J6" s="7"/>
      <c r="K6" s="7"/>
      <c r="L6" s="7"/>
      <c r="M6" s="7"/>
      <c r="N6" s="7"/>
      <c r="O6" s="7"/>
      <c r="P6" s="7"/>
      <c r="Q6" s="7"/>
      <c r="R6" s="7"/>
      <c r="S6" s="7"/>
      <c r="T6" s="7"/>
    </row>
    <row r="7" spans="1:20" x14ac:dyDescent="0.2">
      <c r="A7" s="307">
        <v>43862</v>
      </c>
      <c r="B7" s="304"/>
      <c r="C7" s="35">
        <v>41.838602329450907</v>
      </c>
      <c r="D7" s="7"/>
      <c r="E7" s="7"/>
      <c r="F7" s="7"/>
      <c r="G7" s="7"/>
      <c r="H7" s="7"/>
      <c r="I7" s="7"/>
      <c r="J7" s="7"/>
      <c r="K7" s="7"/>
      <c r="L7" s="7"/>
      <c r="M7" s="7"/>
      <c r="N7" s="7"/>
      <c r="O7" s="7"/>
      <c r="P7" s="7"/>
      <c r="Q7" s="7"/>
      <c r="R7" s="7"/>
      <c r="S7" s="7"/>
      <c r="T7" s="7"/>
    </row>
    <row r="8" spans="1:20" x14ac:dyDescent="0.2">
      <c r="A8" s="303">
        <v>43952</v>
      </c>
      <c r="B8" s="304"/>
      <c r="C8" s="35">
        <v>31.339434276206322</v>
      </c>
      <c r="D8" s="7"/>
      <c r="E8" s="7"/>
      <c r="F8" s="7"/>
      <c r="G8" s="7"/>
      <c r="H8" s="7"/>
      <c r="I8" s="7"/>
      <c r="J8" s="7"/>
      <c r="K8" s="7"/>
      <c r="L8" s="7"/>
      <c r="M8" s="7"/>
      <c r="N8" s="7"/>
      <c r="O8" s="7"/>
      <c r="P8" s="7"/>
      <c r="Q8" s="7"/>
      <c r="R8" s="7"/>
      <c r="S8" s="7"/>
      <c r="T8" s="7"/>
    </row>
    <row r="9" spans="1:20" x14ac:dyDescent="0.2">
      <c r="A9" s="303">
        <v>43983</v>
      </c>
      <c r="B9" s="304"/>
      <c r="C9" s="35">
        <v>35.235715067593461</v>
      </c>
      <c r="D9" s="7"/>
      <c r="E9" s="7"/>
      <c r="F9" s="7"/>
      <c r="G9" s="7"/>
      <c r="H9" s="7"/>
      <c r="I9" s="7"/>
      <c r="J9" s="7"/>
      <c r="K9" s="7"/>
      <c r="L9" s="7"/>
      <c r="M9" s="7"/>
      <c r="N9" s="7"/>
      <c r="O9" s="7"/>
      <c r="P9" s="7"/>
      <c r="Q9" s="7"/>
      <c r="R9" s="7"/>
      <c r="S9" s="7"/>
      <c r="T9" s="7"/>
    </row>
    <row r="10" spans="1:20" x14ac:dyDescent="0.2">
      <c r="A10" s="303">
        <v>44013</v>
      </c>
      <c r="B10" s="304"/>
      <c r="C10" s="35">
        <v>32.712146422628948</v>
      </c>
      <c r="D10" s="7"/>
      <c r="E10" s="7"/>
      <c r="F10" s="7"/>
      <c r="G10" s="7"/>
      <c r="H10" s="7"/>
      <c r="I10" s="7"/>
      <c r="J10" s="7"/>
      <c r="K10" s="7"/>
      <c r="L10" s="7"/>
      <c r="M10" s="7"/>
      <c r="N10" s="7"/>
      <c r="O10" s="7"/>
      <c r="P10" s="7"/>
      <c r="Q10" s="7"/>
      <c r="R10" s="7"/>
      <c r="S10" s="7"/>
      <c r="T10" s="7"/>
    </row>
    <row r="11" spans="1:20" x14ac:dyDescent="0.2">
      <c r="A11" s="303">
        <v>44044</v>
      </c>
      <c r="B11" s="304"/>
      <c r="C11" s="35">
        <v>33.68552412645591</v>
      </c>
      <c r="D11" s="7"/>
      <c r="E11" s="7"/>
      <c r="F11" s="7"/>
      <c r="G11" s="7"/>
      <c r="H11" s="7"/>
      <c r="I11" s="7"/>
      <c r="J11" s="7"/>
      <c r="K11" s="7"/>
      <c r="L11" s="7"/>
      <c r="M11" s="7"/>
      <c r="N11" s="7"/>
      <c r="O11" s="7"/>
      <c r="P11" s="7"/>
      <c r="Q11" s="7"/>
      <c r="R11" s="7"/>
      <c r="S11" s="7"/>
      <c r="T11" s="7"/>
    </row>
    <row r="12" spans="1:20" x14ac:dyDescent="0.2">
      <c r="A12" s="303">
        <v>44075</v>
      </c>
      <c r="B12" s="304"/>
      <c r="C12" s="35">
        <v>33.815609090054785</v>
      </c>
      <c r="D12" s="7"/>
      <c r="E12" s="7"/>
      <c r="F12" s="7"/>
      <c r="G12" s="7"/>
      <c r="H12" s="7"/>
      <c r="I12" s="7"/>
      <c r="J12" s="7"/>
      <c r="K12" s="7"/>
      <c r="L12" s="7"/>
      <c r="M12" s="7"/>
      <c r="N12" s="7"/>
      <c r="O12" s="7"/>
      <c r="P12" s="7"/>
      <c r="Q12" s="7"/>
      <c r="R12" s="7"/>
      <c r="S12" s="7"/>
      <c r="T12" s="7"/>
    </row>
    <row r="13" spans="1:20" x14ac:dyDescent="0.2">
      <c r="A13" s="303">
        <v>44105</v>
      </c>
      <c r="B13" s="304"/>
      <c r="C13" s="35">
        <v>32.251655629139073</v>
      </c>
      <c r="D13" s="7"/>
      <c r="E13" s="7"/>
      <c r="F13" s="7"/>
      <c r="G13" s="7"/>
      <c r="H13" s="7"/>
      <c r="I13" s="7"/>
      <c r="J13" s="7"/>
      <c r="K13" s="7"/>
      <c r="L13" s="7"/>
      <c r="M13" s="7"/>
      <c r="N13" s="7"/>
      <c r="O13" s="7"/>
      <c r="P13" s="7"/>
      <c r="Q13" s="7"/>
      <c r="R13" s="7"/>
      <c r="S13" s="7"/>
      <c r="T13" s="7"/>
    </row>
    <row r="14" spans="1:20" x14ac:dyDescent="0.2">
      <c r="A14" s="303">
        <v>44136</v>
      </c>
      <c r="B14" s="304"/>
      <c r="C14" s="35">
        <v>32.138103161397666</v>
      </c>
      <c r="D14" s="7"/>
      <c r="E14" s="7"/>
      <c r="F14" s="7"/>
      <c r="G14" s="7"/>
      <c r="H14" s="7"/>
      <c r="I14" s="7"/>
      <c r="J14" s="7"/>
      <c r="K14" s="7"/>
      <c r="L14" s="7"/>
      <c r="M14" s="7"/>
      <c r="N14" s="7"/>
      <c r="O14" s="7"/>
      <c r="P14" s="7"/>
      <c r="Q14" s="7"/>
      <c r="R14" s="7"/>
      <c r="S14" s="7"/>
      <c r="T14" s="7"/>
    </row>
    <row r="15" spans="1:20" x14ac:dyDescent="0.2">
      <c r="A15" s="303">
        <v>44166</v>
      </c>
      <c r="B15" s="304"/>
      <c r="C15" s="35">
        <v>32.371048252911812</v>
      </c>
      <c r="D15" s="7"/>
      <c r="E15" s="7"/>
      <c r="F15" s="7"/>
      <c r="G15" s="7"/>
      <c r="H15" s="7"/>
      <c r="I15" s="7"/>
      <c r="J15" s="7"/>
      <c r="K15" s="7"/>
      <c r="L15" s="7"/>
      <c r="M15" s="7"/>
      <c r="N15" s="7"/>
      <c r="O15" s="7"/>
      <c r="P15" s="7"/>
      <c r="Q15" s="7"/>
      <c r="R15" s="7"/>
      <c r="S15" s="7"/>
      <c r="T15" s="7"/>
    </row>
    <row r="16" spans="1:20" x14ac:dyDescent="0.2">
      <c r="A16" s="303">
        <v>44197</v>
      </c>
      <c r="B16" s="304"/>
      <c r="C16" s="35">
        <v>33.760399334442596</v>
      </c>
      <c r="D16" s="7"/>
      <c r="E16" s="7"/>
      <c r="F16" s="7"/>
      <c r="G16" s="7"/>
      <c r="H16" s="7"/>
      <c r="I16" s="7"/>
      <c r="J16" s="7"/>
      <c r="K16" s="7"/>
      <c r="L16" s="7"/>
      <c r="M16" s="7"/>
      <c r="N16" s="7"/>
      <c r="O16" s="7"/>
      <c r="P16" s="7"/>
      <c r="Q16" s="7"/>
      <c r="R16" s="7"/>
      <c r="S16" s="7"/>
      <c r="T16" s="7"/>
    </row>
    <row r="17" spans="1:20" x14ac:dyDescent="0.2">
      <c r="A17" s="303">
        <v>44228</v>
      </c>
      <c r="B17" s="304"/>
      <c r="C17" s="35">
        <v>34.134775374376041</v>
      </c>
      <c r="D17" s="7"/>
      <c r="E17" s="7"/>
      <c r="F17" s="7"/>
      <c r="G17" s="7"/>
      <c r="H17" s="7"/>
      <c r="I17" s="7"/>
      <c r="J17" s="7"/>
      <c r="K17" s="7"/>
      <c r="L17" s="7"/>
      <c r="M17" s="7"/>
      <c r="N17" s="7"/>
      <c r="O17" s="7"/>
      <c r="P17" s="7"/>
      <c r="Q17" s="7"/>
      <c r="R17" s="7"/>
      <c r="S17" s="7"/>
      <c r="T17" s="7"/>
    </row>
    <row r="18" spans="1:20" x14ac:dyDescent="0.2">
      <c r="A18" s="303">
        <v>44256</v>
      </c>
      <c r="B18" s="304"/>
      <c r="C18" s="35">
        <v>37.868988391376448</v>
      </c>
      <c r="D18" s="7"/>
      <c r="E18" s="7"/>
      <c r="F18" s="7"/>
      <c r="G18" s="7"/>
      <c r="H18" s="7"/>
      <c r="I18" s="7"/>
      <c r="J18" s="7"/>
      <c r="K18" s="7"/>
      <c r="L18" s="7"/>
      <c r="M18" s="7"/>
      <c r="N18" s="7"/>
      <c r="O18" s="7"/>
      <c r="P18" s="7"/>
      <c r="Q18" s="7"/>
      <c r="R18" s="7"/>
      <c r="S18" s="7"/>
      <c r="T18" s="7"/>
    </row>
    <row r="19" spans="1:20" x14ac:dyDescent="0.2">
      <c r="A19" s="303">
        <v>44287</v>
      </c>
      <c r="B19" s="304"/>
      <c r="C19" s="35">
        <v>39.692179700499167</v>
      </c>
      <c r="D19" s="7"/>
      <c r="E19" s="7"/>
      <c r="F19" s="7"/>
      <c r="G19" s="7"/>
      <c r="H19" s="7"/>
      <c r="I19" s="7"/>
      <c r="J19" s="7"/>
      <c r="K19" s="7"/>
      <c r="L19" s="7"/>
      <c r="M19" s="7"/>
      <c r="N19" s="7"/>
      <c r="O19" s="7"/>
      <c r="P19" s="7"/>
      <c r="Q19" s="7"/>
      <c r="R19" s="7"/>
      <c r="S19" s="7"/>
      <c r="T19" s="7"/>
    </row>
    <row r="20" spans="1:20" x14ac:dyDescent="0.2">
      <c r="A20" s="303">
        <v>44317</v>
      </c>
      <c r="B20" s="304"/>
      <c r="C20" s="35">
        <v>38.885191347753747</v>
      </c>
      <c r="D20" s="7"/>
      <c r="E20" s="7"/>
      <c r="F20" s="7"/>
      <c r="G20" s="7"/>
      <c r="H20" s="7"/>
      <c r="I20" s="7"/>
      <c r="J20" s="7"/>
      <c r="K20" s="7"/>
      <c r="L20" s="7"/>
      <c r="M20" s="7"/>
      <c r="N20" s="7"/>
      <c r="O20" s="7"/>
      <c r="P20" s="7"/>
      <c r="Q20" s="7"/>
      <c r="R20" s="7"/>
      <c r="S20" s="7"/>
      <c r="T20" s="7"/>
    </row>
    <row r="21" spans="1:20" x14ac:dyDescent="0.2">
      <c r="A21" s="303">
        <v>44348</v>
      </c>
      <c r="B21" s="304"/>
      <c r="C21" s="35">
        <v>41.229235880398669</v>
      </c>
      <c r="D21" s="7"/>
      <c r="E21" s="7"/>
      <c r="F21" s="7"/>
      <c r="G21" s="7"/>
      <c r="H21" s="7"/>
      <c r="I21" s="7"/>
      <c r="J21" s="7"/>
      <c r="K21" s="7"/>
      <c r="L21" s="7"/>
      <c r="M21" s="7"/>
      <c r="N21" s="7"/>
      <c r="O21" s="7"/>
      <c r="P21" s="7"/>
      <c r="Q21" s="7"/>
      <c r="R21" s="7"/>
      <c r="S21" s="7"/>
      <c r="T21" s="7"/>
    </row>
    <row r="22" spans="1:20" x14ac:dyDescent="0.2">
      <c r="A22" s="303">
        <v>44378</v>
      </c>
      <c r="B22" s="304"/>
      <c r="C22" s="35">
        <v>37.034883720930239</v>
      </c>
      <c r="D22" s="7"/>
      <c r="E22" s="7"/>
      <c r="F22" s="7"/>
      <c r="G22" s="7"/>
      <c r="H22" s="7"/>
      <c r="I22" s="7"/>
      <c r="J22" s="7"/>
      <c r="K22" s="7"/>
      <c r="L22" s="7"/>
      <c r="M22" s="7"/>
      <c r="N22" s="7"/>
      <c r="O22" s="7"/>
      <c r="P22" s="7"/>
      <c r="Q22" s="7"/>
      <c r="R22" s="7"/>
      <c r="S22" s="7"/>
      <c r="T22" s="7"/>
    </row>
    <row r="23" spans="1:20" x14ac:dyDescent="0.2">
      <c r="A23" s="303">
        <v>44409</v>
      </c>
      <c r="B23" s="304"/>
      <c r="C23" s="35">
        <v>36.608623548922054</v>
      </c>
      <c r="D23" s="7"/>
      <c r="E23" s="7"/>
      <c r="F23" s="7"/>
      <c r="G23" s="7"/>
      <c r="H23" s="7"/>
      <c r="I23" s="7"/>
      <c r="J23" s="7"/>
      <c r="K23" s="7"/>
      <c r="L23" s="7"/>
      <c r="M23" s="7"/>
      <c r="N23" s="7"/>
      <c r="O23" s="7"/>
      <c r="P23" s="7"/>
      <c r="Q23" s="7"/>
      <c r="R23" s="7"/>
      <c r="S23" s="7"/>
      <c r="T23" s="7"/>
    </row>
    <row r="24" spans="1:20" x14ac:dyDescent="0.2">
      <c r="A24" s="303">
        <v>44440</v>
      </c>
      <c r="B24" s="304"/>
      <c r="C24" s="35">
        <v>38.843594009983363</v>
      </c>
      <c r="D24" s="7"/>
      <c r="E24" s="7"/>
      <c r="F24" s="7"/>
      <c r="G24" s="7"/>
      <c r="H24" s="7"/>
      <c r="I24" s="7"/>
      <c r="J24" s="7"/>
      <c r="K24" s="7"/>
      <c r="L24" s="7"/>
      <c r="M24" s="7"/>
      <c r="N24" s="7"/>
      <c r="O24" s="7"/>
      <c r="P24" s="7"/>
      <c r="Q24" s="7"/>
      <c r="R24" s="7"/>
      <c r="S24" s="7"/>
      <c r="T24" s="7"/>
    </row>
    <row r="25" spans="1:20" x14ac:dyDescent="0.2">
      <c r="A25" s="303">
        <v>44470</v>
      </c>
      <c r="B25" s="304"/>
      <c r="C25" s="35">
        <v>38.928571428571431</v>
      </c>
      <c r="D25" s="7"/>
      <c r="E25" s="7"/>
      <c r="F25" s="7"/>
      <c r="G25" s="7"/>
      <c r="H25" s="7"/>
      <c r="I25" s="7"/>
      <c r="J25" s="7"/>
      <c r="K25" s="7"/>
      <c r="L25" s="7"/>
      <c r="M25" s="7"/>
      <c r="N25" s="7"/>
      <c r="O25" s="7"/>
      <c r="P25" s="7"/>
      <c r="Q25" s="7"/>
      <c r="R25" s="7"/>
      <c r="S25" s="7"/>
      <c r="T25" s="7"/>
    </row>
    <row r="26" spans="1:20" x14ac:dyDescent="0.2">
      <c r="A26" s="303">
        <v>44501</v>
      </c>
      <c r="B26" s="304"/>
      <c r="C26" s="35">
        <v>37.895174708818629</v>
      </c>
      <c r="D26" s="7"/>
      <c r="E26" s="7"/>
      <c r="F26" s="7"/>
      <c r="G26" s="7"/>
      <c r="H26" s="7"/>
      <c r="I26" s="7"/>
      <c r="J26" s="7"/>
      <c r="K26" s="7"/>
      <c r="L26" s="7"/>
      <c r="M26" s="7"/>
      <c r="N26" s="7"/>
      <c r="O26" s="7"/>
      <c r="P26" s="7"/>
      <c r="Q26" s="7"/>
      <c r="R26" s="7"/>
      <c r="S26" s="7"/>
      <c r="T26" s="7"/>
    </row>
    <row r="27" spans="1:20" x14ac:dyDescent="0.2">
      <c r="A27" s="303">
        <v>44531</v>
      </c>
      <c r="B27" s="304"/>
      <c r="C27" s="35">
        <v>39.08</v>
      </c>
      <c r="D27" s="7"/>
      <c r="E27" s="7"/>
      <c r="F27" s="7"/>
      <c r="G27" s="7"/>
      <c r="H27" s="7"/>
      <c r="I27" s="7"/>
      <c r="J27" s="7"/>
      <c r="K27" s="7"/>
      <c r="L27" s="7"/>
      <c r="M27" s="7"/>
      <c r="N27" s="7"/>
      <c r="O27" s="7"/>
      <c r="P27" s="7"/>
      <c r="Q27" s="7"/>
      <c r="R27" s="7"/>
      <c r="S27" s="7"/>
      <c r="T27" s="7"/>
    </row>
    <row r="28" spans="1:20" x14ac:dyDescent="0.2">
      <c r="A28" s="303">
        <v>44562</v>
      </c>
      <c r="B28" s="304"/>
      <c r="C28" s="35">
        <v>38.391376451077946</v>
      </c>
      <c r="D28" s="7"/>
      <c r="E28" s="7"/>
      <c r="F28" s="7"/>
      <c r="G28" s="7"/>
      <c r="H28" s="7"/>
      <c r="I28" s="7"/>
      <c r="J28" s="7"/>
      <c r="K28" s="7"/>
      <c r="L28" s="7"/>
      <c r="M28" s="7"/>
      <c r="N28" s="7"/>
      <c r="O28" s="7"/>
      <c r="P28" s="7"/>
      <c r="Q28" s="7"/>
      <c r="R28" s="7"/>
      <c r="S28" s="7"/>
      <c r="T28" s="7"/>
    </row>
    <row r="29" spans="1:20" x14ac:dyDescent="0.2">
      <c r="A29" s="303">
        <v>44593</v>
      </c>
      <c r="B29" s="304"/>
      <c r="C29" s="35">
        <v>38.828903654485046</v>
      </c>
      <c r="D29" s="7"/>
      <c r="E29" s="7"/>
      <c r="F29" s="7"/>
      <c r="G29" s="7"/>
      <c r="H29" s="7"/>
      <c r="I29" s="7"/>
      <c r="J29" s="7"/>
      <c r="K29" s="7"/>
      <c r="L29" s="7"/>
      <c r="M29" s="7"/>
      <c r="N29" s="7"/>
      <c r="O29" s="7"/>
      <c r="P29" s="7"/>
      <c r="Q29" s="7"/>
      <c r="R29" s="7"/>
      <c r="S29" s="7"/>
      <c r="T29" s="7"/>
    </row>
    <row r="30" spans="1:20" x14ac:dyDescent="0.2">
      <c r="A30" s="303">
        <v>44621</v>
      </c>
      <c r="B30" s="304"/>
      <c r="C30" s="35">
        <v>37.441860465116278</v>
      </c>
    </row>
    <row r="31" spans="1:20" x14ac:dyDescent="0.2">
      <c r="A31" s="303">
        <v>44652</v>
      </c>
      <c r="B31" s="304"/>
      <c r="C31" s="36">
        <v>37.75</v>
      </c>
    </row>
    <row r="32" spans="1:20" x14ac:dyDescent="0.2">
      <c r="A32" s="303">
        <v>44682</v>
      </c>
      <c r="B32" s="304"/>
      <c r="C32" s="35">
        <v>38.098006644518271</v>
      </c>
    </row>
    <row r="33" spans="1:3" x14ac:dyDescent="0.2">
      <c r="A33" s="303">
        <v>44713</v>
      </c>
      <c r="B33" s="304"/>
      <c r="C33" s="35">
        <v>39.03</v>
      </c>
    </row>
    <row r="34" spans="1:3" x14ac:dyDescent="0.2">
      <c r="A34" s="303">
        <v>44743</v>
      </c>
      <c r="B34" s="304"/>
      <c r="C34" s="35">
        <v>38.228476821192046</v>
      </c>
    </row>
    <row r="35" spans="1:3" x14ac:dyDescent="0.2">
      <c r="A35" s="303">
        <v>44774</v>
      </c>
      <c r="B35" s="304"/>
      <c r="C35" s="35">
        <v>39.168526140063797</v>
      </c>
    </row>
    <row r="36" spans="1:3" x14ac:dyDescent="0.2">
      <c r="A36" s="303">
        <v>44805</v>
      </c>
      <c r="B36" s="304"/>
      <c r="C36" s="35">
        <v>39.909999999999997</v>
      </c>
    </row>
    <row r="37" spans="1:3" x14ac:dyDescent="0.2">
      <c r="A37" s="303">
        <v>44835</v>
      </c>
      <c r="B37" s="304"/>
      <c r="C37" s="35">
        <v>40.9</v>
      </c>
    </row>
    <row r="38" spans="1:3" x14ac:dyDescent="0.2">
      <c r="A38" s="303">
        <v>44866</v>
      </c>
      <c r="B38" s="304"/>
      <c r="C38" s="35">
        <v>39.04</v>
      </c>
    </row>
    <row r="39" spans="1:3" x14ac:dyDescent="0.2">
      <c r="A39" s="303">
        <v>44896</v>
      </c>
      <c r="B39" s="304"/>
      <c r="C39" s="35">
        <v>40.463458110516932</v>
      </c>
    </row>
    <row r="40" spans="1:3" x14ac:dyDescent="0.2">
      <c r="A40" s="303">
        <v>44927</v>
      </c>
      <c r="B40" s="304"/>
      <c r="C40" s="51">
        <v>39.485049833887047</v>
      </c>
    </row>
    <row r="41" spans="1:3" x14ac:dyDescent="0.2">
      <c r="A41" s="303">
        <v>44958</v>
      </c>
      <c r="B41" s="304"/>
      <c r="C41" s="51">
        <v>38.696013289036543</v>
      </c>
    </row>
    <row r="42" spans="1:3" x14ac:dyDescent="0.2">
      <c r="A42" s="303">
        <v>44986</v>
      </c>
      <c r="B42" s="304"/>
      <c r="C42" s="52">
        <v>43.421926910298993</v>
      </c>
    </row>
    <row r="43" spans="1:3" x14ac:dyDescent="0.2">
      <c r="A43" s="303">
        <v>45017</v>
      </c>
      <c r="B43" s="304"/>
      <c r="C43" s="52">
        <v>38.971807628524047</v>
      </c>
    </row>
    <row r="44" spans="1:3" x14ac:dyDescent="0.2">
      <c r="A44" s="303">
        <v>45047</v>
      </c>
      <c r="B44" s="304"/>
      <c r="C44" s="52">
        <v>43.338870431893689</v>
      </c>
    </row>
    <row r="45" spans="1:3" x14ac:dyDescent="0.2">
      <c r="A45" s="303">
        <v>45078</v>
      </c>
      <c r="B45" s="304"/>
      <c r="C45" s="52">
        <v>41.67</v>
      </c>
    </row>
    <row r="46" spans="1:3" x14ac:dyDescent="0.2">
      <c r="B46" s="4"/>
    </row>
    <row r="47" spans="1:3" x14ac:dyDescent="0.2">
      <c r="B47" s="4"/>
    </row>
    <row r="48" spans="1:3" x14ac:dyDescent="0.2">
      <c r="B48" s="4"/>
    </row>
    <row r="49" spans="2:2" x14ac:dyDescent="0.2">
      <c r="B49" s="4"/>
    </row>
    <row r="50" spans="2:2" x14ac:dyDescent="0.2">
      <c r="B50" s="4"/>
    </row>
    <row r="51" spans="2:2" x14ac:dyDescent="0.2">
      <c r="B51" s="4"/>
    </row>
    <row r="52" spans="2:2" x14ac:dyDescent="0.2">
      <c r="B52" s="4"/>
    </row>
    <row r="53" spans="2:2" x14ac:dyDescent="0.2">
      <c r="B53" s="4"/>
    </row>
    <row r="54" spans="2:2" x14ac:dyDescent="0.2">
      <c r="B54" s="4"/>
    </row>
    <row r="55" spans="2:2" x14ac:dyDescent="0.2">
      <c r="B55" s="4"/>
    </row>
    <row r="56" spans="2:2" x14ac:dyDescent="0.2">
      <c r="B56" s="4"/>
    </row>
    <row r="57" spans="2:2" x14ac:dyDescent="0.2">
      <c r="B57" s="4"/>
    </row>
    <row r="58" spans="2:2" x14ac:dyDescent="0.2">
      <c r="B58" s="4"/>
    </row>
    <row r="59" spans="2:2" x14ac:dyDescent="0.2">
      <c r="B59" s="4"/>
    </row>
    <row r="60" spans="2:2" x14ac:dyDescent="0.2">
      <c r="B60" s="4"/>
    </row>
    <row r="61" spans="2:2" x14ac:dyDescent="0.2">
      <c r="B61" s="4"/>
    </row>
    <row r="62" spans="2:2" x14ac:dyDescent="0.2">
      <c r="B62" s="4"/>
    </row>
    <row r="63" spans="2:2" x14ac:dyDescent="0.2">
      <c r="B63" s="4"/>
    </row>
    <row r="64" spans="2:2" x14ac:dyDescent="0.2">
      <c r="B64" s="4"/>
    </row>
    <row r="65" spans="2:2" x14ac:dyDescent="0.2">
      <c r="B65" s="4"/>
    </row>
    <row r="66" spans="2:2" x14ac:dyDescent="0.2">
      <c r="B66" s="4"/>
    </row>
    <row r="67" spans="2:2" x14ac:dyDescent="0.2">
      <c r="B67" s="4"/>
    </row>
    <row r="68" spans="2:2" x14ac:dyDescent="0.2">
      <c r="B68" s="4"/>
    </row>
    <row r="69" spans="2:2" x14ac:dyDescent="0.2">
      <c r="B69" s="4"/>
    </row>
    <row r="70" spans="2:2" x14ac:dyDescent="0.2">
      <c r="B70" s="4"/>
    </row>
    <row r="71" spans="2:2" x14ac:dyDescent="0.2">
      <c r="B71" s="4"/>
    </row>
    <row r="72" spans="2:2" x14ac:dyDescent="0.2">
      <c r="B72" s="4"/>
    </row>
    <row r="73" spans="2:2" x14ac:dyDescent="0.2">
      <c r="B73" s="4"/>
    </row>
    <row r="74" spans="2:2" x14ac:dyDescent="0.2">
      <c r="B74" s="4"/>
    </row>
    <row r="75" spans="2:2" x14ac:dyDescent="0.2">
      <c r="B75" s="4"/>
    </row>
    <row r="76" spans="2:2" x14ac:dyDescent="0.2">
      <c r="B76" s="4"/>
    </row>
    <row r="77" spans="2:2" x14ac:dyDescent="0.2">
      <c r="B77" s="4"/>
    </row>
    <row r="78" spans="2:2" x14ac:dyDescent="0.2">
      <c r="B78" s="4"/>
    </row>
    <row r="79" spans="2:2" x14ac:dyDescent="0.2">
      <c r="B79" s="4"/>
    </row>
    <row r="80" spans="2:2" x14ac:dyDescent="0.2">
      <c r="B80" s="4"/>
    </row>
    <row r="81" spans="2:2" x14ac:dyDescent="0.2">
      <c r="B81" s="4"/>
    </row>
    <row r="82" spans="2:2" x14ac:dyDescent="0.2">
      <c r="B82" s="4"/>
    </row>
    <row r="83" spans="2:2" x14ac:dyDescent="0.2">
      <c r="B83" s="4"/>
    </row>
    <row r="84" spans="2:2" x14ac:dyDescent="0.2">
      <c r="B84" s="4"/>
    </row>
    <row r="85" spans="2:2" x14ac:dyDescent="0.2">
      <c r="B85" s="4"/>
    </row>
    <row r="86" spans="2:2" x14ac:dyDescent="0.2">
      <c r="B86" s="4"/>
    </row>
    <row r="87" spans="2:2" x14ac:dyDescent="0.2">
      <c r="B87" s="4"/>
    </row>
    <row r="88" spans="2:2" x14ac:dyDescent="0.2">
      <c r="B88" s="4"/>
    </row>
    <row r="89" spans="2:2" x14ac:dyDescent="0.2">
      <c r="B89" s="4"/>
    </row>
    <row r="90" spans="2:2" x14ac:dyDescent="0.2">
      <c r="B90" s="4"/>
    </row>
    <row r="91" spans="2:2" x14ac:dyDescent="0.2">
      <c r="B91" s="4"/>
    </row>
    <row r="92" spans="2:2" x14ac:dyDescent="0.2">
      <c r="B92" s="4"/>
    </row>
    <row r="93" spans="2:2" x14ac:dyDescent="0.2">
      <c r="B93" s="4"/>
    </row>
    <row r="94" spans="2:2" x14ac:dyDescent="0.2">
      <c r="B94" s="4"/>
    </row>
    <row r="95" spans="2:2" x14ac:dyDescent="0.2">
      <c r="B95" s="4"/>
    </row>
    <row r="96" spans="2:2" x14ac:dyDescent="0.2">
      <c r="B96" s="4"/>
    </row>
    <row r="97" spans="2:2" x14ac:dyDescent="0.2">
      <c r="B97" s="4"/>
    </row>
    <row r="98" spans="2:2" x14ac:dyDescent="0.2">
      <c r="B98" s="4"/>
    </row>
    <row r="99" spans="2:2" x14ac:dyDescent="0.2">
      <c r="B99" s="4"/>
    </row>
    <row r="100" spans="2:2" x14ac:dyDescent="0.2">
      <c r="B100" s="4"/>
    </row>
    <row r="101" spans="2:2" x14ac:dyDescent="0.2">
      <c r="B101" s="4"/>
    </row>
    <row r="102" spans="2:2" x14ac:dyDescent="0.2">
      <c r="B102" s="4"/>
    </row>
    <row r="103" spans="2:2" x14ac:dyDescent="0.2">
      <c r="B103" s="4"/>
    </row>
    <row r="104" spans="2:2" x14ac:dyDescent="0.2">
      <c r="B104" s="4"/>
    </row>
    <row r="105" spans="2:2" x14ac:dyDescent="0.2">
      <c r="B105" s="4"/>
    </row>
    <row r="106" spans="2:2" x14ac:dyDescent="0.2">
      <c r="B106" s="4"/>
    </row>
    <row r="107" spans="2:2" x14ac:dyDescent="0.2">
      <c r="B107" s="4"/>
    </row>
    <row r="108" spans="2:2" x14ac:dyDescent="0.2">
      <c r="B108" s="4"/>
    </row>
    <row r="109" spans="2:2" x14ac:dyDescent="0.2">
      <c r="B109" s="4"/>
    </row>
    <row r="110" spans="2:2" x14ac:dyDescent="0.2">
      <c r="B110" s="4"/>
    </row>
    <row r="111" spans="2:2" x14ac:dyDescent="0.2">
      <c r="B111" s="4"/>
    </row>
    <row r="112" spans="2:2" x14ac:dyDescent="0.2">
      <c r="B112" s="4"/>
    </row>
    <row r="113" spans="2:2" x14ac:dyDescent="0.2">
      <c r="B113" s="4"/>
    </row>
    <row r="114" spans="2:2" x14ac:dyDescent="0.2">
      <c r="B114" s="4"/>
    </row>
    <row r="115" spans="2:2" x14ac:dyDescent="0.2">
      <c r="B115" s="4"/>
    </row>
    <row r="116" spans="2:2" x14ac:dyDescent="0.2">
      <c r="B116" s="4"/>
    </row>
    <row r="117" spans="2:2" x14ac:dyDescent="0.2">
      <c r="B117" s="4"/>
    </row>
    <row r="118" spans="2:2" x14ac:dyDescent="0.2">
      <c r="B118" s="4"/>
    </row>
    <row r="119" spans="2:2" x14ac:dyDescent="0.2">
      <c r="B119" s="4"/>
    </row>
    <row r="120" spans="2:2" x14ac:dyDescent="0.2">
      <c r="B120" s="4"/>
    </row>
    <row r="121" spans="2:2" x14ac:dyDescent="0.2">
      <c r="B121" s="4"/>
    </row>
    <row r="122" spans="2:2" x14ac:dyDescent="0.2">
      <c r="B122" s="4"/>
    </row>
    <row r="123" spans="2:2" x14ac:dyDescent="0.2">
      <c r="B123" s="4"/>
    </row>
    <row r="124" spans="2:2" x14ac:dyDescent="0.2">
      <c r="B124" s="4"/>
    </row>
    <row r="125" spans="2:2" x14ac:dyDescent="0.2">
      <c r="B125" s="4"/>
    </row>
    <row r="126" spans="2:2" x14ac:dyDescent="0.2">
      <c r="B126" s="4"/>
    </row>
    <row r="127" spans="2:2" x14ac:dyDescent="0.2">
      <c r="B127" s="4"/>
    </row>
    <row r="128" spans="2:2" x14ac:dyDescent="0.2">
      <c r="B128" s="4"/>
    </row>
    <row r="129" spans="2:2" x14ac:dyDescent="0.2">
      <c r="B129" s="4"/>
    </row>
    <row r="130" spans="2:2" x14ac:dyDescent="0.2">
      <c r="B130" s="4"/>
    </row>
    <row r="131" spans="2:2" x14ac:dyDescent="0.2">
      <c r="B131" s="4"/>
    </row>
    <row r="132" spans="2:2" x14ac:dyDescent="0.2">
      <c r="B132" s="4"/>
    </row>
    <row r="133" spans="2:2" x14ac:dyDescent="0.2">
      <c r="B133" s="4"/>
    </row>
    <row r="134" spans="2:2" x14ac:dyDescent="0.2">
      <c r="B134" s="4"/>
    </row>
    <row r="135" spans="2:2" x14ac:dyDescent="0.2">
      <c r="B135" s="4"/>
    </row>
    <row r="136" spans="2:2" x14ac:dyDescent="0.2">
      <c r="B136" s="4"/>
    </row>
    <row r="137" spans="2:2" x14ac:dyDescent="0.2">
      <c r="B137" s="4"/>
    </row>
    <row r="138" spans="2:2" x14ac:dyDescent="0.2">
      <c r="B138" s="4"/>
    </row>
    <row r="139" spans="2:2" x14ac:dyDescent="0.2">
      <c r="B139" s="4"/>
    </row>
    <row r="140" spans="2:2" x14ac:dyDescent="0.2">
      <c r="B140" s="4"/>
    </row>
    <row r="141" spans="2:2" x14ac:dyDescent="0.2">
      <c r="B141" s="4"/>
    </row>
    <row r="142" spans="2:2" x14ac:dyDescent="0.2">
      <c r="B142" s="4"/>
    </row>
    <row r="143" spans="2:2" x14ac:dyDescent="0.2">
      <c r="B143" s="4"/>
    </row>
    <row r="144" spans="2:2" x14ac:dyDescent="0.2">
      <c r="B144" s="4"/>
    </row>
    <row r="145" spans="2:2" x14ac:dyDescent="0.2">
      <c r="B145" s="4"/>
    </row>
    <row r="146" spans="2:2" x14ac:dyDescent="0.2">
      <c r="B146" s="4"/>
    </row>
    <row r="147" spans="2:2" x14ac:dyDescent="0.2">
      <c r="B147" s="4"/>
    </row>
    <row r="148" spans="2:2" x14ac:dyDescent="0.2">
      <c r="B148" s="4"/>
    </row>
    <row r="149" spans="2:2" x14ac:dyDescent="0.2">
      <c r="B149" s="4"/>
    </row>
    <row r="150" spans="2:2" x14ac:dyDescent="0.2">
      <c r="B150" s="4"/>
    </row>
    <row r="151" spans="2:2" x14ac:dyDescent="0.2">
      <c r="B151" s="4"/>
    </row>
    <row r="152" spans="2:2" x14ac:dyDescent="0.2">
      <c r="B152" s="4"/>
    </row>
    <row r="153" spans="2:2" x14ac:dyDescent="0.2">
      <c r="B153" s="4"/>
    </row>
    <row r="154" spans="2:2" x14ac:dyDescent="0.2">
      <c r="B154" s="4"/>
    </row>
    <row r="155" spans="2:2" x14ac:dyDescent="0.2">
      <c r="B155" s="4"/>
    </row>
    <row r="156" spans="2:2" x14ac:dyDescent="0.2">
      <c r="B156" s="4"/>
    </row>
    <row r="157" spans="2:2" x14ac:dyDescent="0.2">
      <c r="B157" s="4"/>
    </row>
    <row r="158" spans="2:2" x14ac:dyDescent="0.2">
      <c r="B158" s="4"/>
    </row>
    <row r="159" spans="2:2" x14ac:dyDescent="0.2">
      <c r="B159" s="4"/>
    </row>
    <row r="160" spans="2:2" x14ac:dyDescent="0.2">
      <c r="B160" s="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row r="209" spans="2:2" x14ac:dyDescent="0.2">
      <c r="B209" s="4"/>
    </row>
    <row r="210" spans="2:2" x14ac:dyDescent="0.2">
      <c r="B210" s="4"/>
    </row>
    <row r="211" spans="2:2" x14ac:dyDescent="0.2">
      <c r="B211" s="4"/>
    </row>
    <row r="212" spans="2:2" x14ac:dyDescent="0.2">
      <c r="B212" s="4"/>
    </row>
    <row r="213" spans="2:2" x14ac:dyDescent="0.2">
      <c r="B213" s="4"/>
    </row>
    <row r="214" spans="2:2" x14ac:dyDescent="0.2">
      <c r="B214" s="4"/>
    </row>
    <row r="215" spans="2:2" x14ac:dyDescent="0.2">
      <c r="B215" s="4"/>
    </row>
    <row r="216" spans="2:2" x14ac:dyDescent="0.2">
      <c r="B216" s="4"/>
    </row>
  </sheetData>
  <mergeCells count="41">
    <mergeCell ref="A45:B45"/>
    <mergeCell ref="H1:I1"/>
    <mergeCell ref="A10:B10"/>
    <mergeCell ref="A11:B11"/>
    <mergeCell ref="A12:B12"/>
    <mergeCell ref="A38:B38"/>
    <mergeCell ref="A23:B23"/>
    <mergeCell ref="A13:B13"/>
    <mergeCell ref="A7:B7"/>
    <mergeCell ref="A8:B8"/>
    <mergeCell ref="A9:B9"/>
    <mergeCell ref="A14:B14"/>
    <mergeCell ref="A36:B36"/>
    <mergeCell ref="A37:B37"/>
    <mergeCell ref="A35:B35"/>
    <mergeCell ref="A34:B34"/>
    <mergeCell ref="A44:B44"/>
    <mergeCell ref="A6:B6"/>
    <mergeCell ref="A15:B15"/>
    <mergeCell ref="A33:B33"/>
    <mergeCell ref="A16:B16"/>
    <mergeCell ref="A17:B17"/>
    <mergeCell ref="A18:B18"/>
    <mergeCell ref="A19:B19"/>
    <mergeCell ref="A25:B25"/>
    <mergeCell ref="A26:B26"/>
    <mergeCell ref="A32:B32"/>
    <mergeCell ref="A31:B31"/>
    <mergeCell ref="A20:B20"/>
    <mergeCell ref="A21:B21"/>
    <mergeCell ref="A22:B22"/>
    <mergeCell ref="A24:B24"/>
    <mergeCell ref="A30:B30"/>
    <mergeCell ref="A27:B27"/>
    <mergeCell ref="A43:B43"/>
    <mergeCell ref="A42:B42"/>
    <mergeCell ref="A41:B41"/>
    <mergeCell ref="A40:B40"/>
    <mergeCell ref="A39:B39"/>
    <mergeCell ref="A28:B28"/>
    <mergeCell ref="A29:B29"/>
  </mergeCells>
  <hyperlinks>
    <hyperlink ref="H1:I1" location="Index!A1" display="Regresar al Índice" xr:uid="{00000000-0004-0000-2300-000000000000}"/>
  </hyperlinks>
  <pageMargins left="0.7" right="0.7" top="0.75" bottom="0.75" header="0.3" footer="0.3"/>
  <pageSetup orientation="portrait" horizontalDpi="4294967295" verticalDpi="4294967295"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1"/>
  <dimension ref="A1:AN422"/>
  <sheetViews>
    <sheetView topLeftCell="AI4" zoomScaleNormal="100" workbookViewId="0"/>
  </sheetViews>
  <sheetFormatPr baseColWidth="10" defaultColWidth="9.140625" defaultRowHeight="12.75" x14ac:dyDescent="0.2"/>
  <cols>
    <col min="1" max="1" width="6.140625" style="372" bestFit="1" customWidth="1"/>
    <col min="2" max="2" width="11.42578125" style="15" bestFit="1" customWidth="1"/>
    <col min="3" max="3" width="7.85546875" style="372" bestFit="1" customWidth="1"/>
    <col min="4" max="4" width="12.7109375" style="372" customWidth="1"/>
    <col min="5" max="5" width="12.140625" style="372" customWidth="1"/>
    <col min="6" max="6" width="11.140625" style="372" customWidth="1"/>
    <col min="7" max="7" width="12.140625" style="372" customWidth="1"/>
    <col min="8" max="8" width="9.7109375" style="372" bestFit="1" customWidth="1"/>
    <col min="9" max="9" width="9.140625" style="372"/>
    <col min="10" max="11" width="9.140625" style="372" bestFit="1" customWidth="1"/>
    <col min="12" max="12" width="9.28515625" style="372" bestFit="1" customWidth="1"/>
    <col min="13" max="13" width="9.140625" style="372" bestFit="1" customWidth="1"/>
    <col min="14" max="14" width="9.7109375" style="372" bestFit="1" customWidth="1"/>
    <col min="15" max="15" width="9.140625" style="372"/>
    <col min="16" max="16" width="6.140625" style="372" bestFit="1" customWidth="1"/>
    <col min="17" max="17" width="11.42578125" style="372" bestFit="1" customWidth="1"/>
    <col min="18" max="18" width="8.7109375" style="372" bestFit="1" customWidth="1"/>
    <col min="19" max="19" width="10.85546875" style="372" bestFit="1" customWidth="1"/>
    <col min="20" max="20" width="9.140625" style="372" bestFit="1" customWidth="1"/>
    <col min="21" max="21" width="9.28515625" style="372" bestFit="1" customWidth="1"/>
    <col min="22" max="22" width="10.85546875" style="372" bestFit="1" customWidth="1"/>
    <col min="23" max="23" width="9.7109375" style="372" bestFit="1" customWidth="1"/>
    <col min="24" max="24" width="9.140625" style="372"/>
    <col min="25" max="25" width="12.140625" style="372" bestFit="1" customWidth="1"/>
    <col min="26" max="26" width="9.140625" style="372" bestFit="1" customWidth="1"/>
    <col min="27" max="27" width="9.28515625" style="372" bestFit="1" customWidth="1"/>
    <col min="28" max="28" width="12.140625" style="372" bestFit="1" customWidth="1"/>
    <col min="29" max="29" width="9.7109375" style="372" bestFit="1" customWidth="1"/>
    <col min="30" max="30" width="9.140625" style="11"/>
    <col min="31" max="31" width="11.42578125" style="11" bestFit="1" customWidth="1"/>
    <col min="32" max="34" width="11.42578125" style="11" customWidth="1"/>
    <col min="35" max="35" width="32.42578125" style="11" bestFit="1" customWidth="1"/>
    <col min="36" max="36" width="15.7109375" style="11" bestFit="1" customWidth="1"/>
    <col min="37" max="38" width="9.140625" style="11"/>
    <col min="39" max="40" width="9.28515625" style="11" bestFit="1" customWidth="1"/>
    <col min="41" max="16384" width="9.140625" style="372"/>
  </cols>
  <sheetData>
    <row r="1" spans="1:40" s="11" customFormat="1" x14ac:dyDescent="0.2">
      <c r="A1" s="31" t="s">
        <v>3366</v>
      </c>
      <c r="B1" s="15"/>
      <c r="C1" s="372"/>
      <c r="D1" s="372"/>
      <c r="E1" s="372"/>
      <c r="F1" s="372"/>
      <c r="G1" s="372"/>
      <c r="H1" s="280" t="s">
        <v>1346</v>
      </c>
      <c r="I1" s="280"/>
      <c r="J1" s="372"/>
      <c r="K1" s="372"/>
      <c r="L1" s="372"/>
      <c r="M1" s="372"/>
      <c r="N1" s="372"/>
      <c r="O1" s="372"/>
      <c r="P1" s="372"/>
      <c r="Q1" s="372"/>
      <c r="R1" s="372"/>
      <c r="S1" s="372"/>
      <c r="T1" s="372"/>
      <c r="U1" s="372"/>
      <c r="V1" s="372"/>
      <c r="W1" s="372"/>
      <c r="X1" s="372"/>
      <c r="Y1" s="372"/>
      <c r="Z1" s="372"/>
      <c r="AA1" s="372"/>
      <c r="AB1" s="372"/>
      <c r="AC1" s="372"/>
    </row>
    <row r="2" spans="1:40" x14ac:dyDescent="0.2">
      <c r="A2" s="13" t="s">
        <v>1284</v>
      </c>
    </row>
    <row r="3" spans="1:40" x14ac:dyDescent="0.2">
      <c r="A3" s="13" t="s">
        <v>626</v>
      </c>
    </row>
    <row r="5" spans="1:40" x14ac:dyDescent="0.2">
      <c r="B5" s="4"/>
    </row>
    <row r="6" spans="1:40" s="11" customFormat="1" x14ac:dyDescent="0.2">
      <c r="A6" s="31"/>
      <c r="B6" s="31"/>
      <c r="C6" s="373"/>
      <c r="D6" s="308" t="s">
        <v>415</v>
      </c>
      <c r="E6" s="308"/>
      <c r="F6" s="308"/>
      <c r="G6" s="308"/>
      <c r="H6" s="308"/>
      <c r="I6" s="373"/>
      <c r="J6" s="308" t="s">
        <v>416</v>
      </c>
      <c r="K6" s="308"/>
      <c r="L6" s="308"/>
      <c r="M6" s="308"/>
      <c r="N6" s="308"/>
      <c r="O6" s="31"/>
      <c r="P6" s="31"/>
      <c r="Q6" s="31"/>
      <c r="R6" s="31"/>
      <c r="S6" s="308" t="s">
        <v>415</v>
      </c>
      <c r="T6" s="308"/>
      <c r="U6" s="308"/>
      <c r="V6" s="308"/>
      <c r="W6" s="308"/>
      <c r="X6" s="31"/>
      <c r="Y6" s="308" t="s">
        <v>416</v>
      </c>
      <c r="Z6" s="308"/>
      <c r="AA6" s="308"/>
      <c r="AB6" s="308"/>
      <c r="AC6" s="308"/>
      <c r="AD6" s="31"/>
      <c r="AE6" s="31"/>
      <c r="AF6" s="31"/>
      <c r="AG6" s="31"/>
      <c r="AH6" s="31"/>
      <c r="AI6" s="31" t="s">
        <v>408</v>
      </c>
      <c r="AJ6" s="31"/>
      <c r="AK6" s="31"/>
      <c r="AL6" s="31"/>
      <c r="AM6" s="31" t="s">
        <v>408</v>
      </c>
      <c r="AN6" s="31"/>
    </row>
    <row r="7" spans="1:40" s="11" customFormat="1" ht="51" x14ac:dyDescent="0.2">
      <c r="A7" s="50"/>
      <c r="B7" s="31"/>
      <c r="C7" s="37" t="s">
        <v>2</v>
      </c>
      <c r="D7" s="38" t="s">
        <v>3249</v>
      </c>
      <c r="E7" s="38" t="s">
        <v>3250</v>
      </c>
      <c r="F7" s="38" t="s">
        <v>3251</v>
      </c>
      <c r="G7" s="38" t="s">
        <v>417</v>
      </c>
      <c r="H7" s="39" t="s">
        <v>0</v>
      </c>
      <c r="I7" s="374"/>
      <c r="J7" s="38" t="s">
        <v>3249</v>
      </c>
      <c r="K7" s="38" t="s">
        <v>3250</v>
      </c>
      <c r="L7" s="38" t="s">
        <v>3251</v>
      </c>
      <c r="M7" s="38" t="s">
        <v>417</v>
      </c>
      <c r="N7" s="39" t="s">
        <v>418</v>
      </c>
      <c r="O7" s="31"/>
      <c r="P7" s="31"/>
      <c r="Q7" s="31"/>
      <c r="R7" s="37" t="s">
        <v>2</v>
      </c>
      <c r="S7" s="38" t="s">
        <v>3249</v>
      </c>
      <c r="T7" s="38" t="s">
        <v>3250</v>
      </c>
      <c r="U7" s="38" t="s">
        <v>3251</v>
      </c>
      <c r="V7" s="38" t="s">
        <v>417</v>
      </c>
      <c r="W7" s="39" t="s">
        <v>1</v>
      </c>
      <c r="X7" s="374"/>
      <c r="Y7" s="38" t="s">
        <v>3249</v>
      </c>
      <c r="Z7" s="38" t="s">
        <v>3250</v>
      </c>
      <c r="AA7" s="38" t="s">
        <v>3251</v>
      </c>
      <c r="AB7" s="38" t="s">
        <v>417</v>
      </c>
      <c r="AC7" s="39" t="s">
        <v>418</v>
      </c>
      <c r="AD7" s="31"/>
      <c r="AE7" s="40" t="s">
        <v>355</v>
      </c>
      <c r="AF7" s="31"/>
      <c r="AG7" s="31"/>
      <c r="AH7" s="31"/>
      <c r="AI7" s="38" t="s">
        <v>392</v>
      </c>
      <c r="AJ7" s="38" t="s">
        <v>393</v>
      </c>
      <c r="AK7" s="31"/>
      <c r="AL7" s="31"/>
      <c r="AM7" s="38" t="s">
        <v>394</v>
      </c>
      <c r="AN7" s="38" t="s">
        <v>395</v>
      </c>
    </row>
    <row r="8" spans="1:40" s="11" customFormat="1" x14ac:dyDescent="0.2">
      <c r="A8" s="31">
        <v>2018</v>
      </c>
      <c r="B8" s="31" t="s">
        <v>38</v>
      </c>
      <c r="C8" s="41" t="s">
        <v>0</v>
      </c>
      <c r="D8" s="41">
        <v>395444</v>
      </c>
      <c r="E8" s="42">
        <v>16331</v>
      </c>
      <c r="F8" s="42">
        <v>19832</v>
      </c>
      <c r="G8" s="42">
        <v>431607</v>
      </c>
      <c r="H8" s="375">
        <v>4.5949208423403699E-2</v>
      </c>
      <c r="I8" s="373"/>
      <c r="J8" s="41">
        <v>96340.516560269956</v>
      </c>
      <c r="K8" s="42">
        <v>4400.3771155299992</v>
      </c>
      <c r="L8" s="42">
        <v>6765.8196397199963</v>
      </c>
      <c r="M8" s="42">
        <v>107506.71331551996</v>
      </c>
      <c r="N8" s="375">
        <v>6.2933926924759451E-2</v>
      </c>
      <c r="O8" s="31"/>
      <c r="P8" s="31">
        <v>2018</v>
      </c>
      <c r="Q8" s="31" t="s">
        <v>38</v>
      </c>
      <c r="R8" s="31" t="s">
        <v>1</v>
      </c>
      <c r="S8" s="43">
        <v>4539339</v>
      </c>
      <c r="T8" s="43">
        <v>201752</v>
      </c>
      <c r="U8" s="43">
        <v>292123</v>
      </c>
      <c r="V8" s="43">
        <v>5033214</v>
      </c>
      <c r="W8" s="44">
        <v>5.8039058144557336E-2</v>
      </c>
      <c r="X8" s="45"/>
      <c r="Y8" s="43">
        <v>1169489.6247430597</v>
      </c>
      <c r="Z8" s="43">
        <v>55742.428130130014</v>
      </c>
      <c r="AA8" s="43">
        <v>104863.13944229996</v>
      </c>
      <c r="AB8" s="43">
        <v>1330095.1923154898</v>
      </c>
      <c r="AC8" s="44">
        <v>7.8838823001645089E-2</v>
      </c>
      <c r="AD8" s="31"/>
      <c r="AE8" s="31" t="s">
        <v>38</v>
      </c>
      <c r="AF8" s="31" t="s">
        <v>0</v>
      </c>
      <c r="AG8" s="31">
        <v>2018</v>
      </c>
      <c r="AH8" s="31" t="s">
        <v>38</v>
      </c>
      <c r="AI8" s="49">
        <v>4.0931184479757965E-2</v>
      </c>
      <c r="AJ8" s="49">
        <v>6.2933926924759451E-2</v>
      </c>
      <c r="AK8" s="31"/>
      <c r="AL8" s="31" t="s">
        <v>1</v>
      </c>
      <c r="AM8" s="49">
        <v>4.1908600566468536E-2</v>
      </c>
      <c r="AN8" s="49">
        <v>7.8838823001645075E-2</v>
      </c>
    </row>
    <row r="9" spans="1:40" s="11" customFormat="1" x14ac:dyDescent="0.2">
      <c r="A9" s="31"/>
      <c r="B9" s="31" t="s">
        <v>39</v>
      </c>
      <c r="C9" s="41" t="s">
        <v>0</v>
      </c>
      <c r="D9" s="41">
        <v>396792</v>
      </c>
      <c r="E9" s="42">
        <v>15946</v>
      </c>
      <c r="F9" s="42">
        <v>19988</v>
      </c>
      <c r="G9" s="42">
        <v>432726</v>
      </c>
      <c r="H9" s="375">
        <v>4.619089215808618E-2</v>
      </c>
      <c r="I9" s="373"/>
      <c r="J9" s="41">
        <v>97417.589759420007</v>
      </c>
      <c r="K9" s="42">
        <v>4322.8508890399999</v>
      </c>
      <c r="L9" s="42">
        <v>6842.386196540001</v>
      </c>
      <c r="M9" s="42">
        <v>108582.82684500002</v>
      </c>
      <c r="N9" s="375">
        <v>6.3015362514989418E-2</v>
      </c>
      <c r="O9" s="31"/>
      <c r="P9" s="31"/>
      <c r="Q9" s="31" t="s">
        <v>39</v>
      </c>
      <c r="R9" s="31" t="s">
        <v>1</v>
      </c>
      <c r="S9" s="43">
        <v>4559076</v>
      </c>
      <c r="T9" s="43">
        <v>194516</v>
      </c>
      <c r="U9" s="43">
        <v>294575</v>
      </c>
      <c r="V9" s="43">
        <v>5048167</v>
      </c>
      <c r="W9" s="44">
        <v>5.8352863524522861E-2</v>
      </c>
      <c r="X9" s="45"/>
      <c r="Y9" s="43">
        <v>1183520.1715956097</v>
      </c>
      <c r="Z9" s="43">
        <v>54381.387081809997</v>
      </c>
      <c r="AA9" s="43">
        <v>106254.81239264998</v>
      </c>
      <c r="AB9" s="43">
        <v>1344156.37107007</v>
      </c>
      <c r="AC9" s="44">
        <v>7.9049442966268521E-2</v>
      </c>
      <c r="AD9" s="31"/>
      <c r="AE9" s="31" t="s">
        <v>39</v>
      </c>
      <c r="AF9" s="31" t="s">
        <v>0</v>
      </c>
      <c r="AG9" s="31"/>
      <c r="AH9" s="31" t="s">
        <v>39</v>
      </c>
      <c r="AI9" s="49">
        <v>3.9811552292802158E-2</v>
      </c>
      <c r="AJ9" s="49">
        <v>6.3015362514989418E-2</v>
      </c>
      <c r="AK9" s="31"/>
      <c r="AL9" s="31" t="s">
        <v>1</v>
      </c>
      <c r="AM9" s="49">
        <v>4.045763443320028E-2</v>
      </c>
      <c r="AN9" s="49">
        <v>7.9049442966268535E-2</v>
      </c>
    </row>
    <row r="10" spans="1:40" s="11" customFormat="1" x14ac:dyDescent="0.2">
      <c r="A10" s="31"/>
      <c r="B10" s="31" t="s">
        <v>40</v>
      </c>
      <c r="C10" s="41" t="s">
        <v>0</v>
      </c>
      <c r="D10" s="41">
        <v>396959</v>
      </c>
      <c r="E10" s="42">
        <v>16544</v>
      </c>
      <c r="F10" s="42">
        <v>19890</v>
      </c>
      <c r="G10" s="41">
        <v>433393</v>
      </c>
      <c r="H10" s="375">
        <v>4.5893680793183095E-2</v>
      </c>
      <c r="I10" s="373"/>
      <c r="J10" s="41">
        <v>96728.314309110079</v>
      </c>
      <c r="K10" s="42">
        <v>4468.5448575199989</v>
      </c>
      <c r="L10" s="42">
        <v>6822.9172032899987</v>
      </c>
      <c r="M10" s="42">
        <v>108019.77636992007</v>
      </c>
      <c r="N10" s="375">
        <v>6.3163593117657624E-2</v>
      </c>
      <c r="O10" s="31"/>
      <c r="P10" s="31"/>
      <c r="Q10" s="31" t="s">
        <v>40</v>
      </c>
      <c r="R10" s="31" t="s">
        <v>1</v>
      </c>
      <c r="S10" s="43">
        <v>4561466</v>
      </c>
      <c r="T10" s="43">
        <v>200791</v>
      </c>
      <c r="U10" s="43">
        <v>297369</v>
      </c>
      <c r="V10" s="43">
        <v>5059626</v>
      </c>
      <c r="W10" s="44">
        <v>5.8772921160575899E-2</v>
      </c>
      <c r="X10" s="45"/>
      <c r="Y10" s="43">
        <v>1176406.7522191401</v>
      </c>
      <c r="Z10" s="43">
        <v>55812.684088100003</v>
      </c>
      <c r="AA10" s="43">
        <v>107163.55743987</v>
      </c>
      <c r="AB10" s="43">
        <v>1339382.99374711</v>
      </c>
      <c r="AC10" s="44">
        <v>8.0009644694729903E-2</v>
      </c>
      <c r="AD10" s="31"/>
      <c r="AE10" s="31" t="s">
        <v>40</v>
      </c>
      <c r="AF10" s="31" t="s">
        <v>0</v>
      </c>
      <c r="AG10" s="31"/>
      <c r="AH10" s="31" t="s">
        <v>40</v>
      </c>
      <c r="AI10" s="49">
        <v>4.1367840294514263E-2</v>
      </c>
      <c r="AJ10" s="49">
        <v>6.3163593117657624E-2</v>
      </c>
      <c r="AK10" s="31"/>
      <c r="AL10" s="31" t="s">
        <v>1</v>
      </c>
      <c r="AM10" s="49">
        <v>4.1670444039278311E-2</v>
      </c>
      <c r="AN10" s="49">
        <v>8.0009644694729959E-2</v>
      </c>
    </row>
    <row r="11" spans="1:40" s="11" customFormat="1" x14ac:dyDescent="0.2">
      <c r="A11" s="31"/>
      <c r="B11" s="31" t="s">
        <v>41</v>
      </c>
      <c r="C11" s="41" t="s">
        <v>0</v>
      </c>
      <c r="D11" s="41">
        <v>399346</v>
      </c>
      <c r="E11" s="42">
        <v>15796</v>
      </c>
      <c r="F11" s="42">
        <v>19644</v>
      </c>
      <c r="G11" s="41">
        <v>434786</v>
      </c>
      <c r="H11" s="375">
        <v>4.5180847589388805E-2</v>
      </c>
      <c r="I11" s="373"/>
      <c r="J11" s="41">
        <v>98031.951187839994</v>
      </c>
      <c r="K11" s="42">
        <v>4309.6792990899985</v>
      </c>
      <c r="L11" s="42">
        <v>6726.7224611200008</v>
      </c>
      <c r="M11" s="42">
        <v>109068.35294805</v>
      </c>
      <c r="N11" s="375">
        <v>6.1674374640313716E-2</v>
      </c>
      <c r="O11" s="31"/>
      <c r="P11" s="31"/>
      <c r="Q11" s="31" t="s">
        <v>41</v>
      </c>
      <c r="R11" s="31" t="s">
        <v>1</v>
      </c>
      <c r="S11" s="43">
        <v>4585554</v>
      </c>
      <c r="T11" s="43">
        <v>192416</v>
      </c>
      <c r="U11" s="43">
        <v>299523</v>
      </c>
      <c r="V11" s="43">
        <v>5077493</v>
      </c>
      <c r="W11" s="44">
        <v>5.8990332433742403E-2</v>
      </c>
      <c r="X11" s="45"/>
      <c r="Y11" s="43">
        <v>1190570.0052648301</v>
      </c>
      <c r="Z11" s="43">
        <v>54139.186366900001</v>
      </c>
      <c r="AA11" s="43">
        <v>107446.57736124999</v>
      </c>
      <c r="AB11" s="43">
        <v>1352155.7689929802</v>
      </c>
      <c r="AC11" s="44">
        <v>7.9463165284034562E-2</v>
      </c>
      <c r="AD11" s="31"/>
      <c r="AE11" s="31" t="s">
        <v>41</v>
      </c>
      <c r="AF11" s="31" t="s">
        <v>0</v>
      </c>
      <c r="AG11" s="31"/>
      <c r="AH11" s="31" t="s">
        <v>41</v>
      </c>
      <c r="AI11" s="49">
        <v>3.9513563582854579E-2</v>
      </c>
      <c r="AJ11" s="49">
        <v>6.1674374640313716E-2</v>
      </c>
      <c r="AK11" s="31"/>
      <c r="AL11" s="31" t="s">
        <v>1</v>
      </c>
      <c r="AM11" s="49">
        <v>4.0039163836293974E-2</v>
      </c>
      <c r="AN11" s="49">
        <v>7.946316528403452E-2</v>
      </c>
    </row>
    <row r="12" spans="1:40" s="11" customFormat="1" x14ac:dyDescent="0.2">
      <c r="A12" s="31"/>
      <c r="B12" s="31" t="s">
        <v>42</v>
      </c>
      <c r="C12" s="41" t="s">
        <v>0</v>
      </c>
      <c r="D12" s="41">
        <v>400196</v>
      </c>
      <c r="E12" s="42">
        <v>16142</v>
      </c>
      <c r="F12" s="42">
        <v>19492</v>
      </c>
      <c r="G12" s="42">
        <v>435830</v>
      </c>
      <c r="H12" s="375">
        <v>4.4723860220728266E-2</v>
      </c>
      <c r="I12" s="373"/>
      <c r="J12" s="41">
        <v>97669.719450770033</v>
      </c>
      <c r="K12" s="42">
        <v>4382.0836499300012</v>
      </c>
      <c r="L12" s="42">
        <v>6622.2960835700042</v>
      </c>
      <c r="M12" s="42">
        <v>108674.09918427005</v>
      </c>
      <c r="N12" s="375">
        <v>6.0937207055575426E-2</v>
      </c>
      <c r="O12" s="31"/>
      <c r="P12" s="31"/>
      <c r="Q12" s="31" t="s">
        <v>42</v>
      </c>
      <c r="R12" s="31" t="s">
        <v>1</v>
      </c>
      <c r="S12" s="43">
        <v>4587806</v>
      </c>
      <c r="T12" s="43">
        <v>197966</v>
      </c>
      <c r="U12" s="43">
        <v>296626</v>
      </c>
      <c r="V12" s="43">
        <v>5082398</v>
      </c>
      <c r="W12" s="44">
        <v>5.8363394602311741E-2</v>
      </c>
      <c r="X12" s="45"/>
      <c r="Y12" s="43">
        <v>1185305.58654708</v>
      </c>
      <c r="Z12" s="43">
        <v>55321.754173490001</v>
      </c>
      <c r="AA12" s="43">
        <v>105897.48005105001</v>
      </c>
      <c r="AB12" s="43">
        <v>1346524.8207716199</v>
      </c>
      <c r="AC12" s="44">
        <v>7.8645026380104857E-2</v>
      </c>
      <c r="AD12" s="31"/>
      <c r="AE12" s="31" t="s">
        <v>42</v>
      </c>
      <c r="AF12" s="31" t="s">
        <v>0</v>
      </c>
      <c r="AG12" s="31"/>
      <c r="AH12" s="31" t="s">
        <v>42</v>
      </c>
      <c r="AI12" s="49">
        <v>4.0323165159157653E-2</v>
      </c>
      <c r="AJ12" s="49">
        <v>6.0937207055575426E-2</v>
      </c>
      <c r="AK12" s="31"/>
      <c r="AL12" s="31" t="s">
        <v>1</v>
      </c>
      <c r="AM12" s="49">
        <v>4.1084838036470894E-2</v>
      </c>
      <c r="AN12" s="49">
        <v>7.8645026380104857E-2</v>
      </c>
    </row>
    <row r="13" spans="1:40" s="11" customFormat="1" x14ac:dyDescent="0.2">
      <c r="A13" s="31"/>
      <c r="B13" s="31" t="s">
        <v>43</v>
      </c>
      <c r="C13" s="41" t="s">
        <v>0</v>
      </c>
      <c r="D13" s="42">
        <v>403605</v>
      </c>
      <c r="E13" s="42">
        <v>14961</v>
      </c>
      <c r="F13" s="42">
        <v>19429</v>
      </c>
      <c r="G13" s="42">
        <v>437995</v>
      </c>
      <c r="H13" s="375">
        <v>4.4358953869336408E-2</v>
      </c>
      <c r="I13" s="373"/>
      <c r="J13" s="41">
        <v>99391.866627610056</v>
      </c>
      <c r="K13" s="42">
        <v>4066.8764649399991</v>
      </c>
      <c r="L13" s="42">
        <v>6652.1276189300042</v>
      </c>
      <c r="M13" s="42">
        <v>110110.87071148008</v>
      </c>
      <c r="N13" s="375">
        <v>6.0412996245941576E-2</v>
      </c>
      <c r="O13" s="31"/>
      <c r="P13" s="31"/>
      <c r="Q13" s="31" t="s">
        <v>43</v>
      </c>
      <c r="R13" s="31" t="s">
        <v>1</v>
      </c>
      <c r="S13" s="43">
        <v>4627026</v>
      </c>
      <c r="T13" s="43">
        <v>178736</v>
      </c>
      <c r="U13" s="43">
        <v>293940</v>
      </c>
      <c r="V13" s="43">
        <v>5099702</v>
      </c>
      <c r="W13" s="44">
        <v>5.7638662023780998E-2</v>
      </c>
      <c r="X13" s="45"/>
      <c r="Y13" s="43">
        <v>1205848.31387716</v>
      </c>
      <c r="Z13" s="43">
        <v>50753.693778950008</v>
      </c>
      <c r="AA13" s="43">
        <v>105864.27648438001</v>
      </c>
      <c r="AB13" s="43">
        <v>1362466.2841404895</v>
      </c>
      <c r="AC13" s="44">
        <v>7.7700474291856933E-2</v>
      </c>
      <c r="AD13" s="31"/>
      <c r="AE13" s="31" t="s">
        <v>43</v>
      </c>
      <c r="AF13" s="31" t="s">
        <v>0</v>
      </c>
      <c r="AG13" s="31"/>
      <c r="AH13" s="31" t="s">
        <v>43</v>
      </c>
      <c r="AI13" s="49">
        <v>3.6934377492993428E-2</v>
      </c>
      <c r="AJ13" s="49">
        <v>6.0412996245941576E-2</v>
      </c>
      <c r="AK13" s="31"/>
      <c r="AL13" s="31" t="s">
        <v>1</v>
      </c>
      <c r="AM13" s="49">
        <v>3.7251339258620939E-2</v>
      </c>
      <c r="AN13" s="49">
        <v>7.7700474291856975E-2</v>
      </c>
    </row>
    <row r="14" spans="1:40" s="11" customFormat="1" x14ac:dyDescent="0.2">
      <c r="A14" s="31"/>
      <c r="B14" s="31" t="s">
        <v>44</v>
      </c>
      <c r="C14" s="41" t="s">
        <v>0</v>
      </c>
      <c r="D14" s="42">
        <v>403404</v>
      </c>
      <c r="E14" s="42">
        <v>16076</v>
      </c>
      <c r="F14" s="41">
        <v>19622</v>
      </c>
      <c r="G14" s="42">
        <v>439102</v>
      </c>
      <c r="H14" s="375">
        <v>4.4686655947820779E-2</v>
      </c>
      <c r="I14" s="373"/>
      <c r="J14" s="376">
        <v>98731.634796059938</v>
      </c>
      <c r="K14" s="376">
        <v>4340.9931868799995</v>
      </c>
      <c r="L14" s="376">
        <v>6708.3229644900021</v>
      </c>
      <c r="M14" s="376">
        <v>109780.95094742994</v>
      </c>
      <c r="N14" s="375">
        <v>6.1106438836573483E-2</v>
      </c>
      <c r="O14" s="31"/>
      <c r="P14" s="31"/>
      <c r="Q14" s="31" t="s">
        <v>44</v>
      </c>
      <c r="R14" s="31" t="s">
        <v>1</v>
      </c>
      <c r="S14" s="43">
        <v>4626507</v>
      </c>
      <c r="T14" s="43">
        <v>190970</v>
      </c>
      <c r="U14" s="43">
        <v>293063</v>
      </c>
      <c r="V14" s="43">
        <v>5110540</v>
      </c>
      <c r="W14" s="44">
        <v>5.7344820703878648E-2</v>
      </c>
      <c r="X14" s="45"/>
      <c r="Y14" s="43">
        <v>1200281.94458741</v>
      </c>
      <c r="Z14" s="43">
        <v>53675.439663730001</v>
      </c>
      <c r="AA14" s="43">
        <v>105430.57014638999</v>
      </c>
      <c r="AB14" s="43">
        <v>1359387.9543975298</v>
      </c>
      <c r="AC14" s="44">
        <v>7.7557381471072398E-2</v>
      </c>
      <c r="AD14" s="31"/>
      <c r="AE14" s="31" t="s">
        <v>44</v>
      </c>
      <c r="AF14" s="31" t="s">
        <v>0</v>
      </c>
      <c r="AG14" s="31"/>
      <c r="AH14" s="31" t="s">
        <v>44</v>
      </c>
      <c r="AI14" s="49">
        <v>3.9542317218209756E-2</v>
      </c>
      <c r="AJ14" s="49">
        <v>6.110643883657349E-2</v>
      </c>
      <c r="AK14" s="31"/>
      <c r="AL14" s="31" t="s">
        <v>1</v>
      </c>
      <c r="AM14" s="49">
        <v>3.9485004622921302E-2</v>
      </c>
      <c r="AN14" s="49">
        <v>7.7557381471072398E-2</v>
      </c>
    </row>
    <row r="15" spans="1:40" s="11" customFormat="1" x14ac:dyDescent="0.2">
      <c r="A15" s="31"/>
      <c r="B15" s="31" t="s">
        <v>45</v>
      </c>
      <c r="C15" s="41" t="s">
        <v>0</v>
      </c>
      <c r="D15" s="42">
        <v>406703</v>
      </c>
      <c r="E15" s="42">
        <v>14326</v>
      </c>
      <c r="F15" s="41">
        <v>19539</v>
      </c>
      <c r="G15" s="42">
        <v>440568</v>
      </c>
      <c r="H15" s="375">
        <v>4.4349566922699785E-2</v>
      </c>
      <c r="I15" s="377"/>
      <c r="J15" s="376">
        <v>100293.25028330012</v>
      </c>
      <c r="K15" s="376">
        <v>3912.5769256900007</v>
      </c>
      <c r="L15" s="376">
        <v>6721.1536631000026</v>
      </c>
      <c r="M15" s="376">
        <v>110926.98087209013</v>
      </c>
      <c r="N15" s="375">
        <v>6.0590792341586965E-2</v>
      </c>
      <c r="O15" s="31"/>
      <c r="P15" s="31"/>
      <c r="Q15" s="31" t="s">
        <v>45</v>
      </c>
      <c r="R15" s="31" t="s">
        <v>1</v>
      </c>
      <c r="S15" s="43">
        <v>4665140</v>
      </c>
      <c r="T15" s="43">
        <v>169529</v>
      </c>
      <c r="U15" s="43">
        <v>291543</v>
      </c>
      <c r="V15" s="43">
        <v>5126212</v>
      </c>
      <c r="W15" s="44">
        <v>5.6872989256004237E-2</v>
      </c>
      <c r="X15" s="45"/>
      <c r="Y15" s="43">
        <v>1219321.8335577301</v>
      </c>
      <c r="Z15" s="43">
        <v>48112.359253450013</v>
      </c>
      <c r="AA15" s="43">
        <v>105156.28578123997</v>
      </c>
      <c r="AB15" s="43">
        <v>1372590.4785924198</v>
      </c>
      <c r="AC15" s="44">
        <v>7.6611551239286535E-2</v>
      </c>
      <c r="AD15" s="31"/>
      <c r="AE15" s="31" t="s">
        <v>45</v>
      </c>
      <c r="AF15" s="31" t="s">
        <v>0</v>
      </c>
      <c r="AG15" s="31"/>
      <c r="AH15" s="31" t="s">
        <v>45</v>
      </c>
      <c r="AI15" s="49">
        <v>3.5271643516572332E-2</v>
      </c>
      <c r="AJ15" s="49">
        <v>6.0590792341586965E-2</v>
      </c>
      <c r="AK15" s="31"/>
      <c r="AL15" s="31" t="s">
        <v>1</v>
      </c>
      <c r="AM15" s="49">
        <v>3.5052231531424317E-2</v>
      </c>
      <c r="AN15" s="49">
        <v>7.6611551239286521E-2</v>
      </c>
    </row>
    <row r="16" spans="1:40" s="11" customFormat="1" x14ac:dyDescent="0.2">
      <c r="A16" s="31"/>
      <c r="B16" s="31" t="s">
        <v>46</v>
      </c>
      <c r="C16" s="41" t="s">
        <v>0</v>
      </c>
      <c r="D16" s="42">
        <v>407015</v>
      </c>
      <c r="E16" s="42">
        <v>14959</v>
      </c>
      <c r="F16" s="41">
        <v>19214</v>
      </c>
      <c r="G16" s="42">
        <v>441188</v>
      </c>
      <c r="H16" s="375">
        <v>4.3550595211111813E-2</v>
      </c>
      <c r="I16" s="377"/>
      <c r="J16" s="376">
        <v>99681.01395154999</v>
      </c>
      <c r="K16" s="376">
        <v>4065.4530996999997</v>
      </c>
      <c r="L16" s="376">
        <v>6624.0082759500019</v>
      </c>
      <c r="M16" s="376">
        <v>110370.47532719998</v>
      </c>
      <c r="N16" s="375">
        <v>6.0016125293587137E-2</v>
      </c>
      <c r="O16" s="31"/>
      <c r="P16" s="31"/>
      <c r="Q16" s="31" t="s">
        <v>46</v>
      </c>
      <c r="R16" s="31" t="s">
        <v>1</v>
      </c>
      <c r="S16" s="43">
        <v>4666473</v>
      </c>
      <c r="T16" s="43">
        <v>179401</v>
      </c>
      <c r="U16" s="43">
        <v>288408</v>
      </c>
      <c r="V16" s="43">
        <v>5134282</v>
      </c>
      <c r="W16" s="44">
        <v>5.6172995561989E-2</v>
      </c>
      <c r="X16" s="45"/>
      <c r="Y16" s="43">
        <v>1212521.2289846397</v>
      </c>
      <c r="Z16" s="43">
        <v>50537.302808539986</v>
      </c>
      <c r="AA16" s="43">
        <v>104298.93604735</v>
      </c>
      <c r="AB16" s="43">
        <v>1367357.4678405304</v>
      </c>
      <c r="AC16" s="44">
        <v>7.6277738996861952E-2</v>
      </c>
      <c r="AD16" s="31"/>
      <c r="AE16" s="31" t="s">
        <v>46</v>
      </c>
      <c r="AF16" s="31" t="s">
        <v>0</v>
      </c>
      <c r="AG16" s="31"/>
      <c r="AH16" s="31" t="s">
        <v>46</v>
      </c>
      <c r="AI16" s="49">
        <v>3.6834607150578243E-2</v>
      </c>
      <c r="AJ16" s="49">
        <v>6.0016125293587137E-2</v>
      </c>
      <c r="AK16" s="31"/>
      <c r="AL16" s="31" t="s">
        <v>1</v>
      </c>
      <c r="AM16" s="49">
        <v>3.6959832375328759E-2</v>
      </c>
      <c r="AN16" s="49">
        <v>7.6277738996861924E-2</v>
      </c>
    </row>
    <row r="17" spans="1:40" s="11" customFormat="1" x14ac:dyDescent="0.2">
      <c r="A17" s="31"/>
      <c r="B17" s="31" t="s">
        <v>47</v>
      </c>
      <c r="C17" s="41" t="s">
        <v>0</v>
      </c>
      <c r="D17" s="42">
        <v>409231</v>
      </c>
      <c r="E17" s="42">
        <v>13950</v>
      </c>
      <c r="F17" s="41">
        <v>19212</v>
      </c>
      <c r="G17" s="42">
        <v>442393</v>
      </c>
      <c r="H17" s="375">
        <v>4.3427450253507631E-2</v>
      </c>
      <c r="I17" s="377"/>
      <c r="J17" s="376">
        <v>101061.95285185</v>
      </c>
      <c r="K17" s="376">
        <v>3808.1827591099996</v>
      </c>
      <c r="L17" s="376">
        <v>6670.1955336599995</v>
      </c>
      <c r="M17" s="376">
        <v>111540.33114462001</v>
      </c>
      <c r="N17" s="375">
        <v>5.980075068103944E-2</v>
      </c>
      <c r="O17" s="31"/>
      <c r="P17" s="31"/>
      <c r="Q17" s="31" t="s">
        <v>47</v>
      </c>
      <c r="R17" s="31" t="s">
        <v>1</v>
      </c>
      <c r="S17" s="43">
        <v>4693376</v>
      </c>
      <c r="T17" s="43">
        <v>162497</v>
      </c>
      <c r="U17" s="43">
        <v>289226</v>
      </c>
      <c r="V17" s="43">
        <v>5145099</v>
      </c>
      <c r="W17" s="44">
        <v>5.6213884319815811E-2</v>
      </c>
      <c r="X17" s="45"/>
      <c r="Y17" s="43">
        <v>1229289.4141009497</v>
      </c>
      <c r="Z17" s="43">
        <v>46132.048463939995</v>
      </c>
      <c r="AA17" s="43">
        <v>105149.99160667999</v>
      </c>
      <c r="AB17" s="43">
        <v>1380571.4541715703</v>
      </c>
      <c r="AC17" s="44">
        <v>7.6164106746489713E-2</v>
      </c>
      <c r="AD17" s="31"/>
      <c r="AE17" s="31" t="s">
        <v>47</v>
      </c>
      <c r="AF17" s="31" t="s">
        <v>0</v>
      </c>
      <c r="AG17" s="31"/>
      <c r="AH17" s="31" t="s">
        <v>47</v>
      </c>
      <c r="AI17" s="49">
        <v>3.4141755901481219E-2</v>
      </c>
      <c r="AJ17" s="49">
        <v>5.980075068103944E-2</v>
      </c>
      <c r="AK17" s="31"/>
      <c r="AL17" s="31" t="s">
        <v>1</v>
      </c>
      <c r="AM17" s="49">
        <v>3.3415183491260964E-2</v>
      </c>
      <c r="AN17" s="49">
        <v>7.6164106746489699E-2</v>
      </c>
    </row>
    <row r="18" spans="1:40" s="11" customFormat="1" x14ac:dyDescent="0.2">
      <c r="A18" s="31"/>
      <c r="B18" s="31" t="s">
        <v>48</v>
      </c>
      <c r="C18" s="41" t="s">
        <v>0</v>
      </c>
      <c r="D18" s="42">
        <v>410376</v>
      </c>
      <c r="E18" s="42">
        <v>13472</v>
      </c>
      <c r="F18" s="41">
        <v>19038</v>
      </c>
      <c r="G18" s="42">
        <v>442886</v>
      </c>
      <c r="H18" s="375">
        <v>4.2986231219772131E-2</v>
      </c>
      <c r="I18" s="377"/>
      <c r="J18" s="376">
        <v>100976.8651861199</v>
      </c>
      <c r="K18" s="376">
        <v>3649.5893952699998</v>
      </c>
      <c r="L18" s="376">
        <v>6610.0058081199995</v>
      </c>
      <c r="M18" s="376">
        <v>111236.4603895099</v>
      </c>
      <c r="N18" s="375">
        <v>5.9423014585093296E-2</v>
      </c>
      <c r="O18" s="31"/>
      <c r="P18" s="31"/>
      <c r="Q18" s="31" t="s">
        <v>48</v>
      </c>
      <c r="R18" s="31" t="s">
        <v>1</v>
      </c>
      <c r="S18" s="43">
        <v>4699327</v>
      </c>
      <c r="T18" s="43">
        <v>160253</v>
      </c>
      <c r="U18" s="43">
        <v>288087</v>
      </c>
      <c r="V18" s="43">
        <v>5147667</v>
      </c>
      <c r="W18" s="44">
        <v>5.5964575797152381E-2</v>
      </c>
      <c r="X18" s="45"/>
      <c r="Y18" s="43">
        <v>1226655.9842405398</v>
      </c>
      <c r="Z18" s="43">
        <v>45000.843678949997</v>
      </c>
      <c r="AA18" s="43">
        <v>104558.67558838004</v>
      </c>
      <c r="AB18" s="43">
        <v>1376215.50350787</v>
      </c>
      <c r="AC18" s="44">
        <v>7.5975510609979188E-2</v>
      </c>
      <c r="AD18" s="31"/>
      <c r="AE18" s="31" t="s">
        <v>48</v>
      </c>
      <c r="AF18" s="31" t="s">
        <v>0</v>
      </c>
      <c r="AG18" s="31"/>
      <c r="AH18" s="31" t="s">
        <v>48</v>
      </c>
      <c r="AI18" s="49">
        <v>3.2809290968900451E-2</v>
      </c>
      <c r="AJ18" s="49">
        <v>5.9423014585093296E-2</v>
      </c>
      <c r="AK18" s="31"/>
      <c r="AL18" s="31" t="s">
        <v>1</v>
      </c>
      <c r="AM18" s="49">
        <v>3.269898032993105E-2</v>
      </c>
      <c r="AN18" s="49">
        <v>7.5975510609979188E-2</v>
      </c>
    </row>
    <row r="19" spans="1:40" s="11" customFormat="1" x14ac:dyDescent="0.2">
      <c r="A19" s="31"/>
      <c r="B19" s="31" t="s">
        <v>49</v>
      </c>
      <c r="C19" s="41" t="s">
        <v>0</v>
      </c>
      <c r="D19" s="42">
        <v>412272</v>
      </c>
      <c r="E19" s="42">
        <v>12398</v>
      </c>
      <c r="F19" s="41">
        <v>19467</v>
      </c>
      <c r="G19" s="42">
        <v>444137</v>
      </c>
      <c r="H19" s="375">
        <v>4.383107014277126E-2</v>
      </c>
      <c r="I19" s="377"/>
      <c r="J19" s="376">
        <v>102352.56572715998</v>
      </c>
      <c r="K19" s="376">
        <v>3391.2860491500005</v>
      </c>
      <c r="L19" s="376">
        <v>6779.1831900400039</v>
      </c>
      <c r="M19" s="376">
        <v>112523.03496634998</v>
      </c>
      <c r="N19" s="375">
        <v>6.0247070229374096E-2</v>
      </c>
      <c r="O19" s="31"/>
      <c r="P19" s="31"/>
      <c r="Q19" s="31" t="s">
        <v>49</v>
      </c>
      <c r="R19" s="31" t="s">
        <v>1</v>
      </c>
      <c r="S19" s="43">
        <v>4729523</v>
      </c>
      <c r="T19" s="43">
        <v>144631</v>
      </c>
      <c r="U19" s="43">
        <v>290012</v>
      </c>
      <c r="V19" s="43">
        <v>5164166</v>
      </c>
      <c r="W19" s="44">
        <v>5.6158535569925519E-2</v>
      </c>
      <c r="X19" s="45"/>
      <c r="Y19" s="43">
        <v>1245911.6393033501</v>
      </c>
      <c r="Z19" s="43">
        <v>41058.43927214</v>
      </c>
      <c r="AA19" s="43">
        <v>105528.75429682001</v>
      </c>
      <c r="AB19" s="43">
        <v>1392498.83287231</v>
      </c>
      <c r="AC19" s="44">
        <v>7.5783729081586107E-2</v>
      </c>
      <c r="AD19" s="31"/>
      <c r="AE19" s="31" t="s">
        <v>49</v>
      </c>
      <c r="AF19" s="31" t="s">
        <v>0</v>
      </c>
      <c r="AG19" s="31"/>
      <c r="AH19" s="31" t="s">
        <v>49</v>
      </c>
      <c r="AI19" s="49">
        <v>3.0138593845821567E-2</v>
      </c>
      <c r="AJ19" s="49">
        <v>6.0247070229374089E-2</v>
      </c>
      <c r="AK19" s="31"/>
      <c r="AL19" s="31" t="s">
        <v>1</v>
      </c>
      <c r="AM19" s="49">
        <v>2.9485438912324746E-2</v>
      </c>
      <c r="AN19" s="49">
        <v>7.5783729081586121E-2</v>
      </c>
    </row>
    <row r="20" spans="1:40" s="11" customFormat="1" x14ac:dyDescent="0.2">
      <c r="A20" s="31">
        <v>2019</v>
      </c>
      <c r="B20" s="31" t="s">
        <v>38</v>
      </c>
      <c r="C20" s="41" t="s">
        <v>0</v>
      </c>
      <c r="D20" s="41">
        <v>408420</v>
      </c>
      <c r="E20" s="42">
        <v>16268</v>
      </c>
      <c r="F20" s="42">
        <v>19636</v>
      </c>
      <c r="G20" s="42">
        <v>444324</v>
      </c>
      <c r="H20" s="375">
        <v>4.4192976296576369E-2</v>
      </c>
      <c r="I20" s="373"/>
      <c r="J20" s="41">
        <v>103710.77771883</v>
      </c>
      <c r="K20" s="42">
        <v>4455.6328944199995</v>
      </c>
      <c r="L20" s="42">
        <v>7110.8330313199976</v>
      </c>
      <c r="M20" s="42">
        <v>115277.24364456999</v>
      </c>
      <c r="N20" s="375">
        <v>6.1684620541800628E-2</v>
      </c>
      <c r="O20" s="31"/>
      <c r="P20" s="31">
        <v>2019</v>
      </c>
      <c r="Q20" s="31" t="s">
        <v>38</v>
      </c>
      <c r="R20" s="31" t="s">
        <v>1</v>
      </c>
      <c r="S20" s="43">
        <v>4677706</v>
      </c>
      <c r="T20" s="43">
        <v>191588</v>
      </c>
      <c r="U20" s="43">
        <v>290506</v>
      </c>
      <c r="V20" s="43">
        <v>5159800</v>
      </c>
      <c r="W20" s="44">
        <v>5.6301794643203222E-2</v>
      </c>
      <c r="X20" s="45"/>
      <c r="Y20" s="43">
        <v>1263017.1620748397</v>
      </c>
      <c r="Z20" s="43">
        <v>54746.202005899991</v>
      </c>
      <c r="AA20" s="43">
        <v>109925.78364714998</v>
      </c>
      <c r="AB20" s="43">
        <v>1427689.1477278899</v>
      </c>
      <c r="AC20" s="44">
        <v>7.699560077352445E-2</v>
      </c>
      <c r="AD20" s="31"/>
      <c r="AE20" s="31" t="s">
        <v>38</v>
      </c>
      <c r="AF20" s="31" t="s">
        <v>0</v>
      </c>
      <c r="AG20" s="31">
        <v>2019</v>
      </c>
      <c r="AH20" s="31" t="s">
        <v>38</v>
      </c>
      <c r="AI20" s="49">
        <v>3.8651452390359761E-2</v>
      </c>
      <c r="AJ20" s="49">
        <v>6.1684620541800628E-2</v>
      </c>
      <c r="AK20" s="31"/>
      <c r="AL20" s="31" t="s">
        <v>1</v>
      </c>
      <c r="AM20" s="49">
        <v>3.8346023777673439E-2</v>
      </c>
      <c r="AN20" s="49">
        <v>7.699560077352445E-2</v>
      </c>
    </row>
    <row r="21" spans="1:40" s="11" customFormat="1" x14ac:dyDescent="0.2">
      <c r="A21" s="31"/>
      <c r="B21" s="31" t="s">
        <v>39</v>
      </c>
      <c r="C21" s="41" t="s">
        <v>0</v>
      </c>
      <c r="D21" s="41">
        <v>411186</v>
      </c>
      <c r="E21" s="42">
        <v>14182</v>
      </c>
      <c r="F21" s="42">
        <v>19996</v>
      </c>
      <c r="G21" s="42">
        <v>445364</v>
      </c>
      <c r="H21" s="375">
        <v>4.4898105819060362E-2</v>
      </c>
      <c r="I21" s="373"/>
      <c r="J21" s="41">
        <v>105221.97193958996</v>
      </c>
      <c r="K21" s="42">
        <v>3910.9009963199983</v>
      </c>
      <c r="L21" s="42">
        <v>7216.4552163499984</v>
      </c>
      <c r="M21" s="42">
        <v>116349.32815225996</v>
      </c>
      <c r="N21" s="375">
        <v>6.2024038565192403E-2</v>
      </c>
      <c r="O21" s="31"/>
      <c r="P21" s="31"/>
      <c r="Q21" s="31" t="s">
        <v>39</v>
      </c>
      <c r="R21" s="31" t="s">
        <v>1</v>
      </c>
      <c r="S21" s="43">
        <v>4710902</v>
      </c>
      <c r="T21" s="43">
        <v>165624</v>
      </c>
      <c r="U21" s="43">
        <v>293944</v>
      </c>
      <c r="V21" s="43">
        <v>5170470</v>
      </c>
      <c r="W21" s="44">
        <v>5.6850537765425584E-2</v>
      </c>
      <c r="X21" s="45"/>
      <c r="Y21" s="43">
        <v>1281604.8156382099</v>
      </c>
      <c r="Z21" s="43">
        <v>47781.350793920006</v>
      </c>
      <c r="AA21" s="43">
        <v>110769.34604606</v>
      </c>
      <c r="AB21" s="43">
        <v>1440155.5124781895</v>
      </c>
      <c r="AC21" s="44">
        <v>7.6914850574331631E-2</v>
      </c>
      <c r="AD21" s="31"/>
      <c r="AE21" s="31" t="s">
        <v>39</v>
      </c>
      <c r="AF21" s="31" t="s">
        <v>0</v>
      </c>
      <c r="AG21" s="31"/>
      <c r="AH21" s="31" t="s">
        <v>39</v>
      </c>
      <c r="AI21" s="49">
        <v>3.3613438585584417E-2</v>
      </c>
      <c r="AJ21" s="49">
        <v>6.202403856519241E-2</v>
      </c>
      <c r="AK21" s="31"/>
      <c r="AL21" s="31" t="s">
        <v>1</v>
      </c>
      <c r="AM21" s="49">
        <v>3.3177910565851919E-2</v>
      </c>
      <c r="AN21" s="49">
        <v>7.6914850574331672E-2</v>
      </c>
    </row>
    <row r="22" spans="1:40" s="11" customFormat="1" x14ac:dyDescent="0.2">
      <c r="A22" s="31"/>
      <c r="B22" s="31" t="s">
        <v>40</v>
      </c>
      <c r="C22" s="41" t="s">
        <v>0</v>
      </c>
      <c r="D22" s="41">
        <v>410713</v>
      </c>
      <c r="E22" s="42">
        <v>14968</v>
      </c>
      <c r="F22" s="42">
        <v>20175</v>
      </c>
      <c r="G22" s="42">
        <v>445856</v>
      </c>
      <c r="H22" s="375">
        <v>4.5250035886025983E-2</v>
      </c>
      <c r="I22" s="373"/>
      <c r="J22" s="41">
        <v>104490.20876656003</v>
      </c>
      <c r="K22" s="42">
        <v>4109.9473921599993</v>
      </c>
      <c r="L22" s="42">
        <v>7248.2097878699997</v>
      </c>
      <c r="M22" s="42">
        <v>115848.36594659003</v>
      </c>
      <c r="N22" s="375">
        <v>6.2566353255355089E-2</v>
      </c>
      <c r="O22" s="31"/>
      <c r="P22" s="31"/>
      <c r="Q22" s="31" t="s">
        <v>40</v>
      </c>
      <c r="R22" s="31" t="s">
        <v>1</v>
      </c>
      <c r="S22" s="43">
        <v>4708102</v>
      </c>
      <c r="T22" s="43">
        <v>173063</v>
      </c>
      <c r="U22" s="43">
        <v>295428</v>
      </c>
      <c r="V22" s="43">
        <v>5176593</v>
      </c>
      <c r="W22" s="44">
        <v>5.7069968606765109E-2</v>
      </c>
      <c r="X22" s="45"/>
      <c r="Y22" s="43">
        <v>1275838.70166459</v>
      </c>
      <c r="Z22" s="43">
        <v>49441.491622039997</v>
      </c>
      <c r="AA22" s="43">
        <v>110903.09932340996</v>
      </c>
      <c r="AB22" s="43">
        <v>1436183.2926100395</v>
      </c>
      <c r="AC22" s="44">
        <v>7.7220714023111092E-2</v>
      </c>
      <c r="AD22" s="31"/>
      <c r="AE22" s="31" t="s">
        <v>40</v>
      </c>
      <c r="AF22" s="31" t="s">
        <v>0</v>
      </c>
      <c r="AG22" s="31"/>
      <c r="AH22" s="31" t="s">
        <v>40</v>
      </c>
      <c r="AI22" s="49">
        <v>3.5476956093233307E-2</v>
      </c>
      <c r="AJ22" s="49">
        <v>6.2566353255355076E-2</v>
      </c>
      <c r="AK22" s="31"/>
      <c r="AL22" s="31" t="s">
        <v>1</v>
      </c>
      <c r="AM22" s="49">
        <v>3.4425613970336465E-2</v>
      </c>
      <c r="AN22" s="49">
        <v>7.7220714023111106E-2</v>
      </c>
    </row>
    <row r="23" spans="1:40" s="11" customFormat="1" x14ac:dyDescent="0.2">
      <c r="A23" s="31"/>
      <c r="B23" s="31" t="s">
        <v>41</v>
      </c>
      <c r="C23" s="41" t="s">
        <v>0</v>
      </c>
      <c r="D23" s="41">
        <v>412033</v>
      </c>
      <c r="E23" s="42">
        <v>14129</v>
      </c>
      <c r="F23" s="42">
        <v>19980</v>
      </c>
      <c r="G23" s="42">
        <v>446142</v>
      </c>
      <c r="H23" s="375">
        <v>4.4783947711715101E-2</v>
      </c>
      <c r="I23" s="373"/>
      <c r="J23" s="41">
        <v>105482.28728323997</v>
      </c>
      <c r="K23" s="42">
        <v>3925.4177807999981</v>
      </c>
      <c r="L23" s="42">
        <v>7162.9046507300027</v>
      </c>
      <c r="M23" s="42">
        <v>116570.60971476998</v>
      </c>
      <c r="N23" s="375">
        <v>6.1446917608619429E-2</v>
      </c>
      <c r="O23" s="31"/>
      <c r="P23" s="31"/>
      <c r="Q23" s="31" t="s">
        <v>41</v>
      </c>
      <c r="R23" s="31" t="s">
        <v>1</v>
      </c>
      <c r="S23" s="43">
        <v>4724294</v>
      </c>
      <c r="T23" s="43">
        <v>162157</v>
      </c>
      <c r="U23" s="43">
        <v>297785</v>
      </c>
      <c r="V23" s="43">
        <v>5184236</v>
      </c>
      <c r="W23" s="44">
        <v>5.7440479175716534E-2</v>
      </c>
      <c r="X23" s="45"/>
      <c r="Y23" s="43">
        <v>1287208.3278814699</v>
      </c>
      <c r="Z23" s="43">
        <v>46740.482176019999</v>
      </c>
      <c r="AA23" s="43">
        <v>111577.29408832001</v>
      </c>
      <c r="AB23" s="43">
        <v>1445526.10414581</v>
      </c>
      <c r="AC23" s="44">
        <v>7.7188017406474491E-2</v>
      </c>
      <c r="AD23" s="31"/>
      <c r="AE23" s="31" t="s">
        <v>41</v>
      </c>
      <c r="AF23" s="31" t="s">
        <v>0</v>
      </c>
      <c r="AG23" s="31"/>
      <c r="AH23" s="31" t="s">
        <v>41</v>
      </c>
      <c r="AI23" s="49">
        <v>3.3674163585528813E-2</v>
      </c>
      <c r="AJ23" s="49">
        <v>6.1446917608619429E-2</v>
      </c>
      <c r="AK23" s="31"/>
      <c r="AL23" s="31" t="s">
        <v>1</v>
      </c>
      <c r="AM23" s="49">
        <v>3.233458188127282E-2</v>
      </c>
      <c r="AN23" s="49">
        <v>7.7188017406474463E-2</v>
      </c>
    </row>
    <row r="24" spans="1:40" s="11" customFormat="1" x14ac:dyDescent="0.2">
      <c r="A24" s="31"/>
      <c r="B24" s="31" t="s">
        <v>42</v>
      </c>
      <c r="C24" s="41" t="s">
        <v>0</v>
      </c>
      <c r="D24" s="41">
        <v>411307</v>
      </c>
      <c r="E24" s="42">
        <v>15292</v>
      </c>
      <c r="F24" s="42">
        <v>20238</v>
      </c>
      <c r="G24" s="42">
        <v>446837</v>
      </c>
      <c r="H24" s="375">
        <v>4.5291683544558752E-2</v>
      </c>
      <c r="I24" s="373"/>
      <c r="J24" s="41">
        <v>104550.21966731992</v>
      </c>
      <c r="K24" s="42">
        <v>4245.0411853899996</v>
      </c>
      <c r="L24" s="42">
        <v>7286.4540767299968</v>
      </c>
      <c r="M24" s="42">
        <v>116081.71492943991</v>
      </c>
      <c r="N24" s="375">
        <v>6.2770041613867067E-2</v>
      </c>
      <c r="O24" s="31"/>
      <c r="P24" s="31"/>
      <c r="Q24" s="31" t="s">
        <v>42</v>
      </c>
      <c r="R24" s="31" t="s">
        <v>1</v>
      </c>
      <c r="S24" s="43">
        <v>4723202</v>
      </c>
      <c r="T24" s="43">
        <v>173503</v>
      </c>
      <c r="U24" s="43">
        <v>300672</v>
      </c>
      <c r="V24" s="43">
        <v>5197377</v>
      </c>
      <c r="W24" s="44">
        <v>5.7850719699571534E-2</v>
      </c>
      <c r="X24" s="45"/>
      <c r="Y24" s="43">
        <v>1279750.0232049196</v>
      </c>
      <c r="Z24" s="43">
        <v>49845.320383099999</v>
      </c>
      <c r="AA24" s="43">
        <v>112879.70349054001</v>
      </c>
      <c r="AB24" s="43">
        <v>1442475.0470785594</v>
      </c>
      <c r="AC24" s="44">
        <v>7.8254181047467633E-2</v>
      </c>
      <c r="AD24" s="31"/>
      <c r="AE24" s="31" t="s">
        <v>42</v>
      </c>
      <c r="AF24" s="31" t="s">
        <v>0</v>
      </c>
      <c r="AG24" s="31"/>
      <c r="AH24" s="31" t="s">
        <v>42</v>
      </c>
      <c r="AI24" s="49">
        <v>3.6569421704101643E-2</v>
      </c>
      <c r="AJ24" s="49">
        <v>6.2770041613867067E-2</v>
      </c>
      <c r="AK24" s="31"/>
      <c r="AL24" s="31" t="s">
        <v>1</v>
      </c>
      <c r="AM24" s="49">
        <v>3.4555412576495921E-2</v>
      </c>
      <c r="AN24" s="49">
        <v>7.8254181047467647E-2</v>
      </c>
    </row>
    <row r="25" spans="1:40" s="11" customFormat="1" x14ac:dyDescent="0.2">
      <c r="A25" s="31"/>
      <c r="B25" s="31" t="s">
        <v>43</v>
      </c>
      <c r="C25" s="41" t="s">
        <v>0</v>
      </c>
      <c r="D25" s="42">
        <v>412977</v>
      </c>
      <c r="E25" s="42">
        <v>14497</v>
      </c>
      <c r="F25" s="42">
        <v>20572</v>
      </c>
      <c r="G25" s="42">
        <v>448046</v>
      </c>
      <c r="H25" s="375">
        <v>4.5914928377889769E-2</v>
      </c>
      <c r="I25" s="373"/>
      <c r="J25" s="41">
        <v>105781.80117108996</v>
      </c>
      <c r="K25" s="42">
        <v>4060.8855642099993</v>
      </c>
      <c r="L25" s="42">
        <v>7441.7492908399963</v>
      </c>
      <c r="M25" s="42">
        <v>117284.43602613996</v>
      </c>
      <c r="N25" s="375">
        <v>6.3450441874328536E-2</v>
      </c>
      <c r="O25" s="31"/>
      <c r="P25" s="31"/>
      <c r="Q25" s="31" t="s">
        <v>43</v>
      </c>
      <c r="R25" s="31" t="s">
        <v>1</v>
      </c>
      <c r="S25" s="43">
        <v>4747472</v>
      </c>
      <c r="T25" s="43">
        <v>165496</v>
      </c>
      <c r="U25" s="43">
        <v>301593</v>
      </c>
      <c r="V25" s="43">
        <v>5214561</v>
      </c>
      <c r="W25" s="44">
        <v>5.7836699963812868E-2</v>
      </c>
      <c r="X25" s="45"/>
      <c r="Y25" s="43">
        <v>1295922.7770073398</v>
      </c>
      <c r="Z25" s="43">
        <v>48316.622743290005</v>
      </c>
      <c r="AA25" s="43">
        <v>114015.88434871998</v>
      </c>
      <c r="AB25" s="43">
        <v>1458255.2840993498</v>
      </c>
      <c r="AC25" s="44">
        <v>7.8186505196954373E-2</v>
      </c>
      <c r="AD25" s="31"/>
      <c r="AE25" s="31" t="s">
        <v>43</v>
      </c>
      <c r="AF25" s="31" t="s">
        <v>0</v>
      </c>
      <c r="AG25" s="31"/>
      <c r="AH25" s="31" t="s">
        <v>43</v>
      </c>
      <c r="AI25" s="49">
        <v>3.4624249404285178E-2</v>
      </c>
      <c r="AJ25" s="49">
        <v>6.3450441874328536E-2</v>
      </c>
      <c r="AK25" s="31"/>
      <c r="AL25" s="31" t="s">
        <v>1</v>
      </c>
      <c r="AM25" s="49">
        <v>3.3133171722488496E-2</v>
      </c>
      <c r="AN25" s="49">
        <v>7.8186505196954373E-2</v>
      </c>
    </row>
    <row r="26" spans="1:40" s="11" customFormat="1" x14ac:dyDescent="0.2">
      <c r="A26" s="31"/>
      <c r="B26" s="31" t="s">
        <v>44</v>
      </c>
      <c r="C26" s="41" t="s">
        <v>0</v>
      </c>
      <c r="D26" s="42">
        <v>412184</v>
      </c>
      <c r="E26" s="42">
        <v>16203</v>
      </c>
      <c r="F26" s="41">
        <v>20852</v>
      </c>
      <c r="G26" s="42">
        <v>449239</v>
      </c>
      <c r="H26" s="375">
        <v>4.6416272852535065E-2</v>
      </c>
      <c r="I26" s="373"/>
      <c r="J26" s="376">
        <v>104691.27887136007</v>
      </c>
      <c r="K26" s="376">
        <v>4461.4917545199987</v>
      </c>
      <c r="L26" s="376">
        <v>7500.6194400399991</v>
      </c>
      <c r="M26" s="376">
        <v>116653.39006592007</v>
      </c>
      <c r="N26" s="375">
        <v>6.4298340886633873E-2</v>
      </c>
      <c r="O26" s="31"/>
      <c r="P26" s="31"/>
      <c r="Q26" s="31" t="s">
        <v>44</v>
      </c>
      <c r="R26" s="31" t="s">
        <v>1</v>
      </c>
      <c r="S26" s="43">
        <v>4739766</v>
      </c>
      <c r="T26" s="43">
        <v>183389</v>
      </c>
      <c r="U26" s="43">
        <v>302421</v>
      </c>
      <c r="V26" s="43">
        <v>5225576</v>
      </c>
      <c r="W26" s="44">
        <v>5.7873237323502712E-2</v>
      </c>
      <c r="X26" s="45"/>
      <c r="Y26" s="43">
        <v>1282963.23734515</v>
      </c>
      <c r="Z26" s="43">
        <v>52822.763544469984</v>
      </c>
      <c r="AA26" s="43">
        <v>113697.54128744999</v>
      </c>
      <c r="AB26" s="43">
        <v>1449483.5421770704</v>
      </c>
      <c r="AC26" s="44">
        <v>7.8440036039788705E-2</v>
      </c>
      <c r="AD26" s="31"/>
      <c r="AE26" s="31" t="s">
        <v>44</v>
      </c>
      <c r="AF26" s="31" t="s">
        <v>0</v>
      </c>
      <c r="AG26" s="31"/>
      <c r="AH26" s="31" t="s">
        <v>44</v>
      </c>
      <c r="AI26" s="49">
        <v>3.8245710236100627E-2</v>
      </c>
      <c r="AJ26" s="49">
        <v>6.4298340886633873E-2</v>
      </c>
      <c r="AK26" s="31"/>
      <c r="AL26" s="31" t="s">
        <v>1</v>
      </c>
      <c r="AM26" s="49">
        <v>3.6442472099498392E-2</v>
      </c>
      <c r="AN26" s="49">
        <v>7.8440036039788705E-2</v>
      </c>
    </row>
    <row r="27" spans="1:40" s="11" customFormat="1" x14ac:dyDescent="0.2">
      <c r="A27" s="31"/>
      <c r="B27" s="31" t="s">
        <v>45</v>
      </c>
      <c r="C27" s="41" t="s">
        <v>0</v>
      </c>
      <c r="D27" s="42">
        <v>410786</v>
      </c>
      <c r="E27" s="42">
        <v>15941</v>
      </c>
      <c r="F27" s="41">
        <v>21491</v>
      </c>
      <c r="G27" s="42">
        <v>448218</v>
      </c>
      <c r="H27" s="375">
        <v>4.7947650473653444E-2</v>
      </c>
      <c r="I27" s="377"/>
      <c r="J27" s="376">
        <v>105835.15050457999</v>
      </c>
      <c r="K27" s="376">
        <v>4434.6485291900008</v>
      </c>
      <c r="L27" s="376">
        <v>7683.6284536400017</v>
      </c>
      <c r="M27" s="376">
        <v>117953.42748740999</v>
      </c>
      <c r="N27" s="375">
        <v>6.5141205451279743E-2</v>
      </c>
      <c r="O27" s="31"/>
      <c r="P27" s="31"/>
      <c r="Q27" s="31" t="s">
        <v>45</v>
      </c>
      <c r="R27" s="31" t="s">
        <v>1</v>
      </c>
      <c r="S27" s="43">
        <v>4723302</v>
      </c>
      <c r="T27" s="43">
        <v>179056</v>
      </c>
      <c r="U27" s="43">
        <v>308139</v>
      </c>
      <c r="V27" s="43">
        <v>5210497</v>
      </c>
      <c r="W27" s="44">
        <v>5.9138120605385626E-2</v>
      </c>
      <c r="X27" s="45"/>
      <c r="Y27" s="43">
        <v>1297812.5106893198</v>
      </c>
      <c r="Z27" s="43">
        <v>52336.396562490001</v>
      </c>
      <c r="AA27" s="43">
        <v>115526.51320704997</v>
      </c>
      <c r="AB27" s="43">
        <v>1465675.42045886</v>
      </c>
      <c r="AC27" s="44">
        <v>7.8821348570396299E-2</v>
      </c>
      <c r="AD27" s="31"/>
      <c r="AE27" s="31" t="s">
        <v>45</v>
      </c>
      <c r="AF27" s="31" t="s">
        <v>0</v>
      </c>
      <c r="AG27" s="31"/>
      <c r="AH27" s="31" t="s">
        <v>45</v>
      </c>
      <c r="AI27" s="49">
        <v>3.7596605911798045E-2</v>
      </c>
      <c r="AJ27" s="49">
        <v>6.5141205451279743E-2</v>
      </c>
      <c r="AK27" s="31"/>
      <c r="AL27" s="31" t="s">
        <v>1</v>
      </c>
      <c r="AM27" s="49">
        <v>3.5708040014824707E-2</v>
      </c>
      <c r="AN27" s="49">
        <v>7.8821348570396299E-2</v>
      </c>
    </row>
    <row r="28" spans="1:40" s="11" customFormat="1" x14ac:dyDescent="0.2">
      <c r="A28" s="31"/>
      <c r="B28" s="31" t="s">
        <v>46</v>
      </c>
      <c r="C28" s="41" t="s">
        <v>0</v>
      </c>
      <c r="D28" s="42">
        <v>409840</v>
      </c>
      <c r="E28" s="42">
        <v>16909</v>
      </c>
      <c r="F28" s="41">
        <v>22359</v>
      </c>
      <c r="G28" s="42">
        <v>449108</v>
      </c>
      <c r="H28" s="375">
        <v>4.9785352298333585E-2</v>
      </c>
      <c r="I28" s="377"/>
      <c r="J28" s="376">
        <v>104849.74129202004</v>
      </c>
      <c r="K28" s="376">
        <v>4669.7737285099965</v>
      </c>
      <c r="L28" s="376">
        <v>7925.2200929600021</v>
      </c>
      <c r="M28" s="376">
        <v>117444.73511349005</v>
      </c>
      <c r="N28" s="375">
        <v>6.7480420346656203E-2</v>
      </c>
      <c r="O28" s="31"/>
      <c r="P28" s="31"/>
      <c r="Q28" s="31" t="s">
        <v>46</v>
      </c>
      <c r="R28" s="31" t="s">
        <v>1</v>
      </c>
      <c r="S28" s="43">
        <v>4712199</v>
      </c>
      <c r="T28" s="43">
        <v>195406</v>
      </c>
      <c r="U28" s="43">
        <v>317066</v>
      </c>
      <c r="V28" s="43">
        <v>5224671</v>
      </c>
      <c r="W28" s="44">
        <v>6.068630924320402E-2</v>
      </c>
      <c r="X28" s="45"/>
      <c r="Y28" s="43">
        <v>1287387.5199575298</v>
      </c>
      <c r="Z28" s="43">
        <v>56473.610046049995</v>
      </c>
      <c r="AA28" s="43">
        <v>118061.63864399001</v>
      </c>
      <c r="AB28" s="43">
        <v>1461922.7686475702</v>
      </c>
      <c r="AC28" s="44">
        <v>8.0757780900566484E-2</v>
      </c>
      <c r="AD28" s="31"/>
      <c r="AE28" s="31" t="s">
        <v>46</v>
      </c>
      <c r="AF28" s="31" t="s">
        <v>0</v>
      </c>
      <c r="AG28" s="31"/>
      <c r="AH28" s="31" t="s">
        <v>46</v>
      </c>
      <c r="AI28" s="49">
        <v>3.9761456518229335E-2</v>
      </c>
      <c r="AJ28" s="49">
        <v>6.7480420346656203E-2</v>
      </c>
      <c r="AK28" s="31"/>
      <c r="AL28" s="31" t="s">
        <v>1</v>
      </c>
      <c r="AM28" s="49">
        <v>3.8629680895040666E-2</v>
      </c>
      <c r="AN28" s="49">
        <v>8.0757780900566484E-2</v>
      </c>
    </row>
    <row r="29" spans="1:40" s="11" customFormat="1" x14ac:dyDescent="0.2">
      <c r="A29" s="31"/>
      <c r="B29" s="31" t="s">
        <v>47</v>
      </c>
      <c r="C29" s="41" t="s">
        <v>0</v>
      </c>
      <c r="D29" s="42">
        <v>411276</v>
      </c>
      <c r="E29" s="42">
        <v>15143</v>
      </c>
      <c r="F29" s="41">
        <v>23644</v>
      </c>
      <c r="G29" s="42">
        <v>450063</v>
      </c>
      <c r="H29" s="375">
        <v>5.253486734079451E-2</v>
      </c>
      <c r="I29" s="377"/>
      <c r="J29" s="376">
        <v>105217.58712254011</v>
      </c>
      <c r="K29" s="376">
        <v>4261.5015293699998</v>
      </c>
      <c r="L29" s="376">
        <v>8448.1035521100002</v>
      </c>
      <c r="M29" s="376">
        <v>117927.1922040201</v>
      </c>
      <c r="N29" s="375">
        <v>7.1638299820573584E-2</v>
      </c>
      <c r="O29" s="31"/>
      <c r="P29" s="31"/>
      <c r="Q29" s="31" t="s">
        <v>47</v>
      </c>
      <c r="R29" s="31" t="s">
        <v>1</v>
      </c>
      <c r="S29" s="43">
        <v>4722269</v>
      </c>
      <c r="T29" s="43">
        <v>180807</v>
      </c>
      <c r="U29" s="43">
        <v>332651</v>
      </c>
      <c r="V29" s="43">
        <v>5235727</v>
      </c>
      <c r="W29" s="44">
        <v>6.3534825249674021E-2</v>
      </c>
      <c r="X29" s="45"/>
      <c r="Y29" s="43">
        <v>1286483.4376375803</v>
      </c>
      <c r="Z29" s="43">
        <v>52925.169944760004</v>
      </c>
      <c r="AA29" s="43">
        <v>125349.21592608</v>
      </c>
      <c r="AB29" s="43">
        <v>1464757.82350842</v>
      </c>
      <c r="AC29" s="44">
        <v>8.5576751265161913E-2</v>
      </c>
      <c r="AD29" s="31"/>
      <c r="AE29" s="31" t="s">
        <v>47</v>
      </c>
      <c r="AF29" s="31" t="s">
        <v>0</v>
      </c>
      <c r="AG29" s="31"/>
      <c r="AH29" s="31" t="s">
        <v>47</v>
      </c>
      <c r="AI29" s="49">
        <v>3.6136716644600365E-2</v>
      </c>
      <c r="AJ29" s="49">
        <v>7.1638299820573584E-2</v>
      </c>
      <c r="AK29" s="31"/>
      <c r="AL29" s="31" t="s">
        <v>1</v>
      </c>
      <c r="AM29" s="49">
        <v>3.6132368843057261E-2</v>
      </c>
      <c r="AN29" s="49">
        <v>8.5576751265161913E-2</v>
      </c>
    </row>
    <row r="30" spans="1:40" s="11" customFormat="1" x14ac:dyDescent="0.2">
      <c r="A30" s="31"/>
      <c r="B30" s="31" t="s">
        <v>48</v>
      </c>
      <c r="C30" s="41" t="s">
        <v>0</v>
      </c>
      <c r="D30" s="42">
        <v>401805</v>
      </c>
      <c r="E30" s="42">
        <v>20650</v>
      </c>
      <c r="F30" s="41">
        <v>25210</v>
      </c>
      <c r="G30" s="42">
        <v>447665</v>
      </c>
      <c r="H30" s="375">
        <v>5.6314431550378075E-2</v>
      </c>
      <c r="I30" s="377"/>
      <c r="J30" s="376">
        <v>101521.00072647992</v>
      </c>
      <c r="K30" s="376">
        <v>5779.6005225700019</v>
      </c>
      <c r="L30" s="376">
        <v>8974.6734240999976</v>
      </c>
      <c r="M30" s="376">
        <v>116275.27467314992</v>
      </c>
      <c r="N30" s="375">
        <v>7.7184710587249322E-2</v>
      </c>
      <c r="O30" s="31"/>
      <c r="P30" s="31"/>
      <c r="Q30" s="31" t="s">
        <v>48</v>
      </c>
      <c r="R30" s="31" t="s">
        <v>1</v>
      </c>
      <c r="S30" s="43">
        <v>4617153</v>
      </c>
      <c r="T30" s="43">
        <v>236118</v>
      </c>
      <c r="U30" s="43">
        <v>354046</v>
      </c>
      <c r="V30" s="43">
        <v>5207317</v>
      </c>
      <c r="W30" s="44">
        <v>6.7990099316020125E-2</v>
      </c>
      <c r="X30" s="45"/>
      <c r="Y30" s="43">
        <v>1238302.1664426399</v>
      </c>
      <c r="Z30" s="43">
        <v>69046.87537186002</v>
      </c>
      <c r="AA30" s="43">
        <v>132868.86178867999</v>
      </c>
      <c r="AB30" s="43">
        <v>1440217.9036031801</v>
      </c>
      <c r="AC30" s="44">
        <v>9.2256082538805212E-2</v>
      </c>
      <c r="AD30" s="31"/>
      <c r="AE30" s="31" t="s">
        <v>48</v>
      </c>
      <c r="AF30" s="31" t="s">
        <v>0</v>
      </c>
      <c r="AG30" s="31"/>
      <c r="AH30" s="31" t="s">
        <v>48</v>
      </c>
      <c r="AI30" s="49">
        <v>4.970618679522773E-2</v>
      </c>
      <c r="AJ30" s="49">
        <v>7.7184710587249322E-2</v>
      </c>
      <c r="AK30" s="31"/>
      <c r="AL30" s="31" t="s">
        <v>1</v>
      </c>
      <c r="AM30" s="49">
        <v>4.7941964336866309E-2</v>
      </c>
      <c r="AN30" s="49">
        <v>9.2256082538805212E-2</v>
      </c>
    </row>
    <row r="31" spans="1:40" s="11" customFormat="1" x14ac:dyDescent="0.2">
      <c r="A31" s="31"/>
      <c r="B31" s="31" t="s">
        <v>49</v>
      </c>
      <c r="C31" s="41" t="s">
        <v>0</v>
      </c>
      <c r="D31" s="42">
        <v>399913</v>
      </c>
      <c r="E31" s="42">
        <v>16292</v>
      </c>
      <c r="F31" s="41">
        <v>32944</v>
      </c>
      <c r="G31" s="42">
        <v>449149</v>
      </c>
      <c r="H31" s="375">
        <v>7.3347597345201701E-2</v>
      </c>
      <c r="I31" s="377"/>
      <c r="J31" s="376">
        <v>101201.13715788</v>
      </c>
      <c r="K31" s="376">
        <v>4556.9134477699999</v>
      </c>
      <c r="L31" s="376">
        <v>11468.988219319996</v>
      </c>
      <c r="M31" s="376">
        <v>117227.03882496999</v>
      </c>
      <c r="N31" s="375">
        <v>9.7835689908061033E-2</v>
      </c>
      <c r="O31" s="31"/>
      <c r="P31" s="31"/>
      <c r="Q31" s="31" t="s">
        <v>49</v>
      </c>
      <c r="R31" s="31" t="s">
        <v>1</v>
      </c>
      <c r="S31" s="43">
        <v>4581746</v>
      </c>
      <c r="T31" s="43">
        <v>184666</v>
      </c>
      <c r="U31" s="43">
        <v>463726</v>
      </c>
      <c r="V31" s="43">
        <v>5230138</v>
      </c>
      <c r="W31" s="44">
        <v>8.8664199682685241E-2</v>
      </c>
      <c r="X31" s="45"/>
      <c r="Y31" s="43">
        <v>1225237.7114970102</v>
      </c>
      <c r="Z31" s="43">
        <v>54169.199341549996</v>
      </c>
      <c r="AA31" s="43">
        <v>169352.71501292003</v>
      </c>
      <c r="AB31" s="43">
        <v>1448759.6258514801</v>
      </c>
      <c r="AC31" s="44">
        <v>0.11689497138863619</v>
      </c>
      <c r="AD31" s="31"/>
      <c r="AE31" s="31" t="s">
        <v>49</v>
      </c>
      <c r="AF31" s="31" t="s">
        <v>0</v>
      </c>
      <c r="AG31" s="31"/>
      <c r="AH31" s="31" t="s">
        <v>49</v>
      </c>
      <c r="AI31" s="49">
        <v>3.8872545902774717E-2</v>
      </c>
      <c r="AJ31" s="49">
        <v>9.7835689908061033E-2</v>
      </c>
      <c r="AK31" s="31"/>
      <c r="AL31" s="31" t="s">
        <v>1</v>
      </c>
      <c r="AM31" s="49">
        <v>3.7390053101261096E-2</v>
      </c>
      <c r="AN31" s="49">
        <v>0.11689497138863619</v>
      </c>
    </row>
    <row r="32" spans="1:40" s="11" customFormat="1" x14ac:dyDescent="0.2">
      <c r="A32" s="31">
        <v>2020</v>
      </c>
      <c r="B32" s="31" t="s">
        <v>38</v>
      </c>
      <c r="C32" s="41" t="s">
        <v>0</v>
      </c>
      <c r="D32" s="42">
        <v>393711</v>
      </c>
      <c r="E32" s="42">
        <v>19704</v>
      </c>
      <c r="F32" s="41">
        <v>35663</v>
      </c>
      <c r="G32" s="42">
        <v>449078</v>
      </c>
      <c r="H32" s="375">
        <v>7.9413821207006352E-2</v>
      </c>
      <c r="I32" s="377"/>
      <c r="J32" s="376">
        <v>100020.24268983996</v>
      </c>
      <c r="K32" s="376">
        <v>5538.2212699300007</v>
      </c>
      <c r="L32" s="376">
        <v>12653.16079124</v>
      </c>
      <c r="M32" s="376">
        <v>118211.62475100995</v>
      </c>
      <c r="N32" s="375">
        <v>0.10703821064883803</v>
      </c>
      <c r="O32" s="31"/>
      <c r="P32" s="31">
        <v>2020</v>
      </c>
      <c r="Q32" s="31" t="s">
        <v>38</v>
      </c>
      <c r="R32" s="31" t="s">
        <v>1</v>
      </c>
      <c r="S32" s="43">
        <v>4506387</v>
      </c>
      <c r="T32" s="43">
        <v>221611</v>
      </c>
      <c r="U32" s="43">
        <v>500992</v>
      </c>
      <c r="V32" s="43">
        <v>5228990</v>
      </c>
      <c r="W32" s="44">
        <v>9.5810472003197561E-2</v>
      </c>
      <c r="X32" s="45"/>
      <c r="Y32" s="43">
        <v>1209772.2397908701</v>
      </c>
      <c r="Z32" s="43">
        <v>65672.029910030004</v>
      </c>
      <c r="AA32" s="43">
        <v>186565.44095883006</v>
      </c>
      <c r="AB32" s="43">
        <v>1462009.7106597295</v>
      </c>
      <c r="AC32" s="44">
        <v>0.12760889315478124</v>
      </c>
      <c r="AD32" s="31"/>
      <c r="AE32" s="31" t="s">
        <v>38</v>
      </c>
      <c r="AF32" s="31" t="s">
        <v>0</v>
      </c>
      <c r="AG32" s="31">
        <v>2020</v>
      </c>
      <c r="AH32" s="31" t="s">
        <v>38</v>
      </c>
      <c r="AI32" s="49">
        <v>4.685005625796277E-2</v>
      </c>
      <c r="AJ32" s="49">
        <v>0.10703821064883803</v>
      </c>
      <c r="AK32" s="31"/>
      <c r="AL32" s="31" t="s">
        <v>1</v>
      </c>
      <c r="AM32" s="49">
        <v>4.4919010750206032E-2</v>
      </c>
      <c r="AN32" s="49">
        <v>0.12760889315478124</v>
      </c>
    </row>
    <row r="33" spans="1:40" s="11" customFormat="1" x14ac:dyDescent="0.2">
      <c r="A33" s="31"/>
      <c r="B33" s="31" t="s">
        <v>39</v>
      </c>
      <c r="C33" s="41" t="s">
        <v>0</v>
      </c>
      <c r="D33" s="42">
        <v>393964</v>
      </c>
      <c r="E33" s="42">
        <v>17550</v>
      </c>
      <c r="F33" s="41">
        <v>37711</v>
      </c>
      <c r="G33" s="42">
        <v>449225</v>
      </c>
      <c r="H33" s="375">
        <v>8.3946797261951145E-2</v>
      </c>
      <c r="I33" s="377"/>
      <c r="J33" s="376">
        <v>100824.99007679999</v>
      </c>
      <c r="K33" s="376">
        <v>4983.1141107400035</v>
      </c>
      <c r="L33" s="376">
        <v>13361.795919449996</v>
      </c>
      <c r="M33" s="376">
        <v>119169.90010699</v>
      </c>
      <c r="N33" s="375">
        <v>0.11212391642062181</v>
      </c>
      <c r="O33" s="31"/>
      <c r="P33" s="31"/>
      <c r="Q33" s="31" t="s">
        <v>39</v>
      </c>
      <c r="R33" s="31" t="s">
        <v>1</v>
      </c>
      <c r="S33" s="43">
        <v>4504336</v>
      </c>
      <c r="T33" s="43">
        <v>199882</v>
      </c>
      <c r="U33" s="43">
        <v>532096</v>
      </c>
      <c r="V33" s="43">
        <v>5236314</v>
      </c>
      <c r="W33" s="44">
        <v>0.1016165187954733</v>
      </c>
      <c r="X33" s="45"/>
      <c r="Y33" s="43">
        <v>1218268.10058787</v>
      </c>
      <c r="Z33" s="43">
        <v>59808.148708120003</v>
      </c>
      <c r="AA33" s="43">
        <v>197595.28429974004</v>
      </c>
      <c r="AB33" s="43">
        <v>1475671.5335957301</v>
      </c>
      <c r="AC33" s="44">
        <v>0.1339019421336026</v>
      </c>
      <c r="AD33" s="31"/>
      <c r="AE33" s="31" t="s">
        <v>39</v>
      </c>
      <c r="AF33" s="31" t="s">
        <v>0</v>
      </c>
      <c r="AG33" s="31"/>
      <c r="AH33" s="31" t="s">
        <v>39</v>
      </c>
      <c r="AI33" s="49">
        <v>4.1815207584014039E-2</v>
      </c>
      <c r="AJ33" s="49">
        <v>0.11212391642062181</v>
      </c>
      <c r="AK33" s="31"/>
      <c r="AL33" s="31" t="s">
        <v>1</v>
      </c>
      <c r="AM33" s="49">
        <v>4.0529445304394437E-2</v>
      </c>
      <c r="AN33" s="49">
        <v>0.1339019421336026</v>
      </c>
    </row>
    <row r="34" spans="1:40" s="11" customFormat="1" x14ac:dyDescent="0.2">
      <c r="A34" s="31"/>
      <c r="B34" s="31" t="s">
        <v>40</v>
      </c>
      <c r="C34" s="41" t="s">
        <v>0</v>
      </c>
      <c r="D34" s="42">
        <v>395181</v>
      </c>
      <c r="E34" s="42">
        <v>16370</v>
      </c>
      <c r="F34" s="41">
        <v>38667</v>
      </c>
      <c r="G34" s="42">
        <v>450218</v>
      </c>
      <c r="H34" s="375">
        <v>8.5885060126427645E-2</v>
      </c>
      <c r="I34" s="377"/>
      <c r="J34" s="376">
        <v>100300.53790554001</v>
      </c>
      <c r="K34" s="376">
        <v>4672.4528213300027</v>
      </c>
      <c r="L34" s="376">
        <v>13688.895379629997</v>
      </c>
      <c r="M34" s="376">
        <v>118661.88610650002</v>
      </c>
      <c r="N34" s="375">
        <v>0.11536050731019142</v>
      </c>
      <c r="O34" s="31"/>
      <c r="P34" s="31"/>
      <c r="Q34" s="31" t="s">
        <v>40</v>
      </c>
      <c r="R34" s="31" t="s">
        <v>1</v>
      </c>
      <c r="S34" s="43">
        <v>4515468</v>
      </c>
      <c r="T34" s="43">
        <v>185014</v>
      </c>
      <c r="U34" s="43">
        <v>546951</v>
      </c>
      <c r="V34" s="43">
        <v>5247433</v>
      </c>
      <c r="W34" s="44">
        <v>0.10423210739422495</v>
      </c>
      <c r="X34" s="45"/>
      <c r="Y34" s="43">
        <v>1212303.4934991703</v>
      </c>
      <c r="Z34" s="43">
        <v>55675.983908280017</v>
      </c>
      <c r="AA34" s="43">
        <v>202791.17856412003</v>
      </c>
      <c r="AB34" s="43">
        <v>1470770.6559715699</v>
      </c>
      <c r="AC34" s="44">
        <v>0.13788089784138308</v>
      </c>
      <c r="AD34" s="31"/>
      <c r="AE34" s="31" t="s">
        <v>40</v>
      </c>
      <c r="AF34" s="31" t="s">
        <v>0</v>
      </c>
      <c r="AG34" s="31"/>
      <c r="AH34" s="31" t="s">
        <v>40</v>
      </c>
      <c r="AI34" s="49">
        <v>3.937618872108975E-2</v>
      </c>
      <c r="AJ34" s="49">
        <v>0.11536050731019142</v>
      </c>
      <c r="AK34" s="31"/>
      <c r="AL34" s="31" t="s">
        <v>1</v>
      </c>
      <c r="AM34" s="49">
        <v>3.7854973297316206E-2</v>
      </c>
      <c r="AN34" s="49">
        <v>0.13788089784138308</v>
      </c>
    </row>
    <row r="35" spans="1:40" s="11" customFormat="1" x14ac:dyDescent="0.2">
      <c r="A35" s="31"/>
      <c r="B35" s="31" t="s">
        <v>41</v>
      </c>
      <c r="C35" s="41" t="s">
        <v>0</v>
      </c>
      <c r="D35" s="42">
        <v>392604</v>
      </c>
      <c r="E35" s="42">
        <v>17904</v>
      </c>
      <c r="F35" s="41">
        <v>40560</v>
      </c>
      <c r="G35" s="42">
        <v>451068</v>
      </c>
      <c r="H35" s="375">
        <v>8.9919923381840433E-2</v>
      </c>
      <c r="I35" s="377"/>
      <c r="J35" s="376">
        <v>100209.49035113998</v>
      </c>
      <c r="K35" s="376">
        <v>5188.4464710800012</v>
      </c>
      <c r="L35" s="376">
        <v>14291.841751940008</v>
      </c>
      <c r="M35" s="376">
        <v>119689.77857415998</v>
      </c>
      <c r="N35" s="375">
        <v>0.11940737063929616</v>
      </c>
      <c r="O35" s="31"/>
      <c r="P35" s="31"/>
      <c r="Q35" s="31" t="s">
        <v>41</v>
      </c>
      <c r="R35" s="31" t="s">
        <v>1</v>
      </c>
      <c r="S35" s="43">
        <v>4465369</v>
      </c>
      <c r="T35" s="43">
        <v>216198</v>
      </c>
      <c r="U35" s="43">
        <v>574224</v>
      </c>
      <c r="V35" s="43">
        <v>5255791</v>
      </c>
      <c r="W35" s="44">
        <v>0.10925548599630389</v>
      </c>
      <c r="X35" s="45"/>
      <c r="Y35" s="43">
        <v>1204424.18252391</v>
      </c>
      <c r="Z35" s="43">
        <v>66216.503052609987</v>
      </c>
      <c r="AA35" s="43">
        <v>211773.61528609003</v>
      </c>
      <c r="AB35" s="43">
        <v>1482414.3008626101</v>
      </c>
      <c r="AC35" s="44">
        <v>0.14285723981673676</v>
      </c>
      <c r="AD35" s="31"/>
      <c r="AE35" s="31" t="s">
        <v>41</v>
      </c>
      <c r="AF35" s="31" t="s">
        <v>0</v>
      </c>
      <c r="AG35" s="31"/>
      <c r="AH35" s="31" t="s">
        <v>41</v>
      </c>
      <c r="AI35" s="49">
        <v>4.3349119138567302E-2</v>
      </c>
      <c r="AJ35" s="49">
        <v>0.11940737063929616</v>
      </c>
      <c r="AK35" s="31"/>
      <c r="AL35" s="31" t="s">
        <v>1</v>
      </c>
      <c r="AM35" s="49">
        <v>4.4668014207687359E-2</v>
      </c>
      <c r="AN35" s="49">
        <v>0.14285723981673676</v>
      </c>
    </row>
    <row r="36" spans="1:40" s="11" customFormat="1" x14ac:dyDescent="0.2">
      <c r="A36" s="31"/>
      <c r="B36" s="31" t="s">
        <v>42</v>
      </c>
      <c r="C36" s="41" t="s">
        <v>0</v>
      </c>
      <c r="D36" s="42">
        <v>385015</v>
      </c>
      <c r="E36" s="42">
        <v>26804</v>
      </c>
      <c r="F36" s="41">
        <v>41443</v>
      </c>
      <c r="G36" s="42">
        <v>453262</v>
      </c>
      <c r="H36" s="375">
        <v>9.1432769568152633E-2</v>
      </c>
      <c r="I36" s="377"/>
      <c r="J36" s="376">
        <v>97367.332487460051</v>
      </c>
      <c r="K36" s="376">
        <v>7597.0839243799946</v>
      </c>
      <c r="L36" s="376">
        <v>14624.859271490002</v>
      </c>
      <c r="M36" s="376">
        <v>119589.27568333005</v>
      </c>
      <c r="N36" s="375">
        <v>0.12229239777500057</v>
      </c>
      <c r="O36" s="31"/>
      <c r="P36" s="31"/>
      <c r="Q36" s="31" t="s">
        <v>42</v>
      </c>
      <c r="R36" s="31" t="s">
        <v>1</v>
      </c>
      <c r="S36" s="43">
        <v>4369397</v>
      </c>
      <c r="T36" s="43">
        <v>321884</v>
      </c>
      <c r="U36" s="43">
        <v>585082</v>
      </c>
      <c r="V36" s="43">
        <v>5276363</v>
      </c>
      <c r="W36" s="44">
        <v>0.11088736692301117</v>
      </c>
      <c r="X36" s="45"/>
      <c r="Y36" s="43">
        <v>1167929.4762534702</v>
      </c>
      <c r="Z36" s="43">
        <v>95617.788159949967</v>
      </c>
      <c r="AA36" s="43">
        <v>216545.01656087997</v>
      </c>
      <c r="AB36" s="43">
        <v>1480092.2809743003</v>
      </c>
      <c r="AC36" s="44">
        <v>0.14630507796333814</v>
      </c>
      <c r="AD36" s="31"/>
      <c r="AE36" s="31" t="s">
        <v>42</v>
      </c>
      <c r="AF36" s="31" t="s">
        <v>0</v>
      </c>
      <c r="AG36" s="31"/>
      <c r="AH36" s="31" t="s">
        <v>42</v>
      </c>
      <c r="AI36" s="49">
        <v>6.3526464902228505E-2</v>
      </c>
      <c r="AJ36" s="49">
        <v>0.12229239777500057</v>
      </c>
      <c r="AK36" s="31"/>
      <c r="AL36" s="31" t="s">
        <v>1</v>
      </c>
      <c r="AM36" s="49">
        <v>6.4602585520551217E-2</v>
      </c>
      <c r="AN36" s="49">
        <v>0.14630507796333814</v>
      </c>
    </row>
    <row r="37" spans="1:40" s="11" customFormat="1" x14ac:dyDescent="0.2">
      <c r="A37" s="31"/>
      <c r="B37" s="31" t="s">
        <v>43</v>
      </c>
      <c r="C37" s="41" t="s">
        <v>0</v>
      </c>
      <c r="D37" s="42">
        <v>391983</v>
      </c>
      <c r="E37" s="42">
        <v>21201</v>
      </c>
      <c r="F37" s="41">
        <v>42970</v>
      </c>
      <c r="G37" s="42">
        <v>456154</v>
      </c>
      <c r="H37" s="375">
        <v>9.420064276538187E-2</v>
      </c>
      <c r="I37" s="377"/>
      <c r="J37" s="376">
        <v>99946.937574989977</v>
      </c>
      <c r="K37" s="376">
        <v>6134.1779075400009</v>
      </c>
      <c r="L37" s="376">
        <v>15145.053429279991</v>
      </c>
      <c r="M37" s="376">
        <v>121226.16891180996</v>
      </c>
      <c r="N37" s="375">
        <v>0.12493221195745094</v>
      </c>
      <c r="O37" s="31"/>
      <c r="P37" s="31"/>
      <c r="Q37" s="31" t="s">
        <v>43</v>
      </c>
      <c r="R37" s="31" t="s">
        <v>1</v>
      </c>
      <c r="S37" s="43">
        <v>4437373</v>
      </c>
      <c r="T37" s="43">
        <v>263955</v>
      </c>
      <c r="U37" s="43">
        <v>604277</v>
      </c>
      <c r="V37" s="43">
        <v>5305605</v>
      </c>
      <c r="W37" s="44">
        <v>0.113894079939988</v>
      </c>
      <c r="X37" s="45"/>
      <c r="Y37" s="43">
        <v>1194306.1253092403</v>
      </c>
      <c r="Z37" s="43">
        <v>80310.940344170012</v>
      </c>
      <c r="AA37" s="43">
        <v>223671.67899178999</v>
      </c>
      <c r="AB37" s="43">
        <v>1498288.7446452</v>
      </c>
      <c r="AC37" s="44">
        <v>0.14928476222702736</v>
      </c>
      <c r="AD37" s="31"/>
      <c r="AE37" s="31" t="s">
        <v>43</v>
      </c>
      <c r="AF37" s="31" t="s">
        <v>0</v>
      </c>
      <c r="AG37" s="31"/>
      <c r="AH37" s="31" t="s">
        <v>43</v>
      </c>
      <c r="AI37" s="49">
        <v>5.0601103397093367E-2</v>
      </c>
      <c r="AJ37" s="49">
        <v>0.12493221195745094</v>
      </c>
      <c r="AK37" s="31"/>
      <c r="AL37" s="31" t="s">
        <v>1</v>
      </c>
      <c r="AM37" s="49">
        <v>5.3601777782284497E-2</v>
      </c>
      <c r="AN37" s="49">
        <v>0.14928476222702736</v>
      </c>
    </row>
    <row r="38" spans="1:40" s="11" customFormat="1" x14ac:dyDescent="0.2">
      <c r="A38" s="31"/>
      <c r="B38" s="31" t="s">
        <v>44</v>
      </c>
      <c r="C38" s="41" t="s">
        <v>0</v>
      </c>
      <c r="D38" s="42">
        <v>389219</v>
      </c>
      <c r="E38" s="42">
        <v>24546</v>
      </c>
      <c r="F38" s="41">
        <v>43193</v>
      </c>
      <c r="G38" s="42">
        <v>456958</v>
      </c>
      <c r="H38" s="375">
        <v>9.452291020181286E-2</v>
      </c>
      <c r="I38" s="377"/>
      <c r="J38" s="376">
        <v>98613.964017060047</v>
      </c>
      <c r="K38" s="376">
        <v>7014.5085677199977</v>
      </c>
      <c r="L38" s="376">
        <v>15207.771064139997</v>
      </c>
      <c r="M38" s="376">
        <v>120836.24364892003</v>
      </c>
      <c r="N38" s="375">
        <v>0.12585438445376496</v>
      </c>
      <c r="O38" s="31"/>
      <c r="P38" s="31"/>
      <c r="Q38" s="31" t="s">
        <v>44</v>
      </c>
      <c r="R38" s="31" t="s">
        <v>1</v>
      </c>
      <c r="S38" s="43">
        <v>4407512</v>
      </c>
      <c r="T38" s="43">
        <v>293932</v>
      </c>
      <c r="U38" s="43">
        <v>609028</v>
      </c>
      <c r="V38" s="43">
        <v>5310472</v>
      </c>
      <c r="W38" s="44">
        <v>0.11468434444245257</v>
      </c>
      <c r="X38" s="45"/>
      <c r="Y38" s="43">
        <v>1179675.2807552</v>
      </c>
      <c r="Z38" s="43">
        <v>87435.74051732001</v>
      </c>
      <c r="AA38" s="43">
        <v>225608.29711706005</v>
      </c>
      <c r="AB38" s="43">
        <v>1492719.3183895797</v>
      </c>
      <c r="AC38" s="44">
        <v>0.15113912866114548</v>
      </c>
      <c r="AD38" s="31"/>
      <c r="AE38" s="31" t="s">
        <v>44</v>
      </c>
      <c r="AF38" s="31" t="s">
        <v>0</v>
      </c>
      <c r="AG38" s="31"/>
      <c r="AH38" s="31" t="s">
        <v>44</v>
      </c>
      <c r="AI38" s="49">
        <v>5.8049707239328681E-2</v>
      </c>
      <c r="AJ38" s="49">
        <v>0.12585438445376496</v>
      </c>
      <c r="AK38" s="31"/>
      <c r="AL38" s="31" t="s">
        <v>1</v>
      </c>
      <c r="AM38" s="49">
        <v>5.8574803340557063E-2</v>
      </c>
      <c r="AN38" s="49">
        <v>0.15113912866114548</v>
      </c>
    </row>
    <row r="39" spans="1:40" s="11" customFormat="1" x14ac:dyDescent="0.2">
      <c r="A39" s="31"/>
      <c r="B39" s="31" t="s">
        <v>45</v>
      </c>
      <c r="C39" s="41" t="s">
        <v>0</v>
      </c>
      <c r="D39" s="42">
        <v>398356</v>
      </c>
      <c r="E39" s="42">
        <v>16789</v>
      </c>
      <c r="F39" s="41">
        <v>44272</v>
      </c>
      <c r="G39" s="42">
        <v>459417</v>
      </c>
      <c r="H39" s="375">
        <v>9.6365611198540757E-2</v>
      </c>
      <c r="I39" s="377"/>
      <c r="J39" s="376">
        <v>101937.81027485993</v>
      </c>
      <c r="K39" s="376">
        <v>4821.019417569999</v>
      </c>
      <c r="L39" s="376">
        <v>15554.282429879993</v>
      </c>
      <c r="M39" s="376">
        <v>122313.11212230993</v>
      </c>
      <c r="N39" s="375">
        <v>0.12716774317970189</v>
      </c>
      <c r="O39" s="31"/>
      <c r="P39" s="31"/>
      <c r="Q39" s="31" t="s">
        <v>45</v>
      </c>
      <c r="R39" s="31" t="s">
        <v>1</v>
      </c>
      <c r="S39" s="43">
        <v>4515408</v>
      </c>
      <c r="T39" s="43">
        <v>200121</v>
      </c>
      <c r="U39" s="43">
        <v>624153</v>
      </c>
      <c r="V39" s="43">
        <v>5339682</v>
      </c>
      <c r="W39" s="44">
        <v>0.11688954510774237</v>
      </c>
      <c r="X39" s="45"/>
      <c r="Y39" s="43">
        <v>1219264.2462061297</v>
      </c>
      <c r="Z39" s="43">
        <v>60561.252389629997</v>
      </c>
      <c r="AA39" s="43">
        <v>230966.87400355999</v>
      </c>
      <c r="AB39" s="43">
        <v>1510792.3725993203</v>
      </c>
      <c r="AC39" s="44">
        <v>0.15287797197849309</v>
      </c>
      <c r="AD39" s="31"/>
      <c r="AE39" s="31" t="s">
        <v>45</v>
      </c>
      <c r="AF39" s="31" t="s">
        <v>0</v>
      </c>
      <c r="AG39" s="31"/>
      <c r="AH39" s="31" t="s">
        <v>45</v>
      </c>
      <c r="AI39" s="49">
        <v>3.9415393279741792E-2</v>
      </c>
      <c r="AJ39" s="49">
        <v>0.12716774317970189</v>
      </c>
      <c r="AK39" s="31"/>
      <c r="AL39" s="31" t="s">
        <v>1</v>
      </c>
      <c r="AM39" s="49">
        <v>4.0085754659612345E-2</v>
      </c>
      <c r="AN39" s="49">
        <v>0.15287797197849309</v>
      </c>
    </row>
    <row r="40" spans="1:40" s="11" customFormat="1" x14ac:dyDescent="0.2">
      <c r="A40" s="31"/>
      <c r="B40" s="31" t="s">
        <v>46</v>
      </c>
      <c r="C40" s="41" t="s">
        <v>0</v>
      </c>
      <c r="D40" s="42">
        <v>392151</v>
      </c>
      <c r="E40" s="42">
        <v>23129</v>
      </c>
      <c r="F40" s="41">
        <v>44579</v>
      </c>
      <c r="G40" s="42">
        <v>459859</v>
      </c>
      <c r="H40" s="375">
        <v>9.6940583961605625E-2</v>
      </c>
      <c r="I40" s="377"/>
      <c r="J40" s="376">
        <v>99707.117419700051</v>
      </c>
      <c r="K40" s="376">
        <v>6493.7125167100039</v>
      </c>
      <c r="L40" s="376">
        <v>15642.048354439996</v>
      </c>
      <c r="M40" s="376">
        <v>121842.87829085004</v>
      </c>
      <c r="N40" s="375">
        <v>0.12837884802016086</v>
      </c>
      <c r="O40" s="31"/>
      <c r="P40" s="31"/>
      <c r="Q40" s="31" t="s">
        <v>46</v>
      </c>
      <c r="R40" s="31" t="s">
        <v>1</v>
      </c>
      <c r="S40" s="43">
        <v>4438414</v>
      </c>
      <c r="T40" s="43">
        <v>279845</v>
      </c>
      <c r="U40" s="43">
        <v>626976</v>
      </c>
      <c r="V40" s="43">
        <v>5345235</v>
      </c>
      <c r="W40" s="44">
        <v>0.11729624609582179</v>
      </c>
      <c r="X40" s="45"/>
      <c r="Y40" s="43">
        <v>1191781.0784443801</v>
      </c>
      <c r="Z40" s="43">
        <v>81949.402375830017</v>
      </c>
      <c r="AA40" s="43">
        <v>232194.42585339004</v>
      </c>
      <c r="AB40" s="43">
        <v>1505924.9066735997</v>
      </c>
      <c r="AC40" s="44">
        <v>0.15418725384274212</v>
      </c>
      <c r="AD40" s="31"/>
      <c r="AE40" s="31" t="s">
        <v>46</v>
      </c>
      <c r="AF40" s="31" t="s">
        <v>0</v>
      </c>
      <c r="AG40" s="31"/>
      <c r="AH40" s="31" t="s">
        <v>46</v>
      </c>
      <c r="AI40" s="49">
        <v>5.3295790511521904E-2</v>
      </c>
      <c r="AJ40" s="49">
        <v>0.12837884802016086</v>
      </c>
      <c r="AK40" s="31"/>
      <c r="AL40" s="31" t="s">
        <v>1</v>
      </c>
      <c r="AM40" s="49">
        <v>5.4417987253325945E-2</v>
      </c>
      <c r="AN40" s="49">
        <v>0.15418725384274212</v>
      </c>
    </row>
    <row r="41" spans="1:40" s="11" customFormat="1" x14ac:dyDescent="0.2">
      <c r="A41" s="31"/>
      <c r="B41" s="31" t="s">
        <v>47</v>
      </c>
      <c r="C41" s="41" t="s">
        <v>0</v>
      </c>
      <c r="D41" s="42">
        <v>400072</v>
      </c>
      <c r="E41" s="42">
        <v>16557</v>
      </c>
      <c r="F41" s="41">
        <v>45778</v>
      </c>
      <c r="G41" s="42">
        <v>462407</v>
      </c>
      <c r="H41" s="375">
        <v>9.899936635907329E-2</v>
      </c>
      <c r="I41" s="377"/>
      <c r="J41" s="376">
        <v>102632.61181169997</v>
      </c>
      <c r="K41" s="376">
        <v>4622.2666337999981</v>
      </c>
      <c r="L41" s="376">
        <v>16025.859739449998</v>
      </c>
      <c r="M41" s="376">
        <v>123280.73818494997</v>
      </c>
      <c r="N41" s="375">
        <v>0.12999483922141555</v>
      </c>
      <c r="O41" s="31"/>
      <c r="P41" s="31"/>
      <c r="Q41" s="31" t="s">
        <v>47</v>
      </c>
      <c r="R41" s="31" t="s">
        <v>1</v>
      </c>
      <c r="S41" s="43">
        <v>4531371</v>
      </c>
      <c r="T41" s="43">
        <v>204171</v>
      </c>
      <c r="U41" s="43">
        <v>644359</v>
      </c>
      <c r="V41" s="43">
        <v>5379901</v>
      </c>
      <c r="W41" s="44">
        <v>0.11977153482935839</v>
      </c>
      <c r="X41" s="45"/>
      <c r="Y41" s="43">
        <v>1226315.0466399302</v>
      </c>
      <c r="Z41" s="43">
        <v>59454.734082339994</v>
      </c>
      <c r="AA41" s="46">
        <v>238097.33677551008</v>
      </c>
      <c r="AB41" s="43">
        <v>1523867.1174977804</v>
      </c>
      <c r="AC41" s="44">
        <v>0.15624547182727491</v>
      </c>
      <c r="AD41" s="31"/>
      <c r="AE41" s="31" t="s">
        <v>47</v>
      </c>
      <c r="AF41" s="31" t="s">
        <v>0</v>
      </c>
      <c r="AG41" s="31"/>
      <c r="AH41" s="31" t="s">
        <v>47</v>
      </c>
      <c r="AI41" s="49">
        <v>3.7493826706857615E-2</v>
      </c>
      <c r="AJ41" s="49">
        <v>0.12999483922141555</v>
      </c>
      <c r="AK41" s="31"/>
      <c r="AL41" s="31" t="s">
        <v>1</v>
      </c>
      <c r="AM41" s="49">
        <v>3.9015694609885562E-2</v>
      </c>
      <c r="AN41" s="49">
        <v>0.15624547182727491</v>
      </c>
    </row>
    <row r="42" spans="1:40" x14ac:dyDescent="0.2">
      <c r="A42" s="31"/>
      <c r="B42" s="31" t="s">
        <v>48</v>
      </c>
      <c r="C42" s="41" t="s">
        <v>0</v>
      </c>
      <c r="D42" s="42">
        <v>393290</v>
      </c>
      <c r="E42" s="42">
        <v>23269</v>
      </c>
      <c r="F42" s="41">
        <v>46003</v>
      </c>
      <c r="G42" s="42">
        <v>462562</v>
      </c>
      <c r="H42" s="375">
        <v>9.9452613919863722E-2</v>
      </c>
      <c r="I42" s="378"/>
      <c r="J42" s="376">
        <v>99659.855963609982</v>
      </c>
      <c r="K42" s="376">
        <v>6653.5575999399998</v>
      </c>
      <c r="L42" s="376">
        <v>16076.424810049999</v>
      </c>
      <c r="M42" s="376">
        <v>122389.83837359998</v>
      </c>
      <c r="N42" s="375">
        <v>0.13135424495762513</v>
      </c>
      <c r="O42" s="31"/>
      <c r="P42" s="31"/>
      <c r="Q42" s="31" t="s">
        <v>48</v>
      </c>
      <c r="R42" s="31" t="s">
        <v>1</v>
      </c>
      <c r="S42" s="43">
        <v>4448517</v>
      </c>
      <c r="T42" s="43">
        <v>285428</v>
      </c>
      <c r="U42" s="43">
        <v>649214</v>
      </c>
      <c r="V42" s="43">
        <v>5383159</v>
      </c>
      <c r="W42" s="44">
        <v>0.12060093339245599</v>
      </c>
      <c r="X42" s="45"/>
      <c r="Y42" s="43">
        <v>1189199.07203243</v>
      </c>
      <c r="Z42" s="43">
        <v>84920.976092060009</v>
      </c>
      <c r="AA42" s="43">
        <v>239627.78874485</v>
      </c>
      <c r="AB42" s="43">
        <v>1513747.8368693399</v>
      </c>
      <c r="AC42" s="44">
        <v>0.15830099499295511</v>
      </c>
      <c r="AD42" s="31"/>
      <c r="AE42" s="31" t="s">
        <v>48</v>
      </c>
      <c r="AF42" s="31" t="s">
        <v>0</v>
      </c>
      <c r="AG42" s="31"/>
      <c r="AH42" s="31" t="s">
        <v>48</v>
      </c>
      <c r="AI42" s="49">
        <v>5.4363643978593577E-2</v>
      </c>
      <c r="AJ42" s="49">
        <v>0.13135424495762513</v>
      </c>
      <c r="AK42" s="31"/>
      <c r="AL42" s="31" t="s">
        <v>1</v>
      </c>
      <c r="AM42" s="49">
        <v>5.6099816642968398E-2</v>
      </c>
      <c r="AN42" s="49">
        <v>0.15830099499295511</v>
      </c>
    </row>
    <row r="43" spans="1:40" x14ac:dyDescent="0.2">
      <c r="A43" s="31"/>
      <c r="B43" s="31" t="s">
        <v>49</v>
      </c>
      <c r="C43" s="41" t="s">
        <v>0</v>
      </c>
      <c r="D43" s="42">
        <v>395177</v>
      </c>
      <c r="E43" s="42">
        <v>21332</v>
      </c>
      <c r="F43" s="41">
        <v>47216</v>
      </c>
      <c r="G43" s="42">
        <v>463725</v>
      </c>
      <c r="H43" s="375">
        <v>0.10181896598199364</v>
      </c>
      <c r="I43" s="377"/>
      <c r="J43" s="376">
        <v>100728.38788457004</v>
      </c>
      <c r="K43" s="376">
        <v>6374.5472478799993</v>
      </c>
      <c r="L43" s="376">
        <v>16463.170609040004</v>
      </c>
      <c r="M43" s="376">
        <v>123566.10574149003</v>
      </c>
      <c r="N43" s="375">
        <v>0.13323370927851563</v>
      </c>
      <c r="O43" s="31"/>
      <c r="P43" s="31"/>
      <c r="Q43" s="31" t="s">
        <v>49</v>
      </c>
      <c r="R43" s="31" t="s">
        <v>1</v>
      </c>
      <c r="S43" s="43">
        <v>4477544</v>
      </c>
      <c r="T43" s="43">
        <v>259220</v>
      </c>
      <c r="U43" s="43">
        <v>664471</v>
      </c>
      <c r="V43" s="43">
        <v>5401235</v>
      </c>
      <c r="W43" s="44">
        <v>0.12302204958680746</v>
      </c>
      <c r="X43" s="45"/>
      <c r="Y43" s="43">
        <v>1203817.4996137901</v>
      </c>
      <c r="Z43" s="43">
        <v>81132.96965506002</v>
      </c>
      <c r="AA43" s="43">
        <v>244714.08037747006</v>
      </c>
      <c r="AB43" s="43">
        <v>1529664.5496463198</v>
      </c>
      <c r="AC43" s="44">
        <v>0.15997891853743451</v>
      </c>
      <c r="AD43" s="31"/>
      <c r="AE43" s="31" t="s">
        <v>49</v>
      </c>
      <c r="AF43" s="31" t="s">
        <v>0</v>
      </c>
      <c r="AG43" s="31"/>
      <c r="AH43" s="31" t="s">
        <v>49</v>
      </c>
      <c r="AI43" s="49">
        <v>5.1588153641549984E-2</v>
      </c>
      <c r="AJ43" s="49">
        <v>0.13323370927851563</v>
      </c>
      <c r="AK43" s="31"/>
      <c r="AL43" s="31" t="s">
        <v>1</v>
      </c>
      <c r="AM43" s="49">
        <v>5.3039713624676153E-2</v>
      </c>
      <c r="AN43" s="49">
        <v>0.15997891853743451</v>
      </c>
    </row>
    <row r="44" spans="1:40" x14ac:dyDescent="0.2">
      <c r="A44" s="31">
        <v>2021</v>
      </c>
      <c r="B44" s="31" t="s">
        <v>38</v>
      </c>
      <c r="C44" s="41" t="s">
        <v>0</v>
      </c>
      <c r="D44" s="42">
        <v>388178</v>
      </c>
      <c r="E44" s="42">
        <v>27559</v>
      </c>
      <c r="F44" s="41">
        <v>47720</v>
      </c>
      <c r="G44" s="42">
        <v>463457</v>
      </c>
      <c r="H44" s="375">
        <v>0.10296532364383319</v>
      </c>
      <c r="I44" s="377"/>
      <c r="J44" s="376">
        <v>99410.502482340016</v>
      </c>
      <c r="K44" s="376">
        <v>8266.3048885599947</v>
      </c>
      <c r="L44" s="376">
        <v>17017.261467969998</v>
      </c>
      <c r="M44" s="376">
        <v>124694.06883887001</v>
      </c>
      <c r="N44" s="375">
        <v>0.13647210028858506</v>
      </c>
      <c r="O44" s="31"/>
      <c r="P44" s="31">
        <v>2021</v>
      </c>
      <c r="Q44" s="31" t="s">
        <v>38</v>
      </c>
      <c r="R44" s="31" t="s">
        <v>1</v>
      </c>
      <c r="S44" s="43">
        <v>4398163</v>
      </c>
      <c r="T44" s="43">
        <v>327006</v>
      </c>
      <c r="U44" s="43">
        <v>671357</v>
      </c>
      <c r="V44" s="43">
        <v>5396526</v>
      </c>
      <c r="W44" s="44">
        <v>0.12440540451394101</v>
      </c>
      <c r="X44" s="45"/>
      <c r="Y44" s="43">
        <v>1188122.5034733301</v>
      </c>
      <c r="Z44" s="43">
        <v>103240.95345572998</v>
      </c>
      <c r="AA44" s="43">
        <v>253361.45568978999</v>
      </c>
      <c r="AB44" s="43">
        <v>1544724.9126188501</v>
      </c>
      <c r="AC44" s="44">
        <v>0.16401720048668958</v>
      </c>
      <c r="AD44" s="31"/>
      <c r="AE44" s="31" t="s">
        <v>38</v>
      </c>
      <c r="AF44" s="31" t="s">
        <v>0</v>
      </c>
      <c r="AG44" s="31">
        <v>2021</v>
      </c>
      <c r="AH44" s="31" t="s">
        <v>38</v>
      </c>
      <c r="AI44" s="49">
        <v>6.6292687098387454E-2</v>
      </c>
      <c r="AJ44" s="49">
        <v>0.13647210028858506</v>
      </c>
      <c r="AK44" s="31"/>
      <c r="AL44" s="31" t="s">
        <v>1</v>
      </c>
      <c r="AM44" s="49">
        <v>6.6834523488522229E-2</v>
      </c>
      <c r="AN44" s="49">
        <v>0.16401720048668958</v>
      </c>
    </row>
    <row r="45" spans="1:40" x14ac:dyDescent="0.2">
      <c r="A45" s="31"/>
      <c r="B45" s="31" t="s">
        <v>39</v>
      </c>
      <c r="C45" s="41" t="s">
        <v>0</v>
      </c>
      <c r="D45" s="42">
        <v>387235</v>
      </c>
      <c r="E45" s="42">
        <v>27531</v>
      </c>
      <c r="F45" s="41">
        <v>49059</v>
      </c>
      <c r="G45" s="42">
        <v>463825</v>
      </c>
      <c r="H45" s="375">
        <v>0.10577049533768124</v>
      </c>
      <c r="I45" s="377"/>
      <c r="J45" s="376">
        <v>99778.458708300008</v>
      </c>
      <c r="K45" s="376">
        <v>8470.2281089300086</v>
      </c>
      <c r="L45" s="376">
        <v>17472.16395011</v>
      </c>
      <c r="M45" s="376">
        <v>125720.85076734002</v>
      </c>
      <c r="N45" s="375">
        <v>0.13897586473101525</v>
      </c>
      <c r="O45" s="31"/>
      <c r="P45" s="31"/>
      <c r="Q45" s="31" t="s">
        <v>39</v>
      </c>
      <c r="R45" s="31" t="s">
        <v>1</v>
      </c>
      <c r="S45" s="43">
        <v>4387723</v>
      </c>
      <c r="T45" s="43">
        <v>325765</v>
      </c>
      <c r="U45" s="43">
        <v>689413</v>
      </c>
      <c r="V45" s="43">
        <v>5402901</v>
      </c>
      <c r="W45" s="44">
        <v>0.12760052423688681</v>
      </c>
      <c r="X45" s="45"/>
      <c r="Y45" s="43">
        <v>1192413.41146351</v>
      </c>
      <c r="Z45" s="43">
        <v>105745.12036790999</v>
      </c>
      <c r="AA45" s="43">
        <v>259573.92138714</v>
      </c>
      <c r="AB45" s="43">
        <v>1557732.4532185602</v>
      </c>
      <c r="AC45" s="44">
        <v>0.16663575368851871</v>
      </c>
      <c r="AD45" s="31"/>
      <c r="AE45" s="31" t="s">
        <v>39</v>
      </c>
      <c r="AF45" s="31" t="s">
        <v>0</v>
      </c>
      <c r="AG45" s="31"/>
      <c r="AH45" s="31" t="s">
        <v>39</v>
      </c>
      <c r="AI45" s="49">
        <v>6.7373296133710375E-2</v>
      </c>
      <c r="AJ45" s="49">
        <v>0.13897586473101525</v>
      </c>
      <c r="AK45" s="31"/>
      <c r="AL45" s="31" t="s">
        <v>1</v>
      </c>
      <c r="AM45" s="49">
        <v>6.7884006749311304E-2</v>
      </c>
      <c r="AN45" s="49">
        <v>0.16663575368851871</v>
      </c>
    </row>
    <row r="46" spans="1:40" x14ac:dyDescent="0.2">
      <c r="A46" s="31"/>
      <c r="B46" s="31" t="s">
        <v>40</v>
      </c>
      <c r="C46" s="41" t="s">
        <v>0</v>
      </c>
      <c r="D46" s="42">
        <v>385514</v>
      </c>
      <c r="E46" s="42">
        <v>29416</v>
      </c>
      <c r="F46" s="41">
        <v>49131</v>
      </c>
      <c r="G46" s="42">
        <v>464061</v>
      </c>
      <c r="H46" s="375">
        <v>0.10587185736357936</v>
      </c>
      <c r="I46" s="377"/>
      <c r="J46" s="376">
        <v>98756.407153640059</v>
      </c>
      <c r="K46" s="376">
        <v>8867.8315378299958</v>
      </c>
      <c r="L46" s="376">
        <v>17512.999096400003</v>
      </c>
      <c r="M46" s="376">
        <v>125137.23778787006</v>
      </c>
      <c r="N46" s="375">
        <v>0.13995034096954945</v>
      </c>
      <c r="O46" s="31"/>
      <c r="P46" s="31"/>
      <c r="Q46" s="31" t="s">
        <v>40</v>
      </c>
      <c r="R46" s="31" t="s">
        <v>1</v>
      </c>
      <c r="S46" s="43">
        <v>4367288</v>
      </c>
      <c r="T46" s="43">
        <v>348058</v>
      </c>
      <c r="U46" s="43">
        <v>688495</v>
      </c>
      <c r="V46" s="43">
        <v>5403841</v>
      </c>
      <c r="W46" s="44">
        <v>0.12740844891624309</v>
      </c>
      <c r="X46" s="45"/>
      <c r="Y46" s="43">
        <v>1180792.8602364301</v>
      </c>
      <c r="Z46" s="43">
        <v>110426.43201645998</v>
      </c>
      <c r="AA46" s="43">
        <v>259525.67251673993</v>
      </c>
      <c r="AB46" s="43">
        <v>1550744.9647696305</v>
      </c>
      <c r="AC46" s="44">
        <v>0.1673554829535065</v>
      </c>
      <c r="AD46" s="31"/>
      <c r="AE46" s="31" t="s">
        <v>40</v>
      </c>
      <c r="AF46" s="31" t="s">
        <v>0</v>
      </c>
      <c r="AG46" s="31"/>
      <c r="AH46" s="31" t="s">
        <v>40</v>
      </c>
      <c r="AI46" s="49">
        <v>7.0864849621042073E-2</v>
      </c>
      <c r="AJ46" s="49">
        <v>0.13995034096954945</v>
      </c>
      <c r="AK46" s="31"/>
      <c r="AL46" s="31" t="s">
        <v>1</v>
      </c>
      <c r="AM46" s="49">
        <v>7.1208634898172488E-2</v>
      </c>
      <c r="AN46" s="49">
        <v>0.1673554829535065</v>
      </c>
    </row>
    <row r="47" spans="1:40" x14ac:dyDescent="0.2">
      <c r="A47" s="31"/>
      <c r="B47" s="31" t="s">
        <v>41</v>
      </c>
      <c r="C47" s="41" t="s">
        <v>0</v>
      </c>
      <c r="D47" s="42">
        <v>392680</v>
      </c>
      <c r="E47" s="42">
        <v>21403</v>
      </c>
      <c r="F47" s="41">
        <v>50485</v>
      </c>
      <c r="G47" s="42">
        <v>464568</v>
      </c>
      <c r="H47" s="375">
        <v>0.10867085119939385</v>
      </c>
      <c r="I47" s="377"/>
      <c r="J47" s="376">
        <v>101910.70286961997</v>
      </c>
      <c r="K47" s="376">
        <v>6367.3998716700007</v>
      </c>
      <c r="L47" s="376">
        <v>17971.892890849998</v>
      </c>
      <c r="M47" s="376">
        <v>126249.99563213997</v>
      </c>
      <c r="N47" s="375">
        <v>0.14235163178314456</v>
      </c>
      <c r="O47" s="31"/>
      <c r="P47" s="31"/>
      <c r="Q47" s="31" t="s">
        <v>41</v>
      </c>
      <c r="R47" s="31" t="s">
        <v>1</v>
      </c>
      <c r="S47" s="43">
        <v>4456705</v>
      </c>
      <c r="T47" s="43">
        <v>248875</v>
      </c>
      <c r="U47" s="43">
        <v>705958</v>
      </c>
      <c r="V47" s="43">
        <v>5411538</v>
      </c>
      <c r="W47" s="44">
        <v>0.13045422576724031</v>
      </c>
      <c r="X47" s="47"/>
      <c r="Y47" s="43">
        <v>1221604.9651668896</v>
      </c>
      <c r="Z47" s="43">
        <v>77171.151183509995</v>
      </c>
      <c r="AA47" s="43">
        <v>265854.55207919003</v>
      </c>
      <c r="AB47" s="43">
        <v>1564630.6684295903</v>
      </c>
      <c r="AC47" s="44">
        <v>0.16991521222450953</v>
      </c>
      <c r="AD47" s="31"/>
      <c r="AE47" s="31" t="s">
        <v>41</v>
      </c>
      <c r="AF47" s="31" t="s">
        <v>0</v>
      </c>
      <c r="AG47" s="31"/>
      <c r="AH47" s="31" t="s">
        <v>41</v>
      </c>
      <c r="AI47" s="49">
        <v>5.0434852213563378E-2</v>
      </c>
      <c r="AJ47" s="49">
        <v>0.14235163178314456</v>
      </c>
      <c r="AK47" s="31"/>
      <c r="AL47" s="31" t="s">
        <v>1</v>
      </c>
      <c r="AM47" s="49">
        <v>4.9322279526174816E-2</v>
      </c>
      <c r="AN47" s="49">
        <v>0.16991521222450953</v>
      </c>
    </row>
    <row r="48" spans="1:40" x14ac:dyDescent="0.2">
      <c r="A48" s="31"/>
      <c r="B48" s="31" t="s">
        <v>42</v>
      </c>
      <c r="C48" s="41" t="s">
        <v>0</v>
      </c>
      <c r="D48" s="42">
        <v>390762</v>
      </c>
      <c r="E48" s="42">
        <v>23079</v>
      </c>
      <c r="F48" s="41">
        <v>51031</v>
      </c>
      <c r="G48" s="42">
        <v>464872</v>
      </c>
      <c r="H48" s="375">
        <v>0.10977430346417939</v>
      </c>
      <c r="I48" s="377"/>
      <c r="J48" s="376">
        <v>100903.21513254994</v>
      </c>
      <c r="K48" s="376">
        <v>6705.6426928400006</v>
      </c>
      <c r="L48" s="376">
        <v>18122.766177720001</v>
      </c>
      <c r="M48" s="376">
        <v>125731.62400310994</v>
      </c>
      <c r="N48" s="375">
        <v>0.14413848800101189</v>
      </c>
      <c r="O48" s="31"/>
      <c r="P48" s="31"/>
      <c r="Q48" s="31" t="s">
        <v>42</v>
      </c>
      <c r="R48" s="31" t="s">
        <v>1</v>
      </c>
      <c r="S48" s="43">
        <v>4436728</v>
      </c>
      <c r="T48" s="43">
        <v>273241</v>
      </c>
      <c r="U48" s="43">
        <v>708967</v>
      </c>
      <c r="V48" s="43">
        <v>5418936</v>
      </c>
      <c r="W48" s="44">
        <v>0.13083140306510355</v>
      </c>
      <c r="X48" s="47"/>
      <c r="Y48" s="43">
        <v>1210358.3269891602</v>
      </c>
      <c r="Z48" s="43">
        <v>82683.484300159995</v>
      </c>
      <c r="AA48" s="43">
        <v>266803.72687137988</v>
      </c>
      <c r="AB48" s="43">
        <v>1559845.5381607001</v>
      </c>
      <c r="AC48" s="44">
        <v>0.17104496589193238</v>
      </c>
      <c r="AD48" s="31"/>
      <c r="AE48" s="31" t="s">
        <v>42</v>
      </c>
      <c r="AF48" s="31" t="s">
        <v>0</v>
      </c>
      <c r="AG48" s="31"/>
      <c r="AH48" s="31" t="s">
        <v>42</v>
      </c>
      <c r="AI48" s="49">
        <v>5.3332984012631049E-2</v>
      </c>
      <c r="AJ48" s="49">
        <v>0.14413848800101189</v>
      </c>
      <c r="AK48" s="31"/>
      <c r="AL48" s="31" t="s">
        <v>1</v>
      </c>
      <c r="AM48" s="49">
        <v>5.300748200854339E-2</v>
      </c>
      <c r="AN48" s="49">
        <v>0.17104496589193238</v>
      </c>
    </row>
    <row r="49" spans="1:40" x14ac:dyDescent="0.2">
      <c r="A49" s="31"/>
      <c r="B49" s="31" t="s">
        <v>43</v>
      </c>
      <c r="C49" s="41" t="s">
        <v>0</v>
      </c>
      <c r="D49" s="42">
        <v>395524</v>
      </c>
      <c r="E49" s="42">
        <v>17426</v>
      </c>
      <c r="F49" s="41">
        <v>51981</v>
      </c>
      <c r="G49" s="42">
        <v>464931</v>
      </c>
      <c r="H49" s="375">
        <v>0.11180368699871594</v>
      </c>
      <c r="I49" s="377"/>
      <c r="J49" s="376">
        <v>103412.48387299001</v>
      </c>
      <c r="K49" s="376">
        <v>4965.4194781099986</v>
      </c>
      <c r="L49" s="376">
        <v>18428.767330310009</v>
      </c>
      <c r="M49" s="376">
        <v>126806.67068141</v>
      </c>
      <c r="N49" s="375">
        <v>0.14532963629816115</v>
      </c>
      <c r="O49" s="31"/>
      <c r="P49" s="31"/>
      <c r="Q49" s="31" t="s">
        <v>43</v>
      </c>
      <c r="R49" s="31" t="s">
        <v>1</v>
      </c>
      <c r="S49" s="43">
        <v>4493695</v>
      </c>
      <c r="T49" s="43">
        <v>209532</v>
      </c>
      <c r="U49" s="43">
        <v>721641</v>
      </c>
      <c r="V49" s="43">
        <v>5424868</v>
      </c>
      <c r="W49" s="44">
        <v>0.1330246192165413</v>
      </c>
      <c r="X49" s="47"/>
      <c r="Y49" s="43">
        <v>1241655.6678422601</v>
      </c>
      <c r="Z49" s="43">
        <v>61691.950219810002</v>
      </c>
      <c r="AA49" s="43">
        <v>271258.38662566995</v>
      </c>
      <c r="AB49" s="43">
        <v>1574606.0046877402</v>
      </c>
      <c r="AC49" s="44">
        <v>0.17227064155611621</v>
      </c>
      <c r="AD49" s="31"/>
      <c r="AE49" s="31" t="s">
        <v>43</v>
      </c>
      <c r="AF49" s="31" t="s">
        <v>0</v>
      </c>
      <c r="AG49" s="31"/>
      <c r="AH49" s="31" t="s">
        <v>43</v>
      </c>
      <c r="AI49" s="49">
        <v>3.9157399618078091E-2</v>
      </c>
      <c r="AJ49" s="49">
        <v>0.14532963629816115</v>
      </c>
      <c r="AK49" s="31"/>
      <c r="AL49" s="31" t="s">
        <v>1</v>
      </c>
      <c r="AM49" s="49">
        <v>3.9179293128660538E-2</v>
      </c>
      <c r="AN49" s="49">
        <v>0.17227064155611621</v>
      </c>
    </row>
    <row r="50" spans="1:40" x14ac:dyDescent="0.2">
      <c r="A50" s="31"/>
      <c r="B50" s="31" t="s">
        <v>44</v>
      </c>
      <c r="C50" s="41" t="s">
        <v>0</v>
      </c>
      <c r="D50" s="42">
        <v>394661</v>
      </c>
      <c r="E50" s="42">
        <v>21421</v>
      </c>
      <c r="F50" s="41">
        <v>51573</v>
      </c>
      <c r="G50" s="42">
        <v>467655</v>
      </c>
      <c r="H50" s="375">
        <v>0.11028001411296789</v>
      </c>
      <c r="I50" s="377"/>
      <c r="J50" s="376">
        <v>102503.62407997005</v>
      </c>
      <c r="K50" s="376">
        <v>6073.4123132199993</v>
      </c>
      <c r="L50" s="376">
        <v>18276.571344659995</v>
      </c>
      <c r="M50" s="376">
        <v>126853.60773785005</v>
      </c>
      <c r="N50" s="375">
        <v>0.14407608636901786</v>
      </c>
      <c r="O50" s="31"/>
      <c r="P50" s="31"/>
      <c r="Q50" s="31" t="s">
        <v>44</v>
      </c>
      <c r="R50" s="31" t="s">
        <v>1</v>
      </c>
      <c r="S50" s="43">
        <v>4496683</v>
      </c>
      <c r="T50" s="43">
        <v>258163</v>
      </c>
      <c r="U50" s="43">
        <v>716990</v>
      </c>
      <c r="V50" s="43">
        <v>5471836</v>
      </c>
      <c r="W50" s="44">
        <v>0.13103280142168003</v>
      </c>
      <c r="X50" s="47"/>
      <c r="Y50" s="43">
        <v>1233502.0927382205</v>
      </c>
      <c r="Z50" s="43">
        <v>76090.853540399999</v>
      </c>
      <c r="AA50" s="43">
        <v>269667.78668523993</v>
      </c>
      <c r="AB50" s="43">
        <v>1579260.7329638596</v>
      </c>
      <c r="AC50" s="44">
        <v>0.17075570933695286</v>
      </c>
      <c r="AD50" s="31"/>
      <c r="AE50" s="31" t="s">
        <v>44</v>
      </c>
      <c r="AF50" s="31" t="s">
        <v>0</v>
      </c>
      <c r="AG50" s="31"/>
      <c r="AH50" s="31" t="s">
        <v>44</v>
      </c>
      <c r="AI50" s="49">
        <v>4.7877332158901144E-2</v>
      </c>
      <c r="AJ50" s="49">
        <v>0.14407608636901786</v>
      </c>
      <c r="AK50" s="31"/>
      <c r="AL50" s="31" t="s">
        <v>1</v>
      </c>
      <c r="AM50" s="49">
        <v>4.818131164294661E-2</v>
      </c>
      <c r="AN50" s="49">
        <v>0.17075570933695286</v>
      </c>
    </row>
    <row r="51" spans="1:40" x14ac:dyDescent="0.2">
      <c r="A51" s="31"/>
      <c r="B51" s="31" t="s">
        <v>45</v>
      </c>
      <c r="C51" s="41" t="s">
        <v>0</v>
      </c>
      <c r="D51" s="42">
        <v>399006</v>
      </c>
      <c r="E51" s="42">
        <v>16636</v>
      </c>
      <c r="F51" s="41">
        <v>52598</v>
      </c>
      <c r="G51" s="42">
        <v>468240</v>
      </c>
      <c r="H51" s="375">
        <v>0.11233128310268238</v>
      </c>
      <c r="I51" s="378"/>
      <c r="J51" s="376">
        <v>104566.72874937004</v>
      </c>
      <c r="K51" s="376">
        <v>4753.2345378699993</v>
      </c>
      <c r="L51" s="376">
        <v>18609.502422480004</v>
      </c>
      <c r="M51" s="376">
        <v>127929.46570972004</v>
      </c>
      <c r="N51" s="375">
        <v>0.14546689708457103</v>
      </c>
      <c r="O51" s="31"/>
      <c r="P51" s="31"/>
      <c r="Q51" s="31" t="s">
        <v>45</v>
      </c>
      <c r="R51" s="31" t="s">
        <v>1</v>
      </c>
      <c r="S51" s="43">
        <v>4550923</v>
      </c>
      <c r="T51" s="43">
        <v>198778</v>
      </c>
      <c r="U51" s="43">
        <v>728405</v>
      </c>
      <c r="V51" s="43">
        <v>5478106</v>
      </c>
      <c r="W51" s="44">
        <v>0.1329665764043266</v>
      </c>
      <c r="X51" s="47"/>
      <c r="Y51" s="43">
        <v>1260475.3106943802</v>
      </c>
      <c r="Z51" s="43">
        <v>58693.780604769992</v>
      </c>
      <c r="AA51" s="43">
        <v>273441.61814798997</v>
      </c>
      <c r="AB51" s="43">
        <v>1592610.7094471403</v>
      </c>
      <c r="AC51" s="44">
        <v>0.17169394662862253</v>
      </c>
      <c r="AD51" s="31"/>
      <c r="AE51" s="31" t="s">
        <v>45</v>
      </c>
      <c r="AF51" s="31" t="s">
        <v>0</v>
      </c>
      <c r="AG51" s="31"/>
      <c r="AH51" s="31" t="s">
        <v>45</v>
      </c>
      <c r="AI51" s="49">
        <v>3.7155119123653546E-2</v>
      </c>
      <c r="AJ51" s="49">
        <v>0.14546689708457103</v>
      </c>
      <c r="AK51" s="31"/>
      <c r="AL51" s="31" t="s">
        <v>1</v>
      </c>
      <c r="AM51" s="49">
        <v>3.6853815095306608E-2</v>
      </c>
      <c r="AN51" s="49">
        <v>0.17169394662862253</v>
      </c>
    </row>
    <row r="52" spans="1:40" x14ac:dyDescent="0.2">
      <c r="A52" s="31"/>
      <c r="B52" s="31" t="s">
        <v>46</v>
      </c>
      <c r="C52" s="41" t="s">
        <v>0</v>
      </c>
      <c r="D52" s="42">
        <v>398641</v>
      </c>
      <c r="E52" s="42">
        <v>19782</v>
      </c>
      <c r="F52" s="41">
        <v>52474</v>
      </c>
      <c r="G52" s="42">
        <v>470897</v>
      </c>
      <c r="H52" s="375">
        <v>0.11143413527799073</v>
      </c>
      <c r="I52" s="378"/>
      <c r="J52" s="376">
        <v>103534.64630637011</v>
      </c>
      <c r="K52" s="376">
        <v>5644.7974401500005</v>
      </c>
      <c r="L52" s="376">
        <v>18549.915495879999</v>
      </c>
      <c r="M52" s="376">
        <v>127729.3592424001</v>
      </c>
      <c r="N52" s="375">
        <v>0.14522828272141136</v>
      </c>
      <c r="O52" s="31"/>
      <c r="P52" s="31"/>
      <c r="Q52" s="31" t="s">
        <v>46</v>
      </c>
      <c r="R52" s="31" t="s">
        <v>1</v>
      </c>
      <c r="S52" s="43">
        <v>4559385</v>
      </c>
      <c r="T52" s="43">
        <v>233232</v>
      </c>
      <c r="U52" s="43">
        <v>727540</v>
      </c>
      <c r="V52" s="43">
        <v>5520157</v>
      </c>
      <c r="W52" s="44">
        <v>0.13179697606426774</v>
      </c>
      <c r="X52" s="47"/>
      <c r="Y52" s="43">
        <v>1251552.0487678598</v>
      </c>
      <c r="Z52" s="43">
        <v>69025.662708329983</v>
      </c>
      <c r="AA52" s="43">
        <v>272796.93234100996</v>
      </c>
      <c r="AB52" s="43">
        <v>1593374.6438172008</v>
      </c>
      <c r="AC52" s="44">
        <v>0.17120702491378825</v>
      </c>
      <c r="AD52" s="31"/>
      <c r="AE52" s="31" t="s">
        <v>46</v>
      </c>
      <c r="AF52" s="31" t="s">
        <v>0</v>
      </c>
      <c r="AG52" s="31"/>
      <c r="AH52" s="31" t="s">
        <v>46</v>
      </c>
      <c r="AI52" s="49">
        <v>4.4193421728809509E-2</v>
      </c>
      <c r="AJ52" s="49">
        <v>0.14522828272141136</v>
      </c>
      <c r="AK52" s="31"/>
      <c r="AL52" s="31" t="s">
        <v>1</v>
      </c>
      <c r="AM52" s="49">
        <v>4.3320422460700912E-2</v>
      </c>
      <c r="AN52" s="49">
        <v>0.17120702491378825</v>
      </c>
    </row>
    <row r="53" spans="1:40" x14ac:dyDescent="0.2">
      <c r="A53" s="31"/>
      <c r="B53" s="31" t="s">
        <v>47</v>
      </c>
      <c r="C53" s="41" t="s">
        <v>0</v>
      </c>
      <c r="D53" s="42">
        <v>401246</v>
      </c>
      <c r="E53" s="42">
        <v>16243</v>
      </c>
      <c r="F53" s="41">
        <v>53414</v>
      </c>
      <c r="G53" s="42">
        <v>470903</v>
      </c>
      <c r="H53" s="375">
        <v>0.11342888025771762</v>
      </c>
      <c r="I53" s="378"/>
      <c r="J53" s="376">
        <v>105432.77171923996</v>
      </c>
      <c r="K53" s="376">
        <v>4657.3373263900003</v>
      </c>
      <c r="L53" s="376">
        <v>18846.675046959997</v>
      </c>
      <c r="M53" s="376">
        <v>128936.78409258995</v>
      </c>
      <c r="N53" s="375">
        <v>0.14616988611586695</v>
      </c>
      <c r="O53" s="31"/>
      <c r="P53" s="31"/>
      <c r="Q53" s="31" t="s">
        <v>47</v>
      </c>
      <c r="R53" s="31" t="s">
        <v>1</v>
      </c>
      <c r="S53" s="43">
        <v>4596454</v>
      </c>
      <c r="T53" s="43">
        <v>190301</v>
      </c>
      <c r="U53" s="43">
        <v>737000</v>
      </c>
      <c r="V53" s="43">
        <v>5523755</v>
      </c>
      <c r="W53" s="44">
        <v>0.1334237307773426</v>
      </c>
      <c r="X53" s="48"/>
      <c r="Y53" s="43">
        <v>1275642.2525911503</v>
      </c>
      <c r="Z53" s="43">
        <v>56760.252133430004</v>
      </c>
      <c r="AA53" s="43">
        <v>275988.84220810008</v>
      </c>
      <c r="AB53" s="43">
        <v>1608391.3469326799</v>
      </c>
      <c r="AC53" s="44">
        <v>0.17159309065821016</v>
      </c>
      <c r="AD53" s="31"/>
      <c r="AE53" s="31" t="s">
        <v>47</v>
      </c>
      <c r="AF53" s="31" t="s">
        <v>0</v>
      </c>
      <c r="AG53" s="31"/>
      <c r="AH53" s="31" t="s">
        <v>47</v>
      </c>
      <c r="AI53" s="49">
        <v>3.6121091115825801E-2</v>
      </c>
      <c r="AJ53" s="49">
        <v>0.14616988611586695</v>
      </c>
      <c r="AK53" s="31"/>
      <c r="AL53" s="31" t="s">
        <v>1</v>
      </c>
      <c r="AM53" s="49">
        <v>3.5290075541425887E-2</v>
      </c>
      <c r="AN53" s="49">
        <v>0.17159309065821016</v>
      </c>
    </row>
    <row r="54" spans="1:40" x14ac:dyDescent="0.2">
      <c r="A54" s="31"/>
      <c r="B54" s="31" t="s">
        <v>48</v>
      </c>
      <c r="C54" s="41" t="s">
        <v>0</v>
      </c>
      <c r="D54" s="42">
        <v>397302</v>
      </c>
      <c r="E54" s="42">
        <v>20611</v>
      </c>
      <c r="F54" s="41">
        <v>52780</v>
      </c>
      <c r="G54" s="42">
        <v>470693</v>
      </c>
      <c r="H54" s="375">
        <v>0.112132536494063</v>
      </c>
      <c r="I54" s="378"/>
      <c r="J54" s="376">
        <v>103959.45447907002</v>
      </c>
      <c r="K54" s="376">
        <v>5834.0049197300004</v>
      </c>
      <c r="L54" s="376">
        <v>18605.012421760002</v>
      </c>
      <c r="M54" s="376">
        <v>128398.47182056002</v>
      </c>
      <c r="N54" s="375">
        <v>0.14490057520124505</v>
      </c>
      <c r="O54" s="31"/>
      <c r="P54" s="31"/>
      <c r="Q54" s="31" t="s">
        <v>48</v>
      </c>
      <c r="R54" s="31" t="s">
        <v>1</v>
      </c>
      <c r="S54" s="43">
        <v>4555642</v>
      </c>
      <c r="T54" s="43">
        <v>239911</v>
      </c>
      <c r="U54" s="43">
        <v>725284</v>
      </c>
      <c r="V54" s="43">
        <v>5520837</v>
      </c>
      <c r="W54" s="44">
        <v>0.13137210897550497</v>
      </c>
      <c r="X54" s="47"/>
      <c r="Y54" s="43">
        <v>1259290.4277449299</v>
      </c>
      <c r="Z54" s="43">
        <v>71081.953627110022</v>
      </c>
      <c r="AA54" s="43">
        <v>271945.42279434006</v>
      </c>
      <c r="AB54" s="43">
        <v>1602317.8041663799</v>
      </c>
      <c r="AC54" s="44">
        <v>0.16972002812876569</v>
      </c>
      <c r="AD54" s="31"/>
      <c r="AE54" s="31" t="s">
        <v>48</v>
      </c>
      <c r="AF54" s="31" t="s">
        <v>0</v>
      </c>
      <c r="AG54" s="31"/>
      <c r="AH54" s="31" t="s">
        <v>48</v>
      </c>
      <c r="AI54" s="49">
        <v>4.5436716161880525E-2</v>
      </c>
      <c r="AJ54" s="49">
        <v>0.14490057520124505</v>
      </c>
      <c r="AK54" s="31"/>
      <c r="AL54" s="31" t="s">
        <v>1</v>
      </c>
      <c r="AM54" s="49">
        <v>4.4361957061377751E-2</v>
      </c>
      <c r="AN54" s="49">
        <v>0.16972002812876569</v>
      </c>
    </row>
    <row r="55" spans="1:40" x14ac:dyDescent="0.2">
      <c r="A55" s="31"/>
      <c r="B55" s="31" t="s">
        <v>49</v>
      </c>
      <c r="C55" s="41" t="s">
        <v>0</v>
      </c>
      <c r="D55" s="42">
        <v>401002</v>
      </c>
      <c r="E55" s="42">
        <v>15948</v>
      </c>
      <c r="F55" s="41">
        <v>53806</v>
      </c>
      <c r="G55" s="42">
        <v>470756</v>
      </c>
      <c r="H55" s="375">
        <v>0.11429700311838829</v>
      </c>
      <c r="I55" s="377"/>
      <c r="J55" s="376">
        <v>106151.85979656003</v>
      </c>
      <c r="K55" s="376">
        <v>4546.0981891700012</v>
      </c>
      <c r="L55" s="376">
        <v>18926.442955869996</v>
      </c>
      <c r="M55" s="376">
        <v>129624.40094160003</v>
      </c>
      <c r="N55" s="375">
        <v>0.14600987791177503</v>
      </c>
      <c r="O55" s="31"/>
      <c r="P55" s="31"/>
      <c r="Q55" s="31" t="s">
        <v>49</v>
      </c>
      <c r="R55" s="31" t="s">
        <v>1</v>
      </c>
      <c r="S55" s="43">
        <v>4606209</v>
      </c>
      <c r="T55" s="43">
        <v>185643</v>
      </c>
      <c r="U55" s="43">
        <v>734494</v>
      </c>
      <c r="V55" s="43">
        <v>5526346</v>
      </c>
      <c r="W55" s="44">
        <v>0.1329077115330817</v>
      </c>
      <c r="X55" s="47"/>
      <c r="Y55" s="43">
        <v>1288681.3989303198</v>
      </c>
      <c r="Z55" s="43">
        <v>55125.349699819999</v>
      </c>
      <c r="AA55" s="43">
        <v>274999.22176285007</v>
      </c>
      <c r="AB55" s="43">
        <v>1618805.9703929895</v>
      </c>
      <c r="AC55" s="44">
        <v>0.16987781537282684</v>
      </c>
      <c r="AD55" s="31"/>
      <c r="AE55" s="31" t="s">
        <v>49</v>
      </c>
      <c r="AF55" s="31" t="s">
        <v>0</v>
      </c>
      <c r="AG55" s="31"/>
      <c r="AH55" s="31" t="s">
        <v>49</v>
      </c>
      <c r="AI55" s="49">
        <v>3.5071314938752658E-2</v>
      </c>
      <c r="AJ55" s="49">
        <v>0.14600987791177503</v>
      </c>
      <c r="AK55" s="31"/>
      <c r="AL55" s="31" t="s">
        <v>1</v>
      </c>
      <c r="AM55" s="49">
        <v>3.4053092654728404E-2</v>
      </c>
      <c r="AN55" s="49">
        <v>0.16987781537282684</v>
      </c>
    </row>
    <row r="56" spans="1:40" x14ac:dyDescent="0.2">
      <c r="A56" s="31">
        <v>2022</v>
      </c>
      <c r="B56" s="31" t="s">
        <v>38</v>
      </c>
      <c r="C56" s="41" t="s">
        <v>0</v>
      </c>
      <c r="D56" s="42">
        <v>396919</v>
      </c>
      <c r="E56" s="42">
        <v>19647</v>
      </c>
      <c r="F56" s="41">
        <v>53609</v>
      </c>
      <c r="G56" s="42">
        <v>470175</v>
      </c>
      <c r="H56" s="375">
        <v>0.11401924815228373</v>
      </c>
      <c r="I56" s="378"/>
      <c r="J56" s="376">
        <v>106413.64894195004</v>
      </c>
      <c r="K56" s="376">
        <v>5703.8462009699997</v>
      </c>
      <c r="L56" s="376">
        <v>19511.081782190005</v>
      </c>
      <c r="M56" s="376">
        <v>131628.57692511004</v>
      </c>
      <c r="N56" s="375">
        <v>0.14822831210346379</v>
      </c>
      <c r="O56" s="31"/>
      <c r="P56" s="31">
        <v>2022</v>
      </c>
      <c r="Q56" s="31" t="s">
        <v>38</v>
      </c>
      <c r="R56" s="31" t="s">
        <v>1</v>
      </c>
      <c r="S56" s="43">
        <v>4557968</v>
      </c>
      <c r="T56" s="43">
        <v>228319</v>
      </c>
      <c r="U56" s="43">
        <v>730353</v>
      </c>
      <c r="V56" s="43">
        <v>5516640</v>
      </c>
      <c r="W56" s="44">
        <v>0.13239091185939267</v>
      </c>
      <c r="X56" s="47"/>
      <c r="Y56" s="43">
        <v>1291222.8068639198</v>
      </c>
      <c r="Z56" s="43">
        <v>68959.337515669991</v>
      </c>
      <c r="AA56" s="43">
        <v>283579.78619718004</v>
      </c>
      <c r="AB56" s="43">
        <v>1643761.9305767696</v>
      </c>
      <c r="AC56" s="44">
        <v>0.17251876985475412</v>
      </c>
      <c r="AD56" s="31"/>
      <c r="AE56" s="31" t="s">
        <v>38</v>
      </c>
      <c r="AF56" s="31" t="s">
        <v>0</v>
      </c>
      <c r="AG56" s="31">
        <v>2022</v>
      </c>
      <c r="AH56" s="31" t="s">
        <v>38</v>
      </c>
      <c r="AI56" s="49">
        <v>4.3332886628525948E-2</v>
      </c>
      <c r="AJ56" s="49">
        <v>0.14822831210346379</v>
      </c>
      <c r="AK56" s="31"/>
      <c r="AL56" s="31" t="s">
        <v>1</v>
      </c>
      <c r="AM56" s="49">
        <v>4.1952144183965416E-2</v>
      </c>
      <c r="AN56" s="49">
        <v>0.17251876985475412</v>
      </c>
    </row>
    <row r="57" spans="1:40" x14ac:dyDescent="0.2">
      <c r="A57" s="31"/>
      <c r="B57" s="31" t="s">
        <v>39</v>
      </c>
      <c r="C57" s="41" t="s">
        <v>0</v>
      </c>
      <c r="D57" s="42">
        <v>399070</v>
      </c>
      <c r="E57" s="42">
        <v>15907</v>
      </c>
      <c r="F57" s="41">
        <v>54938</v>
      </c>
      <c r="G57" s="42">
        <v>469915</v>
      </c>
      <c r="H57" s="375">
        <v>0.1169105050913463</v>
      </c>
      <c r="I57" s="378"/>
      <c r="J57" s="376">
        <v>108072.38184210005</v>
      </c>
      <c r="K57" s="376">
        <v>4653.7648235900006</v>
      </c>
      <c r="L57" s="376">
        <v>19931.555849639997</v>
      </c>
      <c r="M57" s="376">
        <v>132657.70251533005</v>
      </c>
      <c r="N57" s="375">
        <v>0.15024801026790502</v>
      </c>
      <c r="O57" s="31"/>
      <c r="P57" s="31"/>
      <c r="Q57" s="31" t="s">
        <v>39</v>
      </c>
      <c r="R57" s="31" t="s">
        <v>1</v>
      </c>
      <c r="S57" s="43">
        <v>4584469</v>
      </c>
      <c r="T57" s="43">
        <v>185405</v>
      </c>
      <c r="U57" s="43">
        <v>745499</v>
      </c>
      <c r="V57" s="43">
        <v>5515373</v>
      </c>
      <c r="W57" s="44">
        <v>0.13516746736802751</v>
      </c>
      <c r="X57" s="47"/>
      <c r="Y57" s="43">
        <v>1310781.40051768</v>
      </c>
      <c r="Z57" s="43">
        <v>56591.799645919993</v>
      </c>
      <c r="AA57" s="43">
        <v>288632.93487269006</v>
      </c>
      <c r="AB57" s="43">
        <v>1656006.1350362899</v>
      </c>
      <c r="AC57" s="44">
        <v>0.17429460481217657</v>
      </c>
      <c r="AD57" s="31"/>
      <c r="AE57" s="31" t="s">
        <v>39</v>
      </c>
      <c r="AF57" s="31" t="s">
        <v>0</v>
      </c>
      <c r="AG57" s="31"/>
      <c r="AH57" s="31" t="s">
        <v>39</v>
      </c>
      <c r="AI57" s="49">
        <v>3.5080999710907904E-2</v>
      </c>
      <c r="AJ57" s="49">
        <v>0.15024801026790502</v>
      </c>
      <c r="AK57" s="31"/>
      <c r="AL57" s="31" t="s">
        <v>1</v>
      </c>
      <c r="AM57" s="49">
        <v>3.4173665452440993E-2</v>
      </c>
      <c r="AN57" s="49">
        <v>0.17429460481217657</v>
      </c>
    </row>
    <row r="58" spans="1:40" x14ac:dyDescent="0.2">
      <c r="A58" s="31"/>
      <c r="B58" s="31" t="s">
        <v>40</v>
      </c>
      <c r="C58" s="41" t="s">
        <v>0</v>
      </c>
      <c r="D58" s="42">
        <v>396364</v>
      </c>
      <c r="E58" s="42">
        <v>18129</v>
      </c>
      <c r="F58" s="41">
        <v>54968</v>
      </c>
      <c r="G58" s="42">
        <v>469461</v>
      </c>
      <c r="H58" s="375">
        <v>0.11708746839460572</v>
      </c>
      <c r="I58" s="378"/>
      <c r="J58" s="376">
        <v>106756.76015864995</v>
      </c>
      <c r="K58" s="376">
        <v>5286.010254660001</v>
      </c>
      <c r="L58" s="376">
        <v>19897.789058660001</v>
      </c>
      <c r="M58" s="376">
        <v>131940.55947196996</v>
      </c>
      <c r="N58" s="375">
        <v>0.15080873643625239</v>
      </c>
      <c r="O58" s="31"/>
      <c r="P58" s="31"/>
      <c r="Q58" s="31" t="s">
        <v>40</v>
      </c>
      <c r="R58" s="31" t="s">
        <v>1</v>
      </c>
      <c r="S58" s="43">
        <v>4552915</v>
      </c>
      <c r="T58" s="43">
        <v>215409</v>
      </c>
      <c r="U58" s="43">
        <v>741759</v>
      </c>
      <c r="V58" s="43">
        <v>5510083</v>
      </c>
      <c r="W58" s="44">
        <v>0.13461848033868093</v>
      </c>
      <c r="X58" s="47"/>
      <c r="Y58" s="43">
        <v>1294893.4359804799</v>
      </c>
      <c r="Z58" s="43">
        <v>65748.609512740019</v>
      </c>
      <c r="AA58" s="43">
        <v>286945.45577422</v>
      </c>
      <c r="AB58" s="43">
        <v>1647587.5012674399</v>
      </c>
      <c r="AC58" s="44">
        <v>0.17416098116396331</v>
      </c>
      <c r="AD58" s="31"/>
      <c r="AE58" s="31" t="s">
        <v>40</v>
      </c>
      <c r="AF58" s="31" t="s">
        <v>0</v>
      </c>
      <c r="AG58" s="31"/>
      <c r="AH58" s="31" t="s">
        <v>40</v>
      </c>
      <c r="AI58" s="49">
        <v>4.0063573140926269E-2</v>
      </c>
      <c r="AJ58" s="49">
        <v>0.15080873643625239</v>
      </c>
      <c r="AK58" s="31"/>
      <c r="AL58" s="31" t="s">
        <v>1</v>
      </c>
      <c r="AM58" s="49">
        <v>3.9905989492006688E-2</v>
      </c>
      <c r="AN58" s="49">
        <v>0.17416098116396331</v>
      </c>
    </row>
    <row r="59" spans="1:40" x14ac:dyDescent="0.2">
      <c r="A59" s="31"/>
      <c r="B59" s="31" t="s">
        <v>41</v>
      </c>
      <c r="C59" s="41" t="s">
        <v>0</v>
      </c>
      <c r="D59" s="42">
        <v>397375</v>
      </c>
      <c r="E59" s="42">
        <v>15117</v>
      </c>
      <c r="F59" s="41">
        <v>56633</v>
      </c>
      <c r="G59" s="42">
        <v>469125</v>
      </c>
      <c r="H59" s="375">
        <v>0.1207204902744471</v>
      </c>
      <c r="I59" s="378"/>
      <c r="J59" s="376">
        <v>108169.47835041989</v>
      </c>
      <c r="K59" s="376">
        <v>4428.7367258900003</v>
      </c>
      <c r="L59" s="376">
        <v>20447.083453799998</v>
      </c>
      <c r="M59" s="376">
        <v>133045.2985301099</v>
      </c>
      <c r="N59" s="375">
        <v>0.15368512589095776</v>
      </c>
      <c r="O59" s="31"/>
      <c r="P59" s="31"/>
      <c r="Q59" s="31" t="s">
        <v>41</v>
      </c>
      <c r="R59" s="31" t="s">
        <v>1</v>
      </c>
      <c r="S59" s="43">
        <v>4570337</v>
      </c>
      <c r="T59" s="43">
        <v>176023</v>
      </c>
      <c r="U59" s="43">
        <v>760713</v>
      </c>
      <c r="V59" s="43">
        <v>5507073</v>
      </c>
      <c r="W59" s="44">
        <v>0.1381338144600589</v>
      </c>
      <c r="X59" s="47"/>
      <c r="Y59" s="43">
        <v>1313652.2317404</v>
      </c>
      <c r="Z59" s="43">
        <v>53960.030218199994</v>
      </c>
      <c r="AA59" s="43">
        <v>293570.71523648</v>
      </c>
      <c r="AB59" s="43">
        <v>1661182.9771950799</v>
      </c>
      <c r="AC59" s="44">
        <v>0.17672388849792839</v>
      </c>
      <c r="AD59" s="31"/>
      <c r="AE59" s="31" t="s">
        <v>41</v>
      </c>
      <c r="AF59" s="31" t="s">
        <v>0</v>
      </c>
      <c r="AG59" s="31"/>
      <c r="AH59" s="31" t="s">
        <v>41</v>
      </c>
      <c r="AI59" s="49">
        <v>3.3287434992584269E-2</v>
      </c>
      <c r="AJ59" s="49">
        <v>0.15368512589095776</v>
      </c>
      <c r="AK59" s="31"/>
      <c r="AL59" s="31" t="s">
        <v>1</v>
      </c>
      <c r="AM59" s="49">
        <v>3.2482893792538083E-2</v>
      </c>
      <c r="AN59" s="49">
        <v>0.17672388849792839</v>
      </c>
    </row>
    <row r="60" spans="1:40" x14ac:dyDescent="0.2">
      <c r="A60" s="31"/>
      <c r="B60" s="31" t="s">
        <v>42</v>
      </c>
      <c r="C60" s="41" t="s">
        <v>0</v>
      </c>
      <c r="D60" s="42">
        <v>393322</v>
      </c>
      <c r="E60" s="42">
        <v>18139</v>
      </c>
      <c r="F60" s="41">
        <v>56620</v>
      </c>
      <c r="G60" s="42">
        <v>468081</v>
      </c>
      <c r="H60" s="375">
        <v>0.12096197025728453</v>
      </c>
      <c r="I60" s="378"/>
      <c r="J60" s="376">
        <v>106208.41062476006</v>
      </c>
      <c r="K60" s="376">
        <v>5353.6050611399996</v>
      </c>
      <c r="L60" s="376">
        <v>20421.811401060004</v>
      </c>
      <c r="M60" s="376">
        <v>131983.82708696005</v>
      </c>
      <c r="N60" s="375">
        <v>0.1547296502290747</v>
      </c>
      <c r="O60" s="31"/>
      <c r="P60" s="31"/>
      <c r="Q60" s="31" t="s">
        <v>42</v>
      </c>
      <c r="R60" s="31" t="s">
        <v>1</v>
      </c>
      <c r="S60" s="43">
        <v>4526313</v>
      </c>
      <c r="T60" s="43">
        <v>210811</v>
      </c>
      <c r="U60" s="43">
        <v>759031</v>
      </c>
      <c r="V60" s="43">
        <v>5496155</v>
      </c>
      <c r="W60" s="44">
        <v>0.13810218234383856</v>
      </c>
      <c r="X60" s="47"/>
      <c r="Y60" s="43">
        <v>1291499.7823716295</v>
      </c>
      <c r="Z60" s="43">
        <v>65012.209723149994</v>
      </c>
      <c r="AA60" s="43">
        <v>293026.91994667007</v>
      </c>
      <c r="AB60" s="43">
        <v>1649538.9120414497</v>
      </c>
      <c r="AC60" s="44">
        <v>0.17764171418304006</v>
      </c>
      <c r="AD60" s="31"/>
      <c r="AE60" s="31" t="s">
        <v>42</v>
      </c>
      <c r="AF60" s="31" t="s">
        <v>0</v>
      </c>
      <c r="AG60" s="31"/>
      <c r="AH60" s="31" t="s">
        <v>42</v>
      </c>
      <c r="AI60" s="49">
        <v>4.0562583911229327E-2</v>
      </c>
      <c r="AJ60" s="49">
        <v>0.1547296502290747</v>
      </c>
      <c r="AK60" s="31"/>
      <c r="AL60" s="31" t="s">
        <v>1</v>
      </c>
      <c r="AM60" s="49">
        <v>3.9412352899691014E-2</v>
      </c>
      <c r="AN60" s="49">
        <v>0.17764171418304006</v>
      </c>
    </row>
    <row r="61" spans="1:40" x14ac:dyDescent="0.2">
      <c r="A61" s="31"/>
      <c r="B61" s="31" t="s">
        <v>43</v>
      </c>
      <c r="C61" s="41" t="s">
        <v>0</v>
      </c>
      <c r="D61" s="42">
        <v>395439</v>
      </c>
      <c r="E61" s="42">
        <v>15746</v>
      </c>
      <c r="F61" s="41">
        <v>57769</v>
      </c>
      <c r="G61" s="42">
        <v>468954</v>
      </c>
      <c r="H61" s="375">
        <v>0.1231869223847115</v>
      </c>
      <c r="I61" s="378"/>
      <c r="J61" s="376">
        <v>107880.03325456</v>
      </c>
      <c r="K61" s="376">
        <v>4737.4239846799992</v>
      </c>
      <c r="L61" s="376">
        <v>20794.148466999999</v>
      </c>
      <c r="M61" s="376">
        <v>133411.60570623999</v>
      </c>
      <c r="N61" s="375">
        <v>0.15586461430339718</v>
      </c>
      <c r="O61" s="31"/>
      <c r="P61" s="31"/>
      <c r="Q61" s="31" t="s">
        <v>43</v>
      </c>
      <c r="R61" s="31" t="s">
        <v>1</v>
      </c>
      <c r="S61" s="43">
        <v>4556869</v>
      </c>
      <c r="T61" s="43">
        <v>184405</v>
      </c>
      <c r="U61" s="43">
        <v>773493</v>
      </c>
      <c r="V61" s="43">
        <v>5514767</v>
      </c>
      <c r="W61" s="44">
        <v>0.14025850956169136</v>
      </c>
      <c r="X61" s="47"/>
      <c r="Y61" s="43">
        <v>1312989.4514390195</v>
      </c>
      <c r="Z61" s="43">
        <v>57841.410808489985</v>
      </c>
      <c r="AA61" s="43">
        <v>297832.21053298004</v>
      </c>
      <c r="AB61" s="43">
        <v>1668663.0727804895</v>
      </c>
      <c r="AC61" s="44">
        <v>0.17848552855952096</v>
      </c>
      <c r="AD61" s="31"/>
      <c r="AE61" s="31" t="s">
        <v>43</v>
      </c>
      <c r="AF61" s="31" t="s">
        <v>0</v>
      </c>
      <c r="AG61" s="31"/>
      <c r="AH61" s="31" t="s">
        <v>43</v>
      </c>
      <c r="AI61" s="49">
        <v>3.5509834092780267E-2</v>
      </c>
      <c r="AJ61" s="49">
        <v>0.15586461430339718</v>
      </c>
      <c r="AK61" s="31"/>
      <c r="AL61" s="31" t="s">
        <v>1</v>
      </c>
      <c r="AM61" s="49">
        <v>3.4663325240432738E-2</v>
      </c>
      <c r="AN61" s="49">
        <v>0.17848552855952096</v>
      </c>
    </row>
    <row r="62" spans="1:40" x14ac:dyDescent="0.2">
      <c r="A62" s="31"/>
      <c r="B62" s="31" t="s">
        <v>44</v>
      </c>
      <c r="C62" s="41" t="s">
        <v>0</v>
      </c>
      <c r="D62" s="42">
        <v>391874</v>
      </c>
      <c r="E62" s="42">
        <v>18455</v>
      </c>
      <c r="F62" s="41">
        <v>57700</v>
      </c>
      <c r="G62" s="42">
        <v>468029</v>
      </c>
      <c r="H62" s="375">
        <v>0.12328295896194466</v>
      </c>
      <c r="I62" s="378"/>
      <c r="J62" s="376">
        <v>106251.26093088</v>
      </c>
      <c r="K62" s="376">
        <v>5481.8537455100004</v>
      </c>
      <c r="L62" s="376">
        <v>20698.61152545</v>
      </c>
      <c r="M62" s="376">
        <v>132431.72620184001</v>
      </c>
      <c r="N62" s="375">
        <v>0.15629647154114051</v>
      </c>
      <c r="O62" s="31"/>
      <c r="P62" s="31"/>
      <c r="Q62" s="31" t="s">
        <v>44</v>
      </c>
      <c r="R62" s="31" t="s">
        <v>1</v>
      </c>
      <c r="S62" s="43">
        <v>4511095</v>
      </c>
      <c r="T62" s="43">
        <v>220898</v>
      </c>
      <c r="U62" s="43">
        <v>768633</v>
      </c>
      <c r="V62" s="43">
        <v>5500626</v>
      </c>
      <c r="W62" s="44">
        <v>0.13973555009920688</v>
      </c>
      <c r="X62" s="47"/>
      <c r="Y62" s="43">
        <v>1292273.8742307301</v>
      </c>
      <c r="Z62" s="43">
        <v>68771.289748099996</v>
      </c>
      <c r="AA62" s="43">
        <v>295679.16972216999</v>
      </c>
      <c r="AB62" s="43">
        <v>1656724.3337009999</v>
      </c>
      <c r="AC62" s="44">
        <v>0.17847215961489776</v>
      </c>
      <c r="AD62" s="31"/>
      <c r="AE62" s="31" t="s">
        <v>44</v>
      </c>
      <c r="AF62" s="31" t="s">
        <v>0</v>
      </c>
      <c r="AG62" s="31"/>
      <c r="AH62" s="31" t="s">
        <v>44</v>
      </c>
      <c r="AI62" s="49">
        <v>4.1393810250234704E-2</v>
      </c>
      <c r="AJ62" s="49">
        <v>0.15629647154114051</v>
      </c>
      <c r="AK62" s="31"/>
      <c r="AL62" s="31" t="s">
        <v>1</v>
      </c>
      <c r="AM62" s="49">
        <v>4.1510399979741958E-2</v>
      </c>
      <c r="AN62" s="49">
        <v>0.17847215961489776</v>
      </c>
    </row>
    <row r="63" spans="1:40" x14ac:dyDescent="0.2">
      <c r="A63" s="31"/>
      <c r="B63" s="31" t="s">
        <v>45</v>
      </c>
      <c r="C63" s="41" t="s">
        <v>0</v>
      </c>
      <c r="D63" s="42">
        <v>394090</v>
      </c>
      <c r="E63" s="42">
        <v>14954</v>
      </c>
      <c r="F63" s="41">
        <v>59001</v>
      </c>
      <c r="G63" s="42">
        <v>468045</v>
      </c>
      <c r="H63" s="375">
        <v>0.12605839182129924</v>
      </c>
      <c r="I63" s="378"/>
      <c r="J63" s="376">
        <v>107939.20394773007</v>
      </c>
      <c r="K63" s="376">
        <v>4475.7458576499985</v>
      </c>
      <c r="L63" s="376">
        <v>21109.475715089993</v>
      </c>
      <c r="M63" s="376">
        <v>133524.42552047005</v>
      </c>
      <c r="N63" s="375">
        <v>0.15809448820173946</v>
      </c>
      <c r="O63" s="31"/>
      <c r="P63" s="31"/>
      <c r="Q63" s="31" t="s">
        <v>45</v>
      </c>
      <c r="R63" s="31" t="s">
        <v>1</v>
      </c>
      <c r="S63" s="43">
        <v>4536648</v>
      </c>
      <c r="T63" s="43">
        <v>179255</v>
      </c>
      <c r="U63" s="43">
        <v>783040</v>
      </c>
      <c r="V63" s="43">
        <v>5498943</v>
      </c>
      <c r="W63" s="44">
        <v>0.1423982754503911</v>
      </c>
      <c r="X63" s="47"/>
      <c r="Y63" s="43">
        <v>1313424.8355952199</v>
      </c>
      <c r="Z63" s="43">
        <v>56114.482490129994</v>
      </c>
      <c r="AA63" s="43">
        <v>300491.15576871007</v>
      </c>
      <c r="AB63" s="43">
        <v>1670030.4738540598</v>
      </c>
      <c r="AC63" s="44">
        <v>0.17993154045581167</v>
      </c>
      <c r="AD63" s="31"/>
      <c r="AE63" s="31" t="s">
        <v>45</v>
      </c>
      <c r="AF63" s="31" t="s">
        <v>0</v>
      </c>
      <c r="AG63" s="31"/>
      <c r="AH63" s="31" t="s">
        <v>45</v>
      </c>
      <c r="AI63" s="49">
        <v>3.352005328016814E-2</v>
      </c>
      <c r="AJ63" s="49">
        <v>0.15809448820173946</v>
      </c>
      <c r="AK63" s="31"/>
      <c r="AL63" s="31" t="s">
        <v>1</v>
      </c>
      <c r="AM63" s="49">
        <v>3.3600873378454119E-2</v>
      </c>
      <c r="AN63" s="49">
        <v>0.17993154045581167</v>
      </c>
    </row>
    <row r="64" spans="1:40" x14ac:dyDescent="0.2">
      <c r="A64" s="31"/>
      <c r="B64" s="31" t="s">
        <v>46</v>
      </c>
      <c r="C64" s="41" t="s">
        <v>0</v>
      </c>
      <c r="D64" s="42">
        <v>392626</v>
      </c>
      <c r="E64" s="42">
        <v>17164</v>
      </c>
      <c r="F64" s="41">
        <v>58538</v>
      </c>
      <c r="G64" s="42">
        <v>468328</v>
      </c>
      <c r="H64" s="375">
        <v>0.12499359423310159</v>
      </c>
      <c r="I64" s="378"/>
      <c r="J64" s="376">
        <v>106824.18380537997</v>
      </c>
      <c r="K64" s="376">
        <v>5109.583100899994</v>
      </c>
      <c r="L64" s="376">
        <v>20945.479087839991</v>
      </c>
      <c r="M64" s="376">
        <v>132879.24599411996</v>
      </c>
      <c r="N64" s="375">
        <v>0.15762791947786073</v>
      </c>
      <c r="O64" s="31"/>
      <c r="P64" s="31"/>
      <c r="Q64" s="31" t="s">
        <v>46</v>
      </c>
      <c r="R64" s="31" t="s">
        <v>1</v>
      </c>
      <c r="S64" s="43">
        <v>4527749</v>
      </c>
      <c r="T64" s="43">
        <v>202901</v>
      </c>
      <c r="U64" s="43">
        <v>776664</v>
      </c>
      <c r="V64" s="43">
        <v>5507314</v>
      </c>
      <c r="W64" s="44">
        <v>0.14102409995144638</v>
      </c>
      <c r="X64" s="47"/>
      <c r="Y64" s="43">
        <v>1303039.2681613897</v>
      </c>
      <c r="Z64" s="43">
        <v>62974.767271859993</v>
      </c>
      <c r="AA64" s="43">
        <v>298593.03547979007</v>
      </c>
      <c r="AB64" s="43">
        <v>1664607.0709130394</v>
      </c>
      <c r="AC64" s="44">
        <v>0.17937748835586248</v>
      </c>
      <c r="AD64" s="31"/>
      <c r="AE64" s="31" t="s">
        <v>46</v>
      </c>
      <c r="AF64" s="31" t="s">
        <v>0</v>
      </c>
      <c r="AG64" s="31"/>
      <c r="AH64" s="31" t="s">
        <v>46</v>
      </c>
      <c r="AI64" s="49">
        <v>3.8452830332331191E-2</v>
      </c>
      <c r="AJ64" s="49">
        <v>0.15762791947786073</v>
      </c>
      <c r="AK64" s="31"/>
      <c r="AL64" s="31" t="s">
        <v>1</v>
      </c>
      <c r="AM64" s="49">
        <v>3.7831611058409265E-2</v>
      </c>
      <c r="AN64" s="49">
        <v>0.17937748835586248</v>
      </c>
    </row>
    <row r="65" spans="1:40" x14ac:dyDescent="0.2">
      <c r="A65" s="31"/>
      <c r="B65" s="31" t="s">
        <v>47</v>
      </c>
      <c r="C65" s="41" t="s">
        <v>0</v>
      </c>
      <c r="D65" s="42">
        <v>394266</v>
      </c>
      <c r="E65" s="42">
        <v>14399</v>
      </c>
      <c r="F65" s="41">
        <v>59708</v>
      </c>
      <c r="G65" s="42">
        <v>468373</v>
      </c>
      <c r="H65" s="375">
        <v>0.12747959425500616</v>
      </c>
      <c r="I65" s="378"/>
      <c r="J65" s="376">
        <v>108361.70674804001</v>
      </c>
      <c r="K65" s="376">
        <v>4328.9884201899986</v>
      </c>
      <c r="L65" s="376">
        <v>21312.743769690001</v>
      </c>
      <c r="M65" s="376">
        <v>134003.43893792003</v>
      </c>
      <c r="N65" s="375">
        <v>0.15904624492184552</v>
      </c>
      <c r="O65" s="31"/>
      <c r="P65" s="31"/>
      <c r="Q65" s="31" t="s">
        <v>47</v>
      </c>
      <c r="R65" s="31" t="s">
        <v>1</v>
      </c>
      <c r="S65" s="43">
        <v>4547920</v>
      </c>
      <c r="T65" s="43">
        <v>171396</v>
      </c>
      <c r="U65" s="43">
        <v>787989</v>
      </c>
      <c r="V65" s="43">
        <v>5507305</v>
      </c>
      <c r="W65" s="44">
        <v>0.14308069010160143</v>
      </c>
      <c r="X65" s="47"/>
      <c r="Y65" s="43">
        <v>1321899.5410358298</v>
      </c>
      <c r="Z65" s="43">
        <v>53644.136967870007</v>
      </c>
      <c r="AA65" s="43">
        <v>302520.92401457997</v>
      </c>
      <c r="AB65" s="43">
        <v>1678064.6020182797</v>
      </c>
      <c r="AC65" s="44">
        <v>0.18027966482978378</v>
      </c>
      <c r="AD65" s="31"/>
      <c r="AE65" s="31" t="s">
        <v>47</v>
      </c>
      <c r="AF65" s="31" t="s">
        <v>0</v>
      </c>
      <c r="AG65" s="31"/>
      <c r="AH65" s="31" t="s">
        <v>47</v>
      </c>
      <c r="AI65" s="49">
        <v>3.2305054665018672E-2</v>
      </c>
      <c r="AJ65" s="49">
        <v>0.15904624492184552</v>
      </c>
      <c r="AK65" s="31"/>
      <c r="AL65" s="31" t="s">
        <v>1</v>
      </c>
      <c r="AM65" s="49">
        <v>3.1967861608754464E-2</v>
      </c>
      <c r="AN65" s="49">
        <v>0.18027966482978378</v>
      </c>
    </row>
    <row r="66" spans="1:40" x14ac:dyDescent="0.2">
      <c r="A66" s="31"/>
      <c r="B66" s="31" t="s">
        <v>48</v>
      </c>
      <c r="C66" s="41" t="s">
        <v>0</v>
      </c>
      <c r="D66" s="42">
        <v>389398</v>
      </c>
      <c r="E66" s="42">
        <v>19142</v>
      </c>
      <c r="F66" s="41">
        <v>58932</v>
      </c>
      <c r="G66" s="42">
        <v>467472</v>
      </c>
      <c r="H66" s="375">
        <v>0.12606530444604169</v>
      </c>
      <c r="I66" s="31"/>
      <c r="J66" s="376">
        <v>106420.27663381999</v>
      </c>
      <c r="K66" s="376">
        <v>5656.8255478199972</v>
      </c>
      <c r="L66" s="376">
        <v>21021.337043870008</v>
      </c>
      <c r="M66" s="376">
        <v>133098.43922551</v>
      </c>
      <c r="N66" s="375">
        <v>0.15793826859421958</v>
      </c>
      <c r="O66" s="31"/>
      <c r="P66" s="31"/>
      <c r="Q66" s="31" t="s">
        <v>48</v>
      </c>
      <c r="R66" s="31" t="s">
        <v>1</v>
      </c>
      <c r="S66" s="43">
        <v>4502540</v>
      </c>
      <c r="T66" s="43">
        <v>216479</v>
      </c>
      <c r="U66" s="43">
        <v>776590</v>
      </c>
      <c r="V66" s="43">
        <v>5495609</v>
      </c>
      <c r="W66" s="44">
        <v>0.14131099938150621</v>
      </c>
      <c r="X66" s="47"/>
      <c r="Y66" s="43">
        <v>1301302.2883534501</v>
      </c>
      <c r="Z66" s="43">
        <v>67562.027165110005</v>
      </c>
      <c r="AA66" s="43">
        <v>298348.2695676799</v>
      </c>
      <c r="AB66" s="43">
        <v>1667212.58508624</v>
      </c>
      <c r="AC66" s="44">
        <v>0.17895034636644566</v>
      </c>
      <c r="AD66" s="31"/>
      <c r="AE66" s="31" t="s">
        <v>48</v>
      </c>
      <c r="AF66" s="31" t="s">
        <v>0</v>
      </c>
      <c r="AG66" s="31"/>
      <c r="AH66" s="31" t="s">
        <v>48</v>
      </c>
      <c r="AI66" s="49">
        <v>4.2501065983467937E-2</v>
      </c>
      <c r="AJ66" s="49">
        <v>0.15793826859421958</v>
      </c>
      <c r="AK66" s="31"/>
      <c r="AL66" s="31" t="s">
        <v>1</v>
      </c>
      <c r="AM66" s="49">
        <v>4.0523942639033778E-2</v>
      </c>
      <c r="AN66" s="49">
        <v>0.17895034636644566</v>
      </c>
    </row>
    <row r="67" spans="1:40" x14ac:dyDescent="0.2">
      <c r="A67" s="31"/>
      <c r="B67" s="31" t="s">
        <v>49</v>
      </c>
      <c r="C67" s="41" t="s">
        <v>0</v>
      </c>
      <c r="D67" s="42">
        <v>392592</v>
      </c>
      <c r="E67" s="42">
        <v>14173</v>
      </c>
      <c r="F67" s="41">
        <v>60464</v>
      </c>
      <c r="G67" s="42">
        <v>467229</v>
      </c>
      <c r="H67" s="375">
        <v>0.12940977550622929</v>
      </c>
      <c r="I67" s="378"/>
      <c r="J67" s="376">
        <v>108655.91184939</v>
      </c>
      <c r="K67" s="376">
        <v>4296.2084630299996</v>
      </c>
      <c r="L67" s="376">
        <v>21549.219391190003</v>
      </c>
      <c r="M67" s="376">
        <v>134501.33970360999</v>
      </c>
      <c r="N67" s="375">
        <v>0.16021564869670682</v>
      </c>
      <c r="O67" s="31"/>
      <c r="P67" s="31"/>
      <c r="Q67" s="31" t="s">
        <v>49</v>
      </c>
      <c r="R67" s="31" t="s">
        <v>1</v>
      </c>
      <c r="S67" s="43">
        <v>4531393</v>
      </c>
      <c r="T67" s="43">
        <v>173422</v>
      </c>
      <c r="U67" s="43">
        <v>794812</v>
      </c>
      <c r="V67" s="43">
        <v>5499627</v>
      </c>
      <c r="W67" s="44">
        <v>0.14452107388373794</v>
      </c>
      <c r="X67" s="47"/>
      <c r="Y67" s="43">
        <v>1326882.2967422197</v>
      </c>
      <c r="Z67" s="43">
        <v>54761.557230519989</v>
      </c>
      <c r="AA67" s="43">
        <v>305213.00247598003</v>
      </c>
      <c r="AB67" s="43">
        <v>1686856.85644872</v>
      </c>
      <c r="AC67" s="44">
        <v>0.1809359231099989</v>
      </c>
      <c r="AD67" s="31"/>
      <c r="AE67" s="31" t="s">
        <v>49</v>
      </c>
      <c r="AF67" s="31" t="s">
        <v>0</v>
      </c>
      <c r="AG67" s="31"/>
      <c r="AH67" s="31" t="s">
        <v>49</v>
      </c>
      <c r="AI67" s="49">
        <v>3.1941752197392349E-2</v>
      </c>
      <c r="AJ67" s="49">
        <v>0.16021564869670682</v>
      </c>
      <c r="AK67" s="31"/>
      <c r="AL67" s="31" t="s">
        <v>1</v>
      </c>
      <c r="AM67" s="49">
        <v>3.2463665794267543E-2</v>
      </c>
      <c r="AN67" s="49">
        <v>0.1809359231099989</v>
      </c>
    </row>
    <row r="68" spans="1:40" x14ac:dyDescent="0.2">
      <c r="A68" s="372">
        <v>2023</v>
      </c>
      <c r="B68" s="4" t="s">
        <v>38</v>
      </c>
      <c r="C68" s="1" t="s">
        <v>0</v>
      </c>
      <c r="D68" s="1">
        <v>391066</v>
      </c>
      <c r="E68" s="1">
        <v>15478</v>
      </c>
      <c r="F68" s="1">
        <v>59156</v>
      </c>
      <c r="G68" s="1">
        <v>465700</v>
      </c>
      <c r="H68" s="379">
        <v>0.12702598239209792</v>
      </c>
      <c r="I68" s="380"/>
      <c r="J68" s="381">
        <v>108506.43835385998</v>
      </c>
      <c r="K68" s="381">
        <v>4718.6717992299991</v>
      </c>
      <c r="L68" s="381">
        <v>21695.523034980004</v>
      </c>
      <c r="M68" s="381">
        <v>134920.63318806997</v>
      </c>
      <c r="N68" s="379">
        <v>0.16080211397124081</v>
      </c>
      <c r="O68" s="7"/>
      <c r="P68" s="7">
        <v>2023</v>
      </c>
      <c r="Q68" s="7" t="s">
        <v>38</v>
      </c>
      <c r="R68" s="7" t="s">
        <v>1</v>
      </c>
      <c r="S68" s="16">
        <v>4509754</v>
      </c>
      <c r="T68" s="16">
        <v>189125</v>
      </c>
      <c r="U68" s="16">
        <v>777559</v>
      </c>
      <c r="V68" s="16">
        <v>5476438</v>
      </c>
      <c r="W68" s="17">
        <v>0.14198261716831267</v>
      </c>
      <c r="X68" s="3"/>
      <c r="Y68" s="16">
        <v>1325806.4263533996</v>
      </c>
      <c r="Z68" s="16">
        <v>60464.177723019995</v>
      </c>
      <c r="AA68" s="16">
        <v>308054.71579187998</v>
      </c>
      <c r="AB68" s="16">
        <v>1694325.3198683001</v>
      </c>
      <c r="AC68" s="17">
        <v>0.18181556527516515</v>
      </c>
      <c r="AD68" s="7"/>
      <c r="AE68" s="7" t="s">
        <v>38</v>
      </c>
      <c r="AF68" s="7" t="s">
        <v>0</v>
      </c>
      <c r="AG68" s="7">
        <v>2023</v>
      </c>
      <c r="AH68" s="7" t="s">
        <v>38</v>
      </c>
      <c r="AI68" s="18">
        <v>3.4973685549285108E-2</v>
      </c>
      <c r="AJ68" s="18">
        <v>0.16080211397124081</v>
      </c>
      <c r="AK68" s="7"/>
      <c r="AL68" s="7" t="s">
        <v>1</v>
      </c>
      <c r="AM68" s="18">
        <v>3.5686285870838476E-2</v>
      </c>
      <c r="AN68" s="18">
        <v>0.18181556527516515</v>
      </c>
    </row>
    <row r="69" spans="1:40" x14ac:dyDescent="0.2">
      <c r="B69" s="4" t="s">
        <v>39</v>
      </c>
      <c r="C69" s="1" t="s">
        <v>0</v>
      </c>
      <c r="D69" s="1">
        <v>391059</v>
      </c>
      <c r="E69" s="1">
        <v>13365</v>
      </c>
      <c r="F69" s="1">
        <v>61526</v>
      </c>
      <c r="G69" s="1">
        <v>465950</v>
      </c>
      <c r="H69" s="379">
        <v>0.13204421075222664</v>
      </c>
      <c r="I69" s="380"/>
      <c r="J69" s="381">
        <v>109497.80549243995</v>
      </c>
      <c r="K69" s="381">
        <v>4102.3763394499993</v>
      </c>
      <c r="L69" s="381">
        <v>22443.748376729993</v>
      </c>
      <c r="M69" s="381">
        <v>136043.93020861995</v>
      </c>
      <c r="N69" s="379">
        <v>0.16497427222451652</v>
      </c>
      <c r="O69" s="7"/>
      <c r="P69" s="7"/>
      <c r="Q69" s="7" t="s">
        <v>39</v>
      </c>
      <c r="R69" s="7" t="s">
        <v>1</v>
      </c>
      <c r="S69" s="16">
        <v>4511608</v>
      </c>
      <c r="T69" s="16">
        <v>164039</v>
      </c>
      <c r="U69" s="16">
        <v>805899</v>
      </c>
      <c r="V69" s="16">
        <v>5481546</v>
      </c>
      <c r="W69" s="17">
        <v>0.14702038439520529</v>
      </c>
      <c r="X69" s="3"/>
      <c r="Y69" s="16">
        <v>1338032.9980886297</v>
      </c>
      <c r="Z69" s="16">
        <v>52852.808591699999</v>
      </c>
      <c r="AA69" s="16">
        <v>317561.01996403001</v>
      </c>
      <c r="AB69" s="16">
        <v>1708446.8266443599</v>
      </c>
      <c r="AC69" s="17">
        <v>0.18587702877927223</v>
      </c>
      <c r="AD69" s="7"/>
      <c r="AE69" s="7" t="s">
        <v>39</v>
      </c>
      <c r="AF69" s="7" t="s">
        <v>0</v>
      </c>
      <c r="AG69" s="7"/>
      <c r="AH69" s="7" t="s">
        <v>39</v>
      </c>
      <c r="AI69" s="18">
        <v>3.0154791420382434E-2</v>
      </c>
      <c r="AJ69" s="18">
        <v>0.16497427222451652</v>
      </c>
      <c r="AK69" s="7"/>
      <c r="AL69" s="7" t="s">
        <v>1</v>
      </c>
      <c r="AM69" s="18">
        <v>3.0936174171431876E-2</v>
      </c>
      <c r="AN69" s="18">
        <v>0.18587702877927223</v>
      </c>
    </row>
    <row r="70" spans="1:40" x14ac:dyDescent="0.2">
      <c r="B70" s="4" t="s">
        <v>40</v>
      </c>
      <c r="C70" s="1" t="s">
        <v>0</v>
      </c>
      <c r="D70" s="1">
        <v>390064</v>
      </c>
      <c r="E70" s="1">
        <v>14147</v>
      </c>
      <c r="F70" s="1">
        <v>60869</v>
      </c>
      <c r="G70" s="1">
        <v>465080</v>
      </c>
      <c r="H70" s="379">
        <v>0.13087855852756514</v>
      </c>
      <c r="I70" s="380"/>
      <c r="J70" s="381">
        <v>108618.29319278992</v>
      </c>
      <c r="K70" s="381">
        <v>4301.2497444299997</v>
      </c>
      <c r="L70" s="381">
        <v>22186.257083809996</v>
      </c>
      <c r="M70" s="381">
        <v>135105.80002102992</v>
      </c>
      <c r="N70" s="379">
        <v>0.16421394995889585</v>
      </c>
      <c r="O70" s="7"/>
      <c r="P70" s="7"/>
      <c r="Q70" s="7" t="s">
        <v>40</v>
      </c>
      <c r="R70" s="7" t="s">
        <v>1</v>
      </c>
      <c r="S70" s="16">
        <v>4494665</v>
      </c>
      <c r="T70" s="16">
        <v>175977</v>
      </c>
      <c r="U70" s="16">
        <v>798926</v>
      </c>
      <c r="V70" s="16">
        <v>5469568</v>
      </c>
      <c r="W70" s="17">
        <v>0.14606747735835809</v>
      </c>
      <c r="X70" s="3"/>
      <c r="Y70" s="16">
        <v>1326154.3186431094</v>
      </c>
      <c r="Z70" s="16">
        <v>56323.447643669999</v>
      </c>
      <c r="AA70" s="16">
        <v>314595.76825081004</v>
      </c>
      <c r="AB70" s="16">
        <v>1697073.5345375896</v>
      </c>
      <c r="AC70" s="17">
        <v>0.18537544888208368</v>
      </c>
      <c r="AD70" s="7"/>
      <c r="AE70" s="7" t="s">
        <v>40</v>
      </c>
      <c r="AF70" s="7" t="s">
        <v>0</v>
      </c>
      <c r="AG70" s="7"/>
      <c r="AH70" s="7" t="s">
        <v>40</v>
      </c>
      <c r="AI70" s="18">
        <v>3.1836159097244437E-2</v>
      </c>
      <c r="AJ70" s="18">
        <v>0.16421394995889585</v>
      </c>
      <c r="AK70" s="7"/>
      <c r="AL70" s="7" t="s">
        <v>1</v>
      </c>
      <c r="AM70" s="18">
        <v>3.3188572267150898E-2</v>
      </c>
      <c r="AN70" s="18">
        <v>0.18537544888208368</v>
      </c>
    </row>
    <row r="71" spans="1:40" x14ac:dyDescent="0.2">
      <c r="B71" s="4" t="s">
        <v>41</v>
      </c>
      <c r="C71" s="1" t="s">
        <v>0</v>
      </c>
      <c r="D71" s="1">
        <v>390142</v>
      </c>
      <c r="E71" s="1">
        <v>11805</v>
      </c>
      <c r="F71" s="1">
        <v>62978</v>
      </c>
      <c r="G71" s="1">
        <v>464925</v>
      </c>
      <c r="H71" s="379">
        <v>0.13545840726998978</v>
      </c>
      <c r="I71" s="380">
        <v>1.5283355291216744E-2</v>
      </c>
      <c r="J71" s="381">
        <v>109739.07304245004</v>
      </c>
      <c r="K71" s="381">
        <v>3613.9910579700004</v>
      </c>
      <c r="L71" s="381">
        <v>22854.023146090007</v>
      </c>
      <c r="M71" s="381">
        <v>136207.08724651003</v>
      </c>
      <c r="N71" s="379">
        <v>0.16778879578217826</v>
      </c>
      <c r="O71" s="7"/>
      <c r="P71" s="7"/>
      <c r="Q71" s="7" t="s">
        <v>41</v>
      </c>
      <c r="R71" s="7" t="s">
        <v>1</v>
      </c>
      <c r="S71" s="16">
        <v>4495875</v>
      </c>
      <c r="T71" s="16">
        <v>146221</v>
      </c>
      <c r="U71" s="16">
        <v>825164</v>
      </c>
      <c r="V71" s="16">
        <v>5467260</v>
      </c>
      <c r="W71" s="17">
        <v>0.15092825290913547</v>
      </c>
      <c r="X71" s="3"/>
      <c r="Y71" s="16">
        <v>1339417.8062130401</v>
      </c>
      <c r="Z71" s="16">
        <v>47034.625622850006</v>
      </c>
      <c r="AA71" s="16">
        <v>323494.18966719997</v>
      </c>
      <c r="AB71" s="16">
        <v>1709946.6215030898</v>
      </c>
      <c r="AC71" s="17">
        <v>0.18918379416010059</v>
      </c>
      <c r="AD71" s="7"/>
      <c r="AE71" s="7" t="s">
        <v>41</v>
      </c>
      <c r="AF71" s="7" t="s">
        <v>0</v>
      </c>
      <c r="AG71" s="7"/>
      <c r="AH71" s="7" t="s">
        <v>41</v>
      </c>
      <c r="AI71" s="18">
        <v>2.6533061759329266E-2</v>
      </c>
      <c r="AJ71" s="18">
        <v>0.16778879578217826</v>
      </c>
      <c r="AK71" s="7"/>
      <c r="AL71" s="7" t="s">
        <v>1</v>
      </c>
      <c r="AM71" s="18">
        <v>2.7506487647845572E-2</v>
      </c>
      <c r="AN71" s="18">
        <v>0.18918379416010059</v>
      </c>
    </row>
    <row r="72" spans="1:40" x14ac:dyDescent="0.2">
      <c r="B72" s="4" t="s">
        <v>42</v>
      </c>
      <c r="C72" s="1" t="s">
        <v>0</v>
      </c>
      <c r="D72" s="1">
        <v>385098</v>
      </c>
      <c r="E72" s="1">
        <v>16110</v>
      </c>
      <c r="F72" s="1">
        <v>63285</v>
      </c>
      <c r="G72" s="1">
        <v>464493</v>
      </c>
      <c r="H72" s="379">
        <v>0.13624532554850127</v>
      </c>
      <c r="I72" s="380">
        <v>7.8691827851148921E-4</v>
      </c>
      <c r="J72" s="381">
        <v>107570.15452913992</v>
      </c>
      <c r="K72" s="381">
        <v>4933.0127213199985</v>
      </c>
      <c r="L72" s="381">
        <v>22911.105896940011</v>
      </c>
      <c r="M72" s="381">
        <v>135414.27314739994</v>
      </c>
      <c r="N72" s="379">
        <v>0.16919269560307737</v>
      </c>
      <c r="O72" s="7"/>
      <c r="P72" s="7"/>
      <c r="Q72" s="7" t="s">
        <v>42</v>
      </c>
      <c r="R72" s="7" t="s">
        <v>1</v>
      </c>
      <c r="S72" s="16">
        <v>4432756</v>
      </c>
      <c r="T72" s="16">
        <v>195704</v>
      </c>
      <c r="U72" s="16">
        <v>828382</v>
      </c>
      <c r="V72" s="16">
        <v>5456842</v>
      </c>
      <c r="W72" s="17">
        <v>0.15180611789749457</v>
      </c>
      <c r="X72" s="3"/>
      <c r="Y72" s="16">
        <v>1311946.6661154099</v>
      </c>
      <c r="Z72" s="16">
        <v>62915.279793650006</v>
      </c>
      <c r="AA72" s="16">
        <v>324170.19415235001</v>
      </c>
      <c r="AB72" s="16">
        <v>1699032.1400614099</v>
      </c>
      <c r="AC72" s="17">
        <v>0.19079697582450275</v>
      </c>
      <c r="AD72" s="7"/>
      <c r="AE72" s="7" t="s">
        <v>42</v>
      </c>
      <c r="AF72" s="7" t="s">
        <v>0</v>
      </c>
      <c r="AG72" s="7"/>
      <c r="AH72" s="7" t="s">
        <v>42</v>
      </c>
      <c r="AI72" s="18">
        <v>3.6429045525727996E-2</v>
      </c>
      <c r="AJ72" s="18">
        <v>0.16919269560307737</v>
      </c>
      <c r="AK72" s="7"/>
      <c r="AL72" s="7" t="s">
        <v>1</v>
      </c>
      <c r="AM72" s="18">
        <v>3.7030070420784385E-2</v>
      </c>
      <c r="AN72" s="18">
        <v>0.19079697582450275</v>
      </c>
    </row>
    <row r="73" spans="1:40" x14ac:dyDescent="0.2">
      <c r="B73" s="4"/>
      <c r="C73" s="1"/>
      <c r="D73" s="1"/>
      <c r="E73" s="1"/>
      <c r="F73" s="1"/>
      <c r="G73" s="1"/>
      <c r="H73" s="379"/>
      <c r="I73" s="380"/>
      <c r="J73" s="381"/>
      <c r="K73" s="381"/>
      <c r="L73" s="381"/>
      <c r="M73" s="381"/>
      <c r="N73" s="379"/>
      <c r="O73" s="7"/>
      <c r="P73" s="7"/>
      <c r="Q73" s="7"/>
      <c r="R73" s="7"/>
      <c r="S73" s="16"/>
      <c r="T73" s="16"/>
      <c r="U73" s="16"/>
      <c r="V73" s="16"/>
      <c r="W73" s="17"/>
      <c r="X73" s="3"/>
      <c r="Y73" s="16"/>
      <c r="Z73" s="16"/>
      <c r="AA73" s="16"/>
      <c r="AB73" s="16"/>
      <c r="AC73" s="17"/>
      <c r="AD73" s="7"/>
      <c r="AE73" s="7"/>
      <c r="AF73" s="7"/>
      <c r="AG73" s="7"/>
      <c r="AH73" s="7"/>
      <c r="AI73" s="18"/>
      <c r="AJ73" s="18"/>
      <c r="AK73" s="7"/>
      <c r="AL73" s="7"/>
      <c r="AM73" s="18"/>
      <c r="AN73" s="18"/>
    </row>
    <row r="74" spans="1:40" x14ac:dyDescent="0.2">
      <c r="B74" s="4"/>
      <c r="C74" s="1"/>
      <c r="D74" s="1"/>
      <c r="E74" s="1"/>
      <c r="F74" s="1"/>
      <c r="G74" s="1"/>
      <c r="H74" s="379"/>
      <c r="I74" s="380"/>
      <c r="J74" s="381"/>
      <c r="K74" s="381"/>
      <c r="L74" s="381"/>
      <c r="M74" s="381"/>
      <c r="N74" s="379"/>
      <c r="O74" s="7"/>
      <c r="P74" s="7"/>
      <c r="Q74" s="7"/>
      <c r="R74" s="7"/>
      <c r="S74" s="16"/>
      <c r="T74" s="16"/>
      <c r="U74" s="16"/>
      <c r="V74" s="16"/>
      <c r="W74" s="17"/>
      <c r="X74" s="3"/>
      <c r="Y74" s="16"/>
      <c r="Z74" s="16"/>
      <c r="AA74" s="16"/>
      <c r="AB74" s="16"/>
      <c r="AC74" s="17"/>
      <c r="AD74" s="7"/>
      <c r="AE74" s="7"/>
      <c r="AF74" s="7"/>
      <c r="AG74" s="7"/>
      <c r="AH74" s="7"/>
      <c r="AI74" s="18"/>
      <c r="AJ74" s="18"/>
      <c r="AK74" s="7"/>
      <c r="AL74" s="7"/>
      <c r="AM74" s="18"/>
      <c r="AN74" s="18"/>
    </row>
    <row r="75" spans="1:40" x14ac:dyDescent="0.2">
      <c r="B75" s="4"/>
      <c r="C75" s="1"/>
      <c r="D75" s="1"/>
      <c r="E75" s="1"/>
      <c r="F75" s="1"/>
      <c r="G75" s="1"/>
      <c r="H75" s="379"/>
      <c r="I75" s="380"/>
      <c r="J75" s="381"/>
      <c r="K75" s="381"/>
      <c r="L75" s="381"/>
      <c r="M75" s="381"/>
      <c r="N75" s="379"/>
      <c r="O75" s="7"/>
      <c r="P75" s="7"/>
      <c r="Q75" s="7"/>
      <c r="R75" s="7"/>
      <c r="S75" s="16"/>
      <c r="T75" s="16"/>
      <c r="U75" s="16"/>
      <c r="V75" s="16"/>
      <c r="W75" s="17"/>
      <c r="X75" s="3"/>
      <c r="Y75" s="16"/>
      <c r="Z75" s="16"/>
      <c r="AA75" s="16"/>
      <c r="AB75" s="16"/>
      <c r="AC75" s="17"/>
      <c r="AD75" s="7"/>
      <c r="AE75" s="7"/>
      <c r="AF75" s="7"/>
      <c r="AG75" s="7"/>
      <c r="AH75" s="7"/>
      <c r="AI75" s="18"/>
      <c r="AJ75" s="18"/>
      <c r="AK75" s="7"/>
      <c r="AL75" s="7"/>
      <c r="AM75" s="18"/>
      <c r="AN75" s="18"/>
    </row>
    <row r="76" spans="1:40" x14ac:dyDescent="0.2">
      <c r="B76" s="4"/>
      <c r="C76" s="1"/>
      <c r="D76" s="1"/>
      <c r="E76" s="1"/>
      <c r="F76" s="1"/>
      <c r="G76" s="1"/>
      <c r="H76" s="379"/>
      <c r="I76" s="380"/>
      <c r="J76" s="381"/>
      <c r="K76" s="381"/>
      <c r="L76" s="381"/>
      <c r="M76" s="381"/>
      <c r="N76" s="379"/>
      <c r="O76" s="7"/>
      <c r="P76" s="7"/>
      <c r="Q76" s="7"/>
      <c r="R76" s="7"/>
      <c r="S76" s="16"/>
      <c r="T76" s="16"/>
      <c r="U76" s="16"/>
      <c r="V76" s="16"/>
      <c r="W76" s="17"/>
      <c r="X76" s="3"/>
      <c r="Y76" s="16"/>
      <c r="Z76" s="16"/>
      <c r="AA76" s="16"/>
      <c r="AB76" s="16"/>
      <c r="AC76" s="17"/>
      <c r="AD76" s="7"/>
      <c r="AE76" s="7"/>
      <c r="AF76" s="7"/>
      <c r="AG76" s="7"/>
      <c r="AH76" s="7"/>
      <c r="AI76" s="18"/>
      <c r="AJ76" s="18"/>
      <c r="AK76" s="7"/>
      <c r="AL76" s="7"/>
      <c r="AM76" s="18"/>
      <c r="AN76" s="18"/>
    </row>
    <row r="77" spans="1:40" x14ac:dyDescent="0.2">
      <c r="B77" s="4"/>
      <c r="C77" s="1"/>
      <c r="D77" s="1"/>
      <c r="E77" s="1"/>
      <c r="F77" s="1"/>
      <c r="G77" s="1"/>
      <c r="H77" s="379"/>
      <c r="I77" s="380"/>
      <c r="J77" s="381"/>
      <c r="K77" s="381"/>
      <c r="L77" s="381"/>
      <c r="M77" s="381"/>
      <c r="N77" s="379"/>
      <c r="O77" s="7"/>
      <c r="P77" s="7"/>
      <c r="Q77" s="7"/>
      <c r="R77" s="7"/>
      <c r="S77" s="16"/>
      <c r="T77" s="16"/>
      <c r="U77" s="16"/>
      <c r="V77" s="16"/>
      <c r="W77" s="17"/>
      <c r="X77" s="3"/>
      <c r="Y77" s="16"/>
      <c r="Z77" s="16"/>
      <c r="AA77" s="16"/>
      <c r="AB77" s="16"/>
      <c r="AC77" s="17"/>
      <c r="AD77" s="7"/>
      <c r="AE77" s="7"/>
      <c r="AF77" s="7"/>
      <c r="AG77" s="7"/>
      <c r="AH77" s="7"/>
      <c r="AI77" s="18"/>
      <c r="AJ77" s="18"/>
      <c r="AK77" s="7"/>
      <c r="AL77" s="7"/>
      <c r="AM77" s="18"/>
      <c r="AN77" s="18"/>
    </row>
    <row r="78" spans="1:40" x14ac:dyDescent="0.2">
      <c r="B78" s="4"/>
      <c r="C78" s="1"/>
      <c r="D78" s="1"/>
      <c r="E78" s="1"/>
      <c r="F78" s="1"/>
      <c r="G78" s="1"/>
      <c r="H78" s="379"/>
      <c r="I78" s="380"/>
      <c r="J78" s="381"/>
      <c r="K78" s="381"/>
      <c r="L78" s="381"/>
      <c r="M78" s="381"/>
      <c r="N78" s="379"/>
      <c r="O78" s="7"/>
      <c r="P78" s="7"/>
      <c r="Q78" s="7"/>
      <c r="R78" s="7"/>
      <c r="S78" s="16"/>
      <c r="T78" s="16"/>
      <c r="U78" s="16"/>
      <c r="V78" s="16"/>
      <c r="W78" s="17"/>
      <c r="X78" s="3"/>
      <c r="Y78" s="16"/>
      <c r="Z78" s="16"/>
      <c r="AA78" s="16"/>
      <c r="AB78" s="16"/>
      <c r="AC78" s="17"/>
      <c r="AD78" s="7"/>
      <c r="AE78" s="7"/>
      <c r="AF78" s="7"/>
      <c r="AG78" s="7"/>
      <c r="AH78" s="7"/>
      <c r="AI78" s="18"/>
      <c r="AJ78" s="18"/>
      <c r="AK78" s="7"/>
      <c r="AL78" s="7"/>
      <c r="AM78" s="18"/>
      <c r="AN78" s="18"/>
    </row>
    <row r="79" spans="1:40" x14ac:dyDescent="0.2">
      <c r="B79" s="4"/>
      <c r="C79" s="1"/>
      <c r="D79" s="1"/>
      <c r="E79" s="1"/>
      <c r="F79" s="1"/>
      <c r="G79" s="1"/>
      <c r="H79" s="379"/>
      <c r="I79" s="380"/>
      <c r="J79" s="381"/>
      <c r="K79" s="381"/>
      <c r="L79" s="381"/>
      <c r="M79" s="381"/>
      <c r="N79" s="379"/>
      <c r="O79" s="7"/>
      <c r="P79" s="7"/>
      <c r="Q79" s="7"/>
      <c r="R79" s="7"/>
      <c r="S79" s="16"/>
      <c r="T79" s="16"/>
      <c r="U79" s="16"/>
      <c r="V79" s="16"/>
      <c r="W79" s="17"/>
      <c r="X79" s="3"/>
      <c r="Y79" s="16"/>
      <c r="Z79" s="16"/>
      <c r="AA79" s="16"/>
      <c r="AB79" s="16"/>
      <c r="AC79" s="17"/>
      <c r="AD79" s="7"/>
      <c r="AE79" s="7"/>
      <c r="AF79" s="7"/>
      <c r="AG79" s="7"/>
      <c r="AH79" s="7"/>
      <c r="AI79" s="18"/>
      <c r="AJ79" s="18"/>
      <c r="AK79" s="7"/>
      <c r="AL79" s="7"/>
      <c r="AM79" s="18"/>
      <c r="AN79" s="18"/>
    </row>
    <row r="80" spans="1:40" x14ac:dyDescent="0.2">
      <c r="B80" s="4"/>
      <c r="C80" s="1"/>
      <c r="D80" s="1"/>
      <c r="E80" s="1"/>
      <c r="F80" s="1"/>
      <c r="G80" s="1"/>
      <c r="H80" s="379"/>
      <c r="I80" s="380"/>
      <c r="J80" s="381"/>
      <c r="K80" s="381"/>
      <c r="L80" s="381"/>
      <c r="M80" s="381"/>
      <c r="N80" s="379"/>
      <c r="O80" s="7"/>
      <c r="P80" s="7"/>
      <c r="Q80" s="7"/>
      <c r="R80" s="7"/>
      <c r="S80" s="16"/>
      <c r="T80" s="16"/>
      <c r="U80" s="16"/>
      <c r="V80" s="16"/>
      <c r="W80" s="17"/>
      <c r="X80" s="3"/>
      <c r="Y80" s="16"/>
      <c r="Z80" s="16"/>
      <c r="AA80" s="16"/>
      <c r="AB80" s="16"/>
      <c r="AC80" s="17"/>
      <c r="AD80" s="7"/>
      <c r="AE80" s="7"/>
      <c r="AF80" s="7"/>
      <c r="AG80" s="7"/>
      <c r="AH80" s="7"/>
      <c r="AI80" s="18"/>
      <c r="AJ80" s="18"/>
      <c r="AK80" s="7"/>
      <c r="AL80" s="7"/>
      <c r="AM80" s="18"/>
      <c r="AN80" s="18"/>
    </row>
    <row r="81" spans="2:40" x14ac:dyDescent="0.2">
      <c r="B81" s="4"/>
      <c r="C81" s="1"/>
      <c r="D81" s="1"/>
      <c r="E81" s="1"/>
      <c r="F81" s="1"/>
      <c r="G81" s="1"/>
      <c r="H81" s="379"/>
      <c r="I81" s="380"/>
      <c r="J81" s="381"/>
      <c r="K81" s="381"/>
      <c r="L81" s="381"/>
      <c r="M81" s="381"/>
      <c r="N81" s="379"/>
      <c r="O81" s="7"/>
      <c r="P81" s="7"/>
      <c r="Q81" s="7"/>
      <c r="R81" s="7"/>
      <c r="S81" s="16"/>
      <c r="T81" s="16"/>
      <c r="U81" s="16"/>
      <c r="V81" s="16"/>
      <c r="W81" s="17"/>
      <c r="X81" s="3"/>
      <c r="Y81" s="16"/>
      <c r="Z81" s="16"/>
      <c r="AA81" s="16"/>
      <c r="AB81" s="16"/>
      <c r="AC81" s="17"/>
      <c r="AD81" s="7"/>
      <c r="AE81" s="7"/>
      <c r="AF81" s="7"/>
      <c r="AG81" s="7"/>
      <c r="AH81" s="7"/>
      <c r="AI81" s="18"/>
      <c r="AJ81" s="18"/>
      <c r="AK81" s="7"/>
      <c r="AL81" s="7"/>
      <c r="AM81" s="18"/>
      <c r="AN81" s="18"/>
    </row>
    <row r="82" spans="2:40" x14ac:dyDescent="0.2">
      <c r="B82" s="4"/>
      <c r="C82" s="1"/>
      <c r="D82" s="1"/>
      <c r="E82" s="1"/>
      <c r="F82" s="1"/>
      <c r="G82" s="1"/>
      <c r="H82" s="379"/>
      <c r="I82" s="380"/>
      <c r="J82" s="381"/>
      <c r="K82" s="381"/>
      <c r="L82" s="381"/>
      <c r="M82" s="381"/>
      <c r="N82" s="379"/>
      <c r="O82" s="7"/>
      <c r="P82" s="7"/>
      <c r="Q82" s="7"/>
      <c r="R82" s="7"/>
      <c r="S82" s="16"/>
      <c r="T82" s="16"/>
      <c r="U82" s="16"/>
      <c r="V82" s="16"/>
      <c r="W82" s="17"/>
      <c r="X82" s="3"/>
      <c r="Y82" s="16"/>
      <c r="Z82" s="16"/>
      <c r="AA82" s="16"/>
      <c r="AB82" s="16"/>
      <c r="AC82" s="17"/>
      <c r="AD82" s="7"/>
      <c r="AE82" s="7"/>
      <c r="AF82" s="7"/>
      <c r="AG82" s="7"/>
      <c r="AH82" s="7"/>
      <c r="AI82" s="18"/>
      <c r="AJ82" s="18"/>
      <c r="AK82" s="7"/>
      <c r="AL82" s="7"/>
      <c r="AM82" s="18"/>
      <c r="AN82" s="18"/>
    </row>
    <row r="83" spans="2:40" x14ac:dyDescent="0.2">
      <c r="B83" s="4"/>
      <c r="C83" s="1"/>
      <c r="D83" s="1"/>
      <c r="E83" s="1"/>
      <c r="F83" s="1"/>
      <c r="G83" s="1"/>
      <c r="H83" s="379"/>
      <c r="I83" s="380"/>
      <c r="J83" s="381"/>
      <c r="K83" s="381"/>
      <c r="L83" s="381"/>
      <c r="M83" s="381"/>
      <c r="N83" s="379"/>
      <c r="O83" s="7"/>
      <c r="P83" s="7"/>
      <c r="Q83" s="7"/>
      <c r="R83" s="7"/>
      <c r="S83" s="16"/>
      <c r="T83" s="16"/>
      <c r="U83" s="16"/>
      <c r="V83" s="16"/>
      <c r="W83" s="17"/>
      <c r="X83" s="3"/>
      <c r="Y83" s="16"/>
      <c r="Z83" s="16"/>
      <c r="AA83" s="16"/>
      <c r="AB83" s="16"/>
      <c r="AC83" s="17"/>
      <c r="AD83" s="7"/>
      <c r="AE83" s="7"/>
      <c r="AF83" s="7"/>
      <c r="AG83" s="7"/>
      <c r="AH83" s="7"/>
      <c r="AI83" s="18"/>
      <c r="AJ83" s="18"/>
      <c r="AK83" s="7"/>
      <c r="AL83" s="7"/>
      <c r="AM83" s="18"/>
      <c r="AN83" s="18"/>
    </row>
    <row r="84" spans="2:40" x14ac:dyDescent="0.2">
      <c r="B84" s="4"/>
      <c r="C84" s="1"/>
      <c r="D84" s="1"/>
      <c r="E84" s="1"/>
      <c r="F84" s="1"/>
      <c r="G84" s="1"/>
      <c r="H84" s="379"/>
      <c r="I84" s="380"/>
      <c r="J84" s="381"/>
      <c r="K84" s="381"/>
      <c r="L84" s="381"/>
      <c r="M84" s="381"/>
      <c r="N84" s="379"/>
      <c r="O84" s="7"/>
      <c r="P84" s="7"/>
      <c r="Q84" s="7"/>
      <c r="R84" s="7"/>
      <c r="S84" s="16"/>
      <c r="T84" s="16"/>
      <c r="U84" s="16"/>
      <c r="V84" s="16"/>
      <c r="W84" s="17"/>
      <c r="X84" s="3"/>
      <c r="Y84" s="16"/>
      <c r="Z84" s="16"/>
      <c r="AA84" s="16"/>
      <c r="AB84" s="16"/>
      <c r="AC84" s="17"/>
      <c r="AD84" s="7"/>
      <c r="AE84" s="7"/>
      <c r="AF84" s="7"/>
      <c r="AG84" s="7"/>
      <c r="AH84" s="7"/>
      <c r="AI84" s="18"/>
      <c r="AJ84" s="18"/>
      <c r="AK84" s="7"/>
      <c r="AL84" s="7"/>
      <c r="AM84" s="18"/>
      <c r="AN84" s="18"/>
    </row>
    <row r="85" spans="2:40" x14ac:dyDescent="0.2">
      <c r="B85" s="4"/>
      <c r="C85" s="1"/>
      <c r="D85" s="1"/>
      <c r="E85" s="1"/>
      <c r="F85" s="1"/>
      <c r="G85" s="1"/>
      <c r="H85" s="379"/>
      <c r="I85" s="380"/>
      <c r="J85" s="381"/>
      <c r="K85" s="381"/>
      <c r="L85" s="381"/>
      <c r="M85" s="381"/>
      <c r="N85" s="379"/>
      <c r="O85" s="7"/>
      <c r="P85" s="7"/>
      <c r="Q85" s="7"/>
      <c r="R85" s="7"/>
      <c r="S85" s="16"/>
      <c r="T85" s="16"/>
      <c r="U85" s="16"/>
      <c r="V85" s="16"/>
      <c r="W85" s="17"/>
      <c r="X85" s="3"/>
      <c r="Y85" s="16"/>
      <c r="Z85" s="16"/>
      <c r="AA85" s="16"/>
      <c r="AB85" s="16"/>
      <c r="AC85" s="17"/>
      <c r="AD85" s="7"/>
      <c r="AE85" s="7"/>
      <c r="AF85" s="7"/>
      <c r="AG85" s="7"/>
      <c r="AH85" s="7"/>
      <c r="AI85" s="18"/>
      <c r="AJ85" s="18"/>
      <c r="AK85" s="7"/>
      <c r="AL85" s="7"/>
      <c r="AM85" s="18"/>
      <c r="AN85" s="18"/>
    </row>
    <row r="86" spans="2:40" x14ac:dyDescent="0.2">
      <c r="B86" s="4"/>
      <c r="C86" s="1"/>
      <c r="D86" s="1"/>
      <c r="E86" s="1"/>
      <c r="F86" s="1"/>
      <c r="G86" s="1"/>
      <c r="H86" s="379"/>
      <c r="I86" s="380"/>
      <c r="J86" s="381"/>
      <c r="K86" s="381"/>
      <c r="L86" s="381"/>
      <c r="M86" s="381"/>
      <c r="N86" s="379"/>
      <c r="O86" s="7"/>
      <c r="P86" s="7"/>
      <c r="Q86" s="7"/>
      <c r="R86" s="7"/>
      <c r="S86" s="16"/>
      <c r="T86" s="16"/>
      <c r="U86" s="16"/>
      <c r="V86" s="16"/>
      <c r="W86" s="17"/>
      <c r="X86" s="3"/>
      <c r="Y86" s="16"/>
      <c r="Z86" s="16"/>
      <c r="AA86" s="16"/>
      <c r="AB86" s="16"/>
      <c r="AC86" s="17"/>
      <c r="AD86" s="7"/>
      <c r="AE86" s="7"/>
      <c r="AF86" s="7"/>
      <c r="AG86" s="7"/>
      <c r="AH86" s="7"/>
      <c r="AI86" s="18"/>
      <c r="AJ86" s="18"/>
      <c r="AK86" s="7"/>
      <c r="AL86" s="7"/>
      <c r="AM86" s="18"/>
      <c r="AN86" s="18"/>
    </row>
    <row r="87" spans="2:40" x14ac:dyDescent="0.2">
      <c r="B87" s="4"/>
      <c r="C87" s="1"/>
      <c r="D87" s="1"/>
      <c r="E87" s="1"/>
      <c r="F87" s="1"/>
      <c r="G87" s="1"/>
      <c r="H87" s="379"/>
      <c r="I87" s="380"/>
      <c r="J87" s="381"/>
      <c r="K87" s="381"/>
      <c r="L87" s="381"/>
      <c r="M87" s="381"/>
      <c r="N87" s="379"/>
      <c r="O87" s="7"/>
      <c r="P87" s="7"/>
      <c r="Q87" s="7"/>
      <c r="R87" s="7"/>
      <c r="S87" s="16"/>
      <c r="T87" s="16"/>
      <c r="U87" s="16"/>
      <c r="V87" s="16"/>
      <c r="W87" s="17"/>
      <c r="X87" s="3"/>
      <c r="Y87" s="16"/>
      <c r="Z87" s="16"/>
      <c r="AA87" s="16"/>
      <c r="AB87" s="16"/>
      <c r="AC87" s="17"/>
      <c r="AD87" s="7"/>
      <c r="AE87" s="7"/>
      <c r="AF87" s="7"/>
      <c r="AG87" s="7"/>
      <c r="AH87" s="7"/>
      <c r="AI87" s="18"/>
      <c r="AJ87" s="18"/>
      <c r="AK87" s="7"/>
      <c r="AL87" s="7"/>
      <c r="AM87" s="18"/>
      <c r="AN87" s="18"/>
    </row>
    <row r="88" spans="2:40" x14ac:dyDescent="0.2">
      <c r="B88" s="4"/>
      <c r="C88" s="1"/>
      <c r="D88" s="1"/>
      <c r="E88" s="1"/>
      <c r="F88" s="1"/>
      <c r="G88" s="1"/>
      <c r="H88" s="379"/>
      <c r="I88" s="380"/>
      <c r="J88" s="381"/>
      <c r="K88" s="381"/>
      <c r="L88" s="381"/>
      <c r="M88" s="381"/>
      <c r="N88" s="379"/>
      <c r="O88" s="7"/>
      <c r="P88" s="7"/>
      <c r="Q88" s="7"/>
      <c r="R88" s="7"/>
      <c r="S88" s="16"/>
      <c r="T88" s="16"/>
      <c r="U88" s="16"/>
      <c r="V88" s="16"/>
      <c r="W88" s="17"/>
      <c r="X88" s="3"/>
      <c r="Y88" s="16"/>
      <c r="Z88" s="16"/>
      <c r="AA88" s="16"/>
      <c r="AB88" s="16"/>
      <c r="AC88" s="17"/>
      <c r="AD88" s="7"/>
      <c r="AE88" s="7"/>
      <c r="AF88" s="7"/>
      <c r="AG88" s="7"/>
      <c r="AH88" s="7"/>
      <c r="AI88" s="18"/>
      <c r="AJ88" s="18"/>
      <c r="AK88" s="7"/>
      <c r="AL88" s="7"/>
      <c r="AM88" s="18"/>
      <c r="AN88" s="18"/>
    </row>
    <row r="89" spans="2:40" x14ac:dyDescent="0.2">
      <c r="B89" s="4"/>
      <c r="C89" s="1"/>
      <c r="D89" s="1"/>
      <c r="E89" s="1"/>
      <c r="F89" s="1"/>
      <c r="G89" s="1"/>
      <c r="H89" s="379"/>
      <c r="I89" s="380"/>
      <c r="J89" s="381"/>
      <c r="K89" s="381"/>
      <c r="L89" s="381"/>
      <c r="M89" s="381"/>
      <c r="N89" s="379"/>
      <c r="O89" s="7"/>
      <c r="P89" s="7"/>
      <c r="Q89" s="7"/>
      <c r="R89" s="7"/>
      <c r="S89" s="16"/>
      <c r="T89" s="16"/>
      <c r="U89" s="16"/>
      <c r="V89" s="16"/>
      <c r="W89" s="17"/>
      <c r="X89" s="3"/>
      <c r="Y89" s="16"/>
      <c r="Z89" s="16"/>
      <c r="AA89" s="16"/>
      <c r="AB89" s="16"/>
      <c r="AC89" s="17"/>
      <c r="AD89" s="7"/>
      <c r="AE89" s="7"/>
      <c r="AF89" s="7"/>
      <c r="AG89" s="7"/>
      <c r="AH89" s="7"/>
      <c r="AI89" s="18"/>
      <c r="AJ89" s="18"/>
      <c r="AK89" s="7"/>
      <c r="AL89" s="7"/>
      <c r="AM89" s="18"/>
      <c r="AN89" s="18"/>
    </row>
    <row r="90" spans="2:40" x14ac:dyDescent="0.2">
      <c r="B90" s="4"/>
      <c r="C90" s="1"/>
      <c r="D90" s="1"/>
      <c r="E90" s="1"/>
      <c r="F90" s="1"/>
      <c r="G90" s="1"/>
      <c r="H90" s="379"/>
      <c r="I90" s="380"/>
      <c r="J90" s="381"/>
      <c r="K90" s="381"/>
      <c r="L90" s="381"/>
      <c r="M90" s="381"/>
      <c r="N90" s="379"/>
      <c r="O90" s="7"/>
      <c r="P90" s="7"/>
      <c r="Q90" s="7"/>
      <c r="R90" s="7"/>
      <c r="S90" s="16"/>
      <c r="T90" s="16"/>
      <c r="U90" s="16"/>
      <c r="V90" s="16"/>
      <c r="W90" s="17"/>
      <c r="X90" s="3"/>
      <c r="Y90" s="16"/>
      <c r="Z90" s="16"/>
      <c r="AA90" s="16"/>
      <c r="AB90" s="16"/>
      <c r="AC90" s="17"/>
      <c r="AD90" s="7"/>
      <c r="AE90" s="7"/>
      <c r="AF90" s="7"/>
      <c r="AG90" s="7"/>
      <c r="AH90" s="7"/>
      <c r="AI90" s="18"/>
      <c r="AJ90" s="18"/>
      <c r="AK90" s="7"/>
      <c r="AL90" s="7"/>
      <c r="AM90" s="18"/>
      <c r="AN90" s="18"/>
    </row>
    <row r="91" spans="2:40" x14ac:dyDescent="0.2">
      <c r="B91" s="4"/>
      <c r="C91" s="1"/>
      <c r="D91" s="1"/>
      <c r="E91" s="1"/>
      <c r="F91" s="1"/>
      <c r="G91" s="1"/>
      <c r="H91" s="379"/>
      <c r="I91" s="380"/>
      <c r="J91" s="381"/>
      <c r="K91" s="381"/>
      <c r="L91" s="381"/>
      <c r="M91" s="381"/>
      <c r="N91" s="379"/>
      <c r="O91" s="7"/>
      <c r="P91" s="7"/>
      <c r="Q91" s="7"/>
      <c r="R91" s="7"/>
      <c r="S91" s="16"/>
      <c r="T91" s="16"/>
      <c r="U91" s="16"/>
      <c r="V91" s="16"/>
      <c r="W91" s="17"/>
      <c r="X91" s="3"/>
      <c r="Y91" s="16"/>
      <c r="Z91" s="16"/>
      <c r="AA91" s="16"/>
      <c r="AB91" s="16"/>
      <c r="AC91" s="17"/>
      <c r="AD91" s="7"/>
      <c r="AE91" s="7"/>
      <c r="AF91" s="7"/>
      <c r="AG91" s="7"/>
      <c r="AH91" s="7"/>
      <c r="AI91" s="18"/>
      <c r="AJ91" s="18"/>
      <c r="AK91" s="7"/>
      <c r="AL91" s="7"/>
      <c r="AM91" s="18"/>
      <c r="AN91" s="18"/>
    </row>
    <row r="92" spans="2:40" x14ac:dyDescent="0.2">
      <c r="B92" s="4"/>
      <c r="C92" s="1"/>
      <c r="D92" s="1"/>
      <c r="E92" s="1"/>
      <c r="F92" s="1"/>
      <c r="G92" s="1"/>
      <c r="H92" s="379"/>
      <c r="I92" s="380"/>
      <c r="J92" s="381"/>
      <c r="K92" s="381"/>
      <c r="L92" s="381"/>
      <c r="M92" s="381"/>
      <c r="N92" s="379"/>
      <c r="O92" s="7"/>
      <c r="P92" s="7"/>
      <c r="Q92" s="7"/>
      <c r="R92" s="7"/>
      <c r="S92" s="16"/>
      <c r="T92" s="16"/>
      <c r="U92" s="16"/>
      <c r="V92" s="16"/>
      <c r="W92" s="17"/>
      <c r="X92" s="3"/>
      <c r="Y92" s="16"/>
      <c r="Z92" s="16"/>
      <c r="AA92" s="16"/>
      <c r="AB92" s="16"/>
      <c r="AC92" s="17"/>
      <c r="AD92" s="7"/>
      <c r="AE92" s="7"/>
      <c r="AF92" s="7"/>
      <c r="AG92" s="7"/>
      <c r="AH92" s="7"/>
      <c r="AI92" s="18"/>
      <c r="AJ92" s="18"/>
      <c r="AK92" s="7"/>
      <c r="AL92" s="7"/>
      <c r="AM92" s="18"/>
      <c r="AN92" s="18"/>
    </row>
    <row r="93" spans="2:40" x14ac:dyDescent="0.2">
      <c r="B93" s="4"/>
      <c r="C93" s="1"/>
      <c r="D93" s="1"/>
      <c r="E93" s="1"/>
      <c r="F93" s="1"/>
      <c r="G93" s="1"/>
      <c r="H93" s="379"/>
      <c r="I93" s="380"/>
      <c r="J93" s="381"/>
      <c r="K93" s="381"/>
      <c r="L93" s="381"/>
      <c r="M93" s="381"/>
      <c r="N93" s="379"/>
      <c r="O93" s="7"/>
      <c r="P93" s="7"/>
      <c r="Q93" s="7"/>
      <c r="R93" s="7"/>
      <c r="S93" s="16"/>
      <c r="T93" s="16"/>
      <c r="U93" s="16"/>
      <c r="V93" s="16"/>
      <c r="W93" s="17"/>
      <c r="X93" s="3"/>
      <c r="Y93" s="16"/>
      <c r="Z93" s="16"/>
      <c r="AA93" s="16"/>
      <c r="AB93" s="16"/>
      <c r="AC93" s="17"/>
      <c r="AD93" s="7"/>
      <c r="AE93" s="7"/>
      <c r="AF93" s="7"/>
      <c r="AG93" s="7"/>
      <c r="AH93" s="7"/>
      <c r="AI93" s="18"/>
      <c r="AJ93" s="18"/>
      <c r="AK93" s="7"/>
      <c r="AL93" s="7"/>
      <c r="AM93" s="18"/>
      <c r="AN93" s="18"/>
    </row>
    <row r="94" spans="2:40" x14ac:dyDescent="0.2">
      <c r="B94" s="4"/>
      <c r="C94" s="1"/>
      <c r="D94" s="1"/>
      <c r="E94" s="1"/>
      <c r="F94" s="1"/>
      <c r="G94" s="1"/>
      <c r="H94" s="379"/>
      <c r="I94" s="380"/>
      <c r="J94" s="381"/>
      <c r="K94" s="381"/>
      <c r="L94" s="381"/>
      <c r="M94" s="381"/>
      <c r="N94" s="379"/>
      <c r="O94" s="7"/>
      <c r="P94" s="7"/>
      <c r="Q94" s="7"/>
      <c r="R94" s="7"/>
      <c r="S94" s="16"/>
      <c r="T94" s="16"/>
      <c r="U94" s="16"/>
      <c r="V94" s="16"/>
      <c r="W94" s="17"/>
      <c r="X94" s="3"/>
      <c r="Y94" s="16"/>
      <c r="Z94" s="16"/>
      <c r="AA94" s="16"/>
      <c r="AB94" s="16"/>
      <c r="AC94" s="17"/>
      <c r="AD94" s="7"/>
      <c r="AE94" s="7"/>
      <c r="AF94" s="7"/>
      <c r="AG94" s="7"/>
      <c r="AH94" s="7"/>
      <c r="AI94" s="18"/>
      <c r="AJ94" s="18"/>
      <c r="AK94" s="7"/>
      <c r="AL94" s="7"/>
      <c r="AM94" s="18"/>
      <c r="AN94" s="18"/>
    </row>
    <row r="95" spans="2:40" x14ac:dyDescent="0.2">
      <c r="B95" s="4"/>
      <c r="C95" s="1"/>
      <c r="D95" s="1"/>
      <c r="E95" s="1"/>
      <c r="F95" s="1"/>
      <c r="G95" s="1"/>
      <c r="H95" s="379"/>
      <c r="I95" s="380"/>
      <c r="J95" s="381"/>
      <c r="K95" s="381"/>
      <c r="L95" s="381"/>
      <c r="M95" s="381"/>
      <c r="N95" s="379"/>
      <c r="O95" s="7"/>
      <c r="P95" s="7"/>
      <c r="Q95" s="7"/>
      <c r="R95" s="7"/>
      <c r="S95" s="16"/>
      <c r="T95" s="16"/>
      <c r="U95" s="16"/>
      <c r="V95" s="16"/>
      <c r="W95" s="17"/>
      <c r="X95" s="3"/>
      <c r="Y95" s="16"/>
      <c r="Z95" s="16"/>
      <c r="AA95" s="16"/>
      <c r="AB95" s="16"/>
      <c r="AC95" s="17"/>
      <c r="AD95" s="7"/>
      <c r="AE95" s="7"/>
      <c r="AF95" s="7"/>
      <c r="AG95" s="7"/>
      <c r="AH95" s="7"/>
      <c r="AI95" s="18"/>
      <c r="AJ95" s="18"/>
      <c r="AK95" s="7"/>
      <c r="AL95" s="7"/>
      <c r="AM95" s="18"/>
      <c r="AN95" s="18"/>
    </row>
    <row r="96" spans="2:40" x14ac:dyDescent="0.2">
      <c r="B96" s="4"/>
      <c r="C96" s="1"/>
      <c r="D96" s="1"/>
      <c r="E96" s="1"/>
      <c r="F96" s="1"/>
      <c r="G96" s="1"/>
      <c r="H96" s="379"/>
      <c r="I96" s="380"/>
      <c r="J96" s="381"/>
      <c r="K96" s="381"/>
      <c r="L96" s="381"/>
      <c r="M96" s="381"/>
      <c r="N96" s="379"/>
      <c r="O96" s="7"/>
      <c r="P96" s="7"/>
      <c r="Q96" s="7"/>
      <c r="R96" s="7"/>
      <c r="S96" s="16"/>
      <c r="T96" s="16"/>
      <c r="U96" s="16"/>
      <c r="V96" s="16"/>
      <c r="W96" s="17"/>
      <c r="X96" s="3"/>
      <c r="Y96" s="16"/>
      <c r="Z96" s="16"/>
      <c r="AA96" s="16"/>
      <c r="AB96" s="16"/>
      <c r="AC96" s="17"/>
      <c r="AD96" s="7"/>
      <c r="AE96" s="7"/>
      <c r="AF96" s="7"/>
      <c r="AG96" s="7"/>
      <c r="AH96" s="7"/>
      <c r="AI96" s="18"/>
      <c r="AJ96" s="18"/>
      <c r="AK96" s="7"/>
      <c r="AL96" s="7"/>
      <c r="AM96" s="18"/>
      <c r="AN96" s="18"/>
    </row>
    <row r="97" spans="2:40" x14ac:dyDescent="0.2">
      <c r="B97" s="4"/>
      <c r="C97" s="1"/>
      <c r="D97" s="1"/>
      <c r="E97" s="1"/>
      <c r="F97" s="1"/>
      <c r="G97" s="1"/>
      <c r="H97" s="379"/>
      <c r="I97" s="380"/>
      <c r="J97" s="381"/>
      <c r="K97" s="381"/>
      <c r="L97" s="381"/>
      <c r="M97" s="381"/>
      <c r="N97" s="379"/>
      <c r="O97" s="7"/>
      <c r="P97" s="7"/>
      <c r="Q97" s="7"/>
      <c r="R97" s="7"/>
      <c r="S97" s="16"/>
      <c r="T97" s="16"/>
      <c r="U97" s="16"/>
      <c r="V97" s="16"/>
      <c r="W97" s="17"/>
      <c r="X97" s="3"/>
      <c r="Y97" s="16"/>
      <c r="Z97" s="16"/>
      <c r="AA97" s="16"/>
      <c r="AB97" s="16"/>
      <c r="AC97" s="17"/>
      <c r="AD97" s="7"/>
      <c r="AE97" s="7"/>
      <c r="AF97" s="7"/>
      <c r="AG97" s="7"/>
      <c r="AH97" s="7"/>
      <c r="AI97" s="18"/>
      <c r="AJ97" s="18"/>
      <c r="AK97" s="7"/>
      <c r="AL97" s="7"/>
      <c r="AM97" s="18"/>
      <c r="AN97" s="18"/>
    </row>
    <row r="98" spans="2:40" x14ac:dyDescent="0.2">
      <c r="B98" s="4"/>
      <c r="C98" s="1"/>
      <c r="D98" s="1"/>
      <c r="E98" s="1"/>
      <c r="F98" s="1"/>
      <c r="G98" s="1"/>
      <c r="H98" s="379"/>
      <c r="I98" s="380"/>
      <c r="J98" s="381"/>
      <c r="K98" s="381"/>
      <c r="L98" s="381"/>
      <c r="M98" s="381"/>
      <c r="N98" s="379"/>
      <c r="O98" s="7"/>
      <c r="P98" s="7"/>
      <c r="Q98" s="7"/>
      <c r="R98" s="7"/>
      <c r="S98" s="16"/>
      <c r="T98" s="16"/>
      <c r="U98" s="16"/>
      <c r="V98" s="16"/>
      <c r="W98" s="17"/>
      <c r="X98" s="3"/>
      <c r="Y98" s="16"/>
      <c r="Z98" s="16"/>
      <c r="AA98" s="16"/>
      <c r="AB98" s="16"/>
      <c r="AC98" s="17"/>
      <c r="AD98" s="7"/>
      <c r="AE98" s="7"/>
      <c r="AF98" s="7"/>
      <c r="AG98" s="7"/>
      <c r="AH98" s="7"/>
      <c r="AI98" s="18"/>
      <c r="AJ98" s="18"/>
      <c r="AK98" s="7"/>
      <c r="AL98" s="7"/>
      <c r="AM98" s="18"/>
      <c r="AN98" s="18"/>
    </row>
    <row r="99" spans="2:40" x14ac:dyDescent="0.2">
      <c r="B99" s="4"/>
      <c r="C99" s="1"/>
      <c r="D99" s="1"/>
      <c r="E99" s="1"/>
      <c r="F99" s="1"/>
      <c r="G99" s="1"/>
      <c r="H99" s="379"/>
      <c r="I99" s="380"/>
      <c r="J99" s="381"/>
      <c r="K99" s="381"/>
      <c r="L99" s="381"/>
      <c r="M99" s="381"/>
      <c r="N99" s="379"/>
      <c r="O99" s="7"/>
      <c r="P99" s="7"/>
      <c r="Q99" s="7"/>
      <c r="R99" s="7"/>
      <c r="S99" s="16"/>
      <c r="T99" s="16"/>
      <c r="U99" s="16"/>
      <c r="V99" s="16"/>
      <c r="W99" s="17"/>
      <c r="X99" s="3"/>
      <c r="Y99" s="16"/>
      <c r="Z99" s="16"/>
      <c r="AA99" s="16"/>
      <c r="AB99" s="16"/>
      <c r="AC99" s="17"/>
      <c r="AD99" s="7"/>
      <c r="AE99" s="7"/>
      <c r="AF99" s="7"/>
      <c r="AG99" s="7"/>
      <c r="AH99" s="7"/>
      <c r="AI99" s="18"/>
      <c r="AJ99" s="18"/>
      <c r="AK99" s="7"/>
      <c r="AL99" s="7"/>
      <c r="AM99" s="18"/>
      <c r="AN99" s="18"/>
    </row>
    <row r="100" spans="2:40" x14ac:dyDescent="0.2">
      <c r="B100" s="4"/>
      <c r="C100" s="1"/>
      <c r="D100" s="1"/>
      <c r="E100" s="1"/>
      <c r="F100" s="1"/>
      <c r="G100" s="1"/>
      <c r="H100" s="379"/>
      <c r="I100" s="380"/>
      <c r="J100" s="381"/>
      <c r="K100" s="381"/>
      <c r="L100" s="381"/>
      <c r="M100" s="381"/>
      <c r="N100" s="379"/>
      <c r="O100" s="7"/>
      <c r="P100" s="7"/>
      <c r="Q100" s="7"/>
      <c r="R100" s="7"/>
      <c r="S100" s="16"/>
      <c r="T100" s="16"/>
      <c r="U100" s="16"/>
      <c r="V100" s="16"/>
      <c r="W100" s="17"/>
      <c r="X100" s="3"/>
      <c r="Y100" s="16"/>
      <c r="Z100" s="16"/>
      <c r="AA100" s="16"/>
      <c r="AB100" s="16"/>
      <c r="AC100" s="17"/>
      <c r="AD100" s="7"/>
      <c r="AE100" s="7"/>
      <c r="AF100" s="7"/>
      <c r="AG100" s="7"/>
      <c r="AH100" s="7"/>
      <c r="AI100" s="18"/>
      <c r="AJ100" s="18"/>
      <c r="AK100" s="7"/>
      <c r="AL100" s="7"/>
      <c r="AM100" s="18"/>
      <c r="AN100" s="18"/>
    </row>
    <row r="101" spans="2:40" x14ac:dyDescent="0.2">
      <c r="B101" s="4"/>
      <c r="C101" s="1"/>
      <c r="D101" s="1"/>
      <c r="E101" s="1"/>
      <c r="F101" s="1"/>
      <c r="G101" s="1"/>
      <c r="H101" s="379"/>
      <c r="I101" s="380"/>
      <c r="J101" s="381"/>
      <c r="K101" s="381"/>
      <c r="L101" s="381"/>
      <c r="M101" s="381"/>
      <c r="N101" s="379"/>
      <c r="O101" s="7"/>
      <c r="P101" s="7"/>
      <c r="Q101" s="7"/>
      <c r="R101" s="7"/>
      <c r="S101" s="16"/>
      <c r="T101" s="16"/>
      <c r="U101" s="16"/>
      <c r="V101" s="16"/>
      <c r="W101" s="17"/>
      <c r="X101" s="3"/>
      <c r="Y101" s="16"/>
      <c r="Z101" s="16"/>
      <c r="AA101" s="16"/>
      <c r="AB101" s="16"/>
      <c r="AC101" s="17"/>
      <c r="AD101" s="7"/>
      <c r="AE101" s="7"/>
      <c r="AF101" s="7"/>
      <c r="AG101" s="7"/>
      <c r="AH101" s="7"/>
      <c r="AI101" s="18"/>
      <c r="AJ101" s="18"/>
      <c r="AK101" s="7"/>
      <c r="AL101" s="7"/>
      <c r="AM101" s="18"/>
      <c r="AN101" s="18"/>
    </row>
    <row r="102" spans="2:40" x14ac:dyDescent="0.2">
      <c r="B102" s="4"/>
      <c r="C102" s="1"/>
      <c r="D102" s="1"/>
      <c r="E102" s="1"/>
      <c r="F102" s="1"/>
      <c r="G102" s="1"/>
      <c r="H102" s="379"/>
      <c r="I102" s="380"/>
      <c r="J102" s="381"/>
      <c r="K102" s="381"/>
      <c r="L102" s="381"/>
      <c r="M102" s="381"/>
      <c r="N102" s="379"/>
      <c r="O102" s="7"/>
      <c r="P102" s="7"/>
      <c r="Q102" s="7"/>
      <c r="R102" s="7"/>
      <c r="S102" s="16"/>
      <c r="T102" s="16"/>
      <c r="U102" s="16"/>
      <c r="V102" s="16"/>
      <c r="W102" s="17"/>
      <c r="X102" s="3"/>
      <c r="Y102" s="16"/>
      <c r="Z102" s="16"/>
      <c r="AA102" s="16"/>
      <c r="AB102" s="16"/>
      <c r="AC102" s="17"/>
      <c r="AD102" s="7"/>
      <c r="AE102" s="7"/>
      <c r="AF102" s="7"/>
      <c r="AG102" s="7"/>
      <c r="AH102" s="7"/>
      <c r="AI102" s="18"/>
      <c r="AJ102" s="18"/>
      <c r="AK102" s="7"/>
      <c r="AL102" s="7"/>
      <c r="AM102" s="18"/>
      <c r="AN102" s="18"/>
    </row>
    <row r="103" spans="2:40" x14ac:dyDescent="0.2">
      <c r="B103" s="4"/>
      <c r="C103" s="1"/>
      <c r="D103" s="1"/>
      <c r="E103" s="1"/>
      <c r="F103" s="1"/>
      <c r="G103" s="1"/>
      <c r="H103" s="379"/>
      <c r="I103" s="380"/>
      <c r="J103" s="381"/>
      <c r="K103" s="381"/>
      <c r="L103" s="381"/>
      <c r="M103" s="381"/>
      <c r="N103" s="379"/>
      <c r="O103" s="7"/>
      <c r="P103" s="7"/>
      <c r="Q103" s="7"/>
      <c r="R103" s="7"/>
      <c r="S103" s="16"/>
      <c r="T103" s="16"/>
      <c r="U103" s="16"/>
      <c r="V103" s="16"/>
      <c r="W103" s="17"/>
      <c r="X103" s="3"/>
      <c r="Y103" s="16"/>
      <c r="Z103" s="16"/>
      <c r="AA103" s="16"/>
      <c r="AB103" s="16"/>
      <c r="AC103" s="17"/>
      <c r="AD103" s="7"/>
      <c r="AE103" s="7"/>
      <c r="AF103" s="7"/>
      <c r="AG103" s="7"/>
      <c r="AH103" s="7"/>
      <c r="AI103" s="18"/>
      <c r="AJ103" s="18"/>
      <c r="AK103" s="7"/>
      <c r="AL103" s="7"/>
      <c r="AM103" s="18"/>
      <c r="AN103" s="18"/>
    </row>
    <row r="104" spans="2:40" x14ac:dyDescent="0.2">
      <c r="B104" s="4"/>
      <c r="C104" s="1"/>
      <c r="D104" s="1"/>
      <c r="E104" s="1"/>
      <c r="F104" s="1"/>
      <c r="G104" s="1"/>
      <c r="H104" s="379"/>
      <c r="I104" s="380"/>
      <c r="J104" s="381"/>
      <c r="K104" s="381"/>
      <c r="L104" s="381"/>
      <c r="M104" s="381"/>
      <c r="N104" s="379"/>
      <c r="O104" s="7"/>
      <c r="P104" s="7"/>
      <c r="Q104" s="7"/>
      <c r="R104" s="7"/>
      <c r="S104" s="16"/>
      <c r="T104" s="16"/>
      <c r="U104" s="16"/>
      <c r="V104" s="16"/>
      <c r="W104" s="17"/>
      <c r="X104" s="3"/>
      <c r="Y104" s="16"/>
      <c r="Z104" s="16"/>
      <c r="AA104" s="16"/>
      <c r="AB104" s="16"/>
      <c r="AC104" s="17"/>
      <c r="AD104" s="7"/>
      <c r="AE104" s="7"/>
      <c r="AF104" s="7"/>
      <c r="AG104" s="7"/>
      <c r="AH104" s="7"/>
      <c r="AI104" s="18"/>
      <c r="AJ104" s="18"/>
      <c r="AK104" s="7"/>
      <c r="AL104" s="7"/>
      <c r="AM104" s="18"/>
      <c r="AN104" s="18"/>
    </row>
    <row r="105" spans="2:40" x14ac:dyDescent="0.2">
      <c r="B105" s="4"/>
      <c r="C105" s="1"/>
      <c r="D105" s="1"/>
      <c r="E105" s="1"/>
      <c r="F105" s="1"/>
      <c r="G105" s="1"/>
      <c r="H105" s="379"/>
      <c r="I105" s="380"/>
      <c r="J105" s="381"/>
      <c r="K105" s="381"/>
      <c r="L105" s="381"/>
      <c r="M105" s="381"/>
      <c r="N105" s="379"/>
      <c r="O105" s="7"/>
      <c r="P105" s="7"/>
      <c r="Q105" s="7"/>
      <c r="R105" s="7"/>
      <c r="S105" s="16"/>
      <c r="T105" s="16"/>
      <c r="U105" s="16"/>
      <c r="V105" s="16"/>
      <c r="W105" s="17"/>
      <c r="X105" s="3"/>
      <c r="Y105" s="16"/>
      <c r="Z105" s="16"/>
      <c r="AA105" s="16"/>
      <c r="AB105" s="16"/>
      <c r="AC105" s="17"/>
      <c r="AD105" s="7"/>
      <c r="AE105" s="7"/>
      <c r="AF105" s="7"/>
      <c r="AG105" s="7"/>
      <c r="AH105" s="7"/>
      <c r="AI105" s="18"/>
      <c r="AJ105" s="18"/>
      <c r="AK105" s="7"/>
      <c r="AL105" s="7"/>
      <c r="AM105" s="18"/>
      <c r="AN105" s="18"/>
    </row>
    <row r="106" spans="2:40" x14ac:dyDescent="0.2">
      <c r="B106" s="4"/>
      <c r="C106" s="1"/>
      <c r="D106" s="1"/>
      <c r="E106" s="1"/>
      <c r="F106" s="1"/>
      <c r="G106" s="1"/>
      <c r="H106" s="379"/>
      <c r="I106" s="380"/>
      <c r="J106" s="381"/>
      <c r="K106" s="381"/>
      <c r="L106" s="381"/>
      <c r="M106" s="381"/>
      <c r="N106" s="379"/>
      <c r="O106" s="7"/>
      <c r="P106" s="7"/>
      <c r="Q106" s="7"/>
      <c r="R106" s="7"/>
      <c r="S106" s="16"/>
      <c r="T106" s="16"/>
      <c r="U106" s="16"/>
      <c r="V106" s="16"/>
      <c r="W106" s="17"/>
      <c r="X106" s="3"/>
      <c r="Y106" s="16"/>
      <c r="Z106" s="16"/>
      <c r="AA106" s="16"/>
      <c r="AB106" s="16"/>
      <c r="AC106" s="17"/>
      <c r="AD106" s="7"/>
      <c r="AE106" s="7"/>
      <c r="AF106" s="7"/>
      <c r="AG106" s="7"/>
      <c r="AH106" s="7"/>
      <c r="AI106" s="18"/>
      <c r="AJ106" s="18"/>
      <c r="AK106" s="7"/>
      <c r="AL106" s="7"/>
      <c r="AM106" s="18"/>
      <c r="AN106" s="18"/>
    </row>
    <row r="107" spans="2:40" x14ac:dyDescent="0.2">
      <c r="B107" s="4"/>
      <c r="C107" s="1"/>
      <c r="D107" s="1"/>
      <c r="E107" s="1"/>
      <c r="F107" s="1"/>
      <c r="G107" s="1"/>
      <c r="H107" s="379"/>
      <c r="I107" s="380"/>
      <c r="J107" s="381"/>
      <c r="K107" s="381"/>
      <c r="L107" s="381"/>
      <c r="M107" s="381"/>
      <c r="N107" s="379"/>
      <c r="O107" s="7"/>
      <c r="P107" s="7"/>
      <c r="Q107" s="7"/>
      <c r="R107" s="7"/>
      <c r="S107" s="16"/>
      <c r="T107" s="16"/>
      <c r="U107" s="16"/>
      <c r="V107" s="16"/>
      <c r="W107" s="17"/>
      <c r="X107" s="3"/>
      <c r="Y107" s="16"/>
      <c r="Z107" s="16"/>
      <c r="AA107" s="16"/>
      <c r="AB107" s="16"/>
      <c r="AC107" s="17"/>
      <c r="AD107" s="7"/>
      <c r="AE107" s="7"/>
      <c r="AF107" s="7"/>
      <c r="AG107" s="7"/>
      <c r="AH107" s="7"/>
      <c r="AI107" s="18"/>
      <c r="AJ107" s="18"/>
      <c r="AK107" s="7"/>
      <c r="AL107" s="7"/>
      <c r="AM107" s="18"/>
      <c r="AN107" s="18"/>
    </row>
    <row r="108" spans="2:40" x14ac:dyDescent="0.2">
      <c r="B108" s="4"/>
      <c r="C108" s="1"/>
      <c r="D108" s="1"/>
      <c r="E108" s="1"/>
      <c r="F108" s="1"/>
      <c r="G108" s="1"/>
      <c r="H108" s="379"/>
      <c r="I108" s="380"/>
      <c r="J108" s="381"/>
      <c r="K108" s="381"/>
      <c r="L108" s="381"/>
      <c r="M108" s="381"/>
      <c r="N108" s="379"/>
      <c r="O108" s="7"/>
      <c r="P108" s="7"/>
      <c r="Q108" s="7"/>
      <c r="R108" s="7"/>
      <c r="S108" s="16"/>
      <c r="T108" s="16"/>
      <c r="U108" s="16"/>
      <c r="V108" s="16"/>
      <c r="W108" s="17"/>
      <c r="X108" s="3"/>
      <c r="Y108" s="16"/>
      <c r="Z108" s="16"/>
      <c r="AA108" s="16"/>
      <c r="AB108" s="16"/>
      <c r="AC108" s="17"/>
      <c r="AD108" s="7"/>
      <c r="AE108" s="7"/>
      <c r="AF108" s="7"/>
      <c r="AG108" s="7"/>
      <c r="AH108" s="7"/>
      <c r="AI108" s="18"/>
      <c r="AJ108" s="18"/>
      <c r="AK108" s="7"/>
      <c r="AL108" s="7"/>
      <c r="AM108" s="18"/>
      <c r="AN108" s="18"/>
    </row>
    <row r="109" spans="2:40" x14ac:dyDescent="0.2">
      <c r="B109" s="4"/>
      <c r="C109" s="1"/>
      <c r="D109" s="1"/>
      <c r="E109" s="1"/>
      <c r="F109" s="1"/>
      <c r="G109" s="1"/>
      <c r="H109" s="379"/>
      <c r="I109" s="380"/>
      <c r="J109" s="381"/>
      <c r="K109" s="381"/>
      <c r="L109" s="381"/>
      <c r="M109" s="381"/>
      <c r="N109" s="379"/>
      <c r="O109" s="7"/>
      <c r="P109" s="7"/>
      <c r="Q109" s="7"/>
      <c r="R109" s="7"/>
      <c r="S109" s="16"/>
      <c r="T109" s="16"/>
      <c r="U109" s="16"/>
      <c r="V109" s="16"/>
      <c r="W109" s="17"/>
      <c r="X109" s="3"/>
      <c r="Y109" s="16"/>
      <c r="Z109" s="16"/>
      <c r="AA109" s="16"/>
      <c r="AB109" s="16"/>
      <c r="AC109" s="17"/>
      <c r="AD109" s="7"/>
      <c r="AE109" s="7"/>
      <c r="AF109" s="7"/>
      <c r="AG109" s="7"/>
      <c r="AH109" s="7"/>
      <c r="AI109" s="18"/>
      <c r="AJ109" s="18"/>
      <c r="AK109" s="7"/>
      <c r="AL109" s="7"/>
      <c r="AM109" s="18"/>
      <c r="AN109" s="18"/>
    </row>
    <row r="110" spans="2:40" x14ac:dyDescent="0.2">
      <c r="B110" s="4"/>
      <c r="C110" s="1"/>
      <c r="D110" s="1"/>
      <c r="E110" s="1"/>
      <c r="F110" s="1"/>
      <c r="G110" s="1"/>
      <c r="H110" s="379"/>
      <c r="I110" s="380"/>
      <c r="J110" s="381"/>
      <c r="K110" s="381"/>
      <c r="L110" s="381"/>
      <c r="M110" s="381"/>
      <c r="N110" s="379"/>
      <c r="O110" s="7"/>
      <c r="P110" s="7"/>
      <c r="Q110" s="7"/>
      <c r="R110" s="7"/>
      <c r="S110" s="16"/>
      <c r="T110" s="16"/>
      <c r="U110" s="16"/>
      <c r="V110" s="16"/>
      <c r="W110" s="17"/>
      <c r="X110" s="3"/>
      <c r="Y110" s="16"/>
      <c r="Z110" s="16"/>
      <c r="AA110" s="16"/>
      <c r="AB110" s="16"/>
      <c r="AC110" s="17"/>
      <c r="AD110" s="7"/>
      <c r="AE110" s="7"/>
      <c r="AF110" s="7"/>
      <c r="AG110" s="7"/>
      <c r="AH110" s="7"/>
      <c r="AI110" s="18"/>
      <c r="AJ110" s="18"/>
      <c r="AK110" s="7"/>
      <c r="AL110" s="7"/>
      <c r="AM110" s="18"/>
      <c r="AN110" s="18"/>
    </row>
    <row r="111" spans="2:40" x14ac:dyDescent="0.2">
      <c r="B111" s="4"/>
      <c r="C111" s="1"/>
      <c r="D111" s="1"/>
      <c r="E111" s="1"/>
      <c r="F111" s="1"/>
      <c r="G111" s="1"/>
      <c r="H111" s="379"/>
      <c r="I111" s="380"/>
      <c r="J111" s="381"/>
      <c r="K111" s="381"/>
      <c r="L111" s="381"/>
      <c r="M111" s="381"/>
      <c r="N111" s="379"/>
      <c r="O111" s="7"/>
      <c r="P111" s="7"/>
      <c r="Q111" s="7"/>
      <c r="R111" s="7"/>
      <c r="S111" s="16"/>
      <c r="T111" s="16"/>
      <c r="U111" s="16"/>
      <c r="V111" s="16"/>
      <c r="W111" s="17"/>
      <c r="X111" s="3"/>
      <c r="Y111" s="16"/>
      <c r="Z111" s="16"/>
      <c r="AA111" s="16"/>
      <c r="AB111" s="16"/>
      <c r="AC111" s="17"/>
      <c r="AD111" s="7"/>
      <c r="AE111" s="7"/>
      <c r="AF111" s="7"/>
      <c r="AG111" s="7"/>
      <c r="AH111" s="7"/>
      <c r="AI111" s="18"/>
      <c r="AJ111" s="18"/>
      <c r="AK111" s="7"/>
      <c r="AL111" s="7"/>
      <c r="AM111" s="18"/>
      <c r="AN111" s="18"/>
    </row>
    <row r="112" spans="2:40" x14ac:dyDescent="0.2">
      <c r="B112" s="4"/>
      <c r="C112" s="1"/>
      <c r="D112" s="1"/>
      <c r="E112" s="1"/>
      <c r="F112" s="1"/>
      <c r="G112" s="1"/>
      <c r="H112" s="379"/>
      <c r="I112" s="380"/>
      <c r="J112" s="381"/>
      <c r="K112" s="381"/>
      <c r="L112" s="381"/>
      <c r="M112" s="381"/>
      <c r="N112" s="379"/>
      <c r="O112" s="7"/>
      <c r="P112" s="7"/>
      <c r="Q112" s="7"/>
      <c r="R112" s="7"/>
      <c r="S112" s="16"/>
      <c r="T112" s="16"/>
      <c r="U112" s="16"/>
      <c r="V112" s="16"/>
      <c r="W112" s="17"/>
      <c r="X112" s="3"/>
      <c r="Y112" s="16"/>
      <c r="Z112" s="16"/>
      <c r="AA112" s="16"/>
      <c r="AB112" s="16"/>
      <c r="AC112" s="17"/>
      <c r="AD112" s="7"/>
      <c r="AE112" s="7"/>
      <c r="AF112" s="7"/>
      <c r="AG112" s="7"/>
      <c r="AH112" s="7"/>
      <c r="AI112" s="18"/>
      <c r="AJ112" s="18"/>
      <c r="AK112" s="7"/>
      <c r="AL112" s="7"/>
      <c r="AM112" s="18"/>
      <c r="AN112" s="18"/>
    </row>
    <row r="113" spans="2:40" x14ac:dyDescent="0.2">
      <c r="B113" s="4"/>
      <c r="C113" s="1"/>
      <c r="D113" s="1"/>
      <c r="E113" s="1"/>
      <c r="F113" s="1"/>
      <c r="G113" s="1"/>
      <c r="H113" s="379"/>
      <c r="I113" s="380"/>
      <c r="J113" s="381"/>
      <c r="K113" s="381"/>
      <c r="L113" s="381"/>
      <c r="M113" s="381"/>
      <c r="N113" s="379"/>
      <c r="O113" s="7"/>
      <c r="P113" s="7"/>
      <c r="Q113" s="7"/>
      <c r="R113" s="7"/>
      <c r="S113" s="16"/>
      <c r="T113" s="16"/>
      <c r="U113" s="16"/>
      <c r="V113" s="16"/>
      <c r="W113" s="17"/>
      <c r="X113" s="3"/>
      <c r="Y113" s="16"/>
      <c r="Z113" s="16"/>
      <c r="AA113" s="16"/>
      <c r="AB113" s="16"/>
      <c r="AC113" s="17"/>
      <c r="AD113" s="7"/>
      <c r="AE113" s="7"/>
      <c r="AF113" s="7"/>
      <c r="AG113" s="7"/>
      <c r="AH113" s="7"/>
      <c r="AI113" s="18"/>
      <c r="AJ113" s="18"/>
      <c r="AK113" s="7"/>
      <c r="AL113" s="7"/>
      <c r="AM113" s="18"/>
      <c r="AN113" s="18"/>
    </row>
    <row r="114" spans="2:40" x14ac:dyDescent="0.2">
      <c r="B114" s="4"/>
      <c r="C114" s="1"/>
      <c r="D114" s="1"/>
      <c r="E114" s="1"/>
      <c r="F114" s="1"/>
      <c r="G114" s="1"/>
      <c r="H114" s="379"/>
      <c r="I114" s="380"/>
      <c r="J114" s="381"/>
      <c r="K114" s="381"/>
      <c r="L114" s="381"/>
      <c r="M114" s="381"/>
      <c r="N114" s="379"/>
      <c r="O114" s="7"/>
      <c r="P114" s="7"/>
      <c r="Q114" s="7"/>
      <c r="R114" s="7"/>
      <c r="S114" s="16"/>
      <c r="T114" s="16"/>
      <c r="U114" s="16"/>
      <c r="V114" s="16"/>
      <c r="W114" s="17"/>
      <c r="X114" s="3"/>
      <c r="Y114" s="16"/>
      <c r="Z114" s="16"/>
      <c r="AA114" s="16"/>
      <c r="AB114" s="16"/>
      <c r="AC114" s="17"/>
      <c r="AD114" s="7"/>
      <c r="AE114" s="7"/>
      <c r="AF114" s="7"/>
      <c r="AG114" s="7"/>
      <c r="AH114" s="7"/>
      <c r="AI114" s="18"/>
      <c r="AJ114" s="18"/>
      <c r="AK114" s="7"/>
      <c r="AL114" s="7"/>
      <c r="AM114" s="18"/>
      <c r="AN114" s="18"/>
    </row>
    <row r="115" spans="2:40" x14ac:dyDescent="0.2">
      <c r="B115" s="4"/>
      <c r="C115" s="1"/>
      <c r="D115" s="1"/>
      <c r="E115" s="1"/>
      <c r="F115" s="1"/>
      <c r="G115" s="1"/>
      <c r="H115" s="379"/>
      <c r="I115" s="380"/>
      <c r="J115" s="381"/>
      <c r="K115" s="381"/>
      <c r="L115" s="381"/>
      <c r="M115" s="381"/>
      <c r="N115" s="379"/>
      <c r="O115" s="7"/>
      <c r="P115" s="7"/>
      <c r="Q115" s="7"/>
      <c r="R115" s="7"/>
      <c r="S115" s="16"/>
      <c r="T115" s="16"/>
      <c r="U115" s="16"/>
      <c r="V115" s="16"/>
      <c r="W115" s="17"/>
      <c r="X115" s="3"/>
      <c r="Y115" s="16"/>
      <c r="Z115" s="16"/>
      <c r="AA115" s="16"/>
      <c r="AB115" s="16"/>
      <c r="AC115" s="17"/>
      <c r="AD115" s="7"/>
      <c r="AE115" s="7"/>
      <c r="AF115" s="7"/>
      <c r="AG115" s="7"/>
      <c r="AH115" s="7"/>
      <c r="AI115" s="18"/>
      <c r="AJ115" s="18"/>
      <c r="AK115" s="7"/>
      <c r="AL115" s="7"/>
      <c r="AM115" s="18"/>
      <c r="AN115" s="18"/>
    </row>
    <row r="116" spans="2:40" x14ac:dyDescent="0.2">
      <c r="B116" s="4"/>
      <c r="C116" s="1"/>
      <c r="D116" s="1"/>
      <c r="E116" s="1"/>
      <c r="F116" s="1"/>
      <c r="G116" s="1"/>
      <c r="H116" s="379"/>
      <c r="I116" s="380"/>
      <c r="J116" s="381"/>
      <c r="K116" s="381"/>
      <c r="L116" s="381"/>
      <c r="M116" s="381"/>
      <c r="N116" s="379"/>
      <c r="O116" s="7"/>
      <c r="P116" s="7"/>
      <c r="Q116" s="7"/>
      <c r="R116" s="7"/>
      <c r="S116" s="16"/>
      <c r="T116" s="16"/>
      <c r="U116" s="16"/>
      <c r="V116" s="16"/>
      <c r="W116" s="17"/>
      <c r="X116" s="3"/>
      <c r="Y116" s="16"/>
      <c r="Z116" s="16"/>
      <c r="AA116" s="16"/>
      <c r="AB116" s="16"/>
      <c r="AC116" s="17"/>
      <c r="AD116" s="7"/>
      <c r="AE116" s="7"/>
      <c r="AF116" s="7"/>
      <c r="AG116" s="7"/>
      <c r="AH116" s="7"/>
      <c r="AI116" s="18"/>
      <c r="AJ116" s="18"/>
      <c r="AK116" s="7"/>
      <c r="AL116" s="7"/>
      <c r="AM116" s="18"/>
      <c r="AN116" s="18"/>
    </row>
    <row r="117" spans="2:40" x14ac:dyDescent="0.2">
      <c r="B117" s="4"/>
      <c r="AI117" s="18"/>
      <c r="AJ117" s="18"/>
      <c r="AM117" s="18"/>
      <c r="AN117" s="18"/>
    </row>
    <row r="118" spans="2:40" x14ac:dyDescent="0.2">
      <c r="B118" s="4"/>
      <c r="AI118" s="18"/>
      <c r="AJ118" s="18"/>
      <c r="AM118" s="18"/>
      <c r="AN118" s="18"/>
    </row>
    <row r="119" spans="2:40" x14ac:dyDescent="0.2">
      <c r="B119" s="4"/>
      <c r="AI119" s="18"/>
      <c r="AJ119" s="18"/>
      <c r="AM119" s="18"/>
      <c r="AN119" s="18"/>
    </row>
    <row r="120" spans="2:40" x14ac:dyDescent="0.2">
      <c r="B120" s="4"/>
      <c r="AI120" s="18"/>
      <c r="AJ120" s="18"/>
      <c r="AM120" s="18"/>
      <c r="AN120" s="18"/>
    </row>
    <row r="121" spans="2:40" x14ac:dyDescent="0.2">
      <c r="B121" s="4"/>
      <c r="AI121" s="18"/>
      <c r="AJ121" s="18"/>
      <c r="AM121" s="18"/>
      <c r="AN121" s="18"/>
    </row>
    <row r="122" spans="2:40" x14ac:dyDescent="0.2">
      <c r="B122" s="4"/>
      <c r="AI122" s="18"/>
      <c r="AJ122" s="18"/>
      <c r="AM122" s="18"/>
      <c r="AN122" s="18"/>
    </row>
    <row r="123" spans="2:40" x14ac:dyDescent="0.2">
      <c r="B123" s="4"/>
      <c r="AI123" s="18"/>
      <c r="AJ123" s="18"/>
      <c r="AM123" s="18"/>
      <c r="AN123" s="18"/>
    </row>
    <row r="124" spans="2:40" x14ac:dyDescent="0.2">
      <c r="B124" s="4"/>
      <c r="AI124" s="18"/>
      <c r="AJ124" s="18"/>
      <c r="AM124" s="18"/>
      <c r="AN124" s="18"/>
    </row>
    <row r="125" spans="2:40" x14ac:dyDescent="0.2">
      <c r="B125" s="4"/>
      <c r="AI125" s="18"/>
      <c r="AJ125" s="18"/>
      <c r="AM125" s="18"/>
      <c r="AN125" s="18"/>
    </row>
    <row r="126" spans="2:40" x14ac:dyDescent="0.2">
      <c r="B126" s="4"/>
      <c r="AI126" s="18"/>
      <c r="AJ126" s="18"/>
      <c r="AM126" s="18"/>
      <c r="AN126" s="18"/>
    </row>
    <row r="127" spans="2:40" x14ac:dyDescent="0.2">
      <c r="B127" s="4"/>
      <c r="AI127" s="18"/>
      <c r="AJ127" s="18"/>
      <c r="AM127" s="18"/>
      <c r="AN127" s="18"/>
    </row>
    <row r="128" spans="2:40" x14ac:dyDescent="0.2">
      <c r="B128" s="4"/>
      <c r="AI128" s="18"/>
      <c r="AJ128" s="18"/>
      <c r="AM128" s="18"/>
      <c r="AN128" s="18"/>
    </row>
    <row r="129" spans="2:40" x14ac:dyDescent="0.2">
      <c r="B129" s="4"/>
      <c r="AI129" s="18"/>
      <c r="AJ129" s="18"/>
      <c r="AM129" s="18"/>
      <c r="AN129" s="18"/>
    </row>
    <row r="130" spans="2:40" x14ac:dyDescent="0.2">
      <c r="B130" s="4"/>
      <c r="AI130" s="18"/>
      <c r="AJ130" s="18"/>
      <c r="AM130" s="18"/>
      <c r="AN130" s="18"/>
    </row>
    <row r="131" spans="2:40" x14ac:dyDescent="0.2">
      <c r="B131" s="4"/>
      <c r="AI131" s="18"/>
      <c r="AJ131" s="18"/>
      <c r="AM131" s="18"/>
      <c r="AN131" s="18"/>
    </row>
    <row r="132" spans="2:40" x14ac:dyDescent="0.2">
      <c r="B132" s="4"/>
      <c r="AI132" s="18"/>
      <c r="AJ132" s="18"/>
      <c r="AM132" s="18"/>
      <c r="AN132" s="18"/>
    </row>
    <row r="133" spans="2:40" x14ac:dyDescent="0.2">
      <c r="B133" s="4"/>
      <c r="AI133" s="18"/>
      <c r="AJ133" s="18"/>
      <c r="AM133" s="18"/>
      <c r="AN133" s="18"/>
    </row>
    <row r="134" spans="2:40" x14ac:dyDescent="0.2">
      <c r="B134" s="4"/>
      <c r="AI134" s="18"/>
      <c r="AJ134" s="18"/>
      <c r="AM134" s="18"/>
      <c r="AN134" s="18"/>
    </row>
    <row r="135" spans="2:40" x14ac:dyDescent="0.2">
      <c r="B135" s="4"/>
      <c r="AI135" s="18"/>
      <c r="AJ135" s="18"/>
      <c r="AM135" s="18"/>
      <c r="AN135" s="18"/>
    </row>
    <row r="136" spans="2:40" x14ac:dyDescent="0.2">
      <c r="B136" s="4"/>
      <c r="AI136" s="18"/>
      <c r="AJ136" s="18"/>
      <c r="AM136" s="18"/>
      <c r="AN136" s="18"/>
    </row>
    <row r="137" spans="2:40" x14ac:dyDescent="0.2">
      <c r="B137" s="4"/>
      <c r="AI137" s="18"/>
      <c r="AJ137" s="18"/>
      <c r="AM137" s="18"/>
      <c r="AN137" s="18"/>
    </row>
    <row r="138" spans="2:40" x14ac:dyDescent="0.2">
      <c r="B138" s="4"/>
      <c r="AI138" s="18"/>
      <c r="AJ138" s="18"/>
      <c r="AM138" s="18"/>
      <c r="AN138" s="18"/>
    </row>
    <row r="139" spans="2:40" x14ac:dyDescent="0.2">
      <c r="B139" s="4"/>
      <c r="AI139" s="18"/>
      <c r="AJ139" s="18"/>
      <c r="AM139" s="18"/>
      <c r="AN139" s="18"/>
    </row>
    <row r="140" spans="2:40" x14ac:dyDescent="0.2">
      <c r="B140" s="4"/>
      <c r="AI140" s="18"/>
      <c r="AJ140" s="18"/>
      <c r="AM140" s="18"/>
      <c r="AN140" s="18"/>
    </row>
    <row r="141" spans="2:40" x14ac:dyDescent="0.2">
      <c r="B141" s="4"/>
      <c r="AI141" s="18"/>
      <c r="AJ141" s="18"/>
      <c r="AM141" s="18"/>
      <c r="AN141" s="18"/>
    </row>
    <row r="142" spans="2:40" x14ac:dyDescent="0.2">
      <c r="B142" s="4"/>
      <c r="AI142" s="18"/>
      <c r="AJ142" s="18"/>
      <c r="AM142" s="18"/>
      <c r="AN142" s="18"/>
    </row>
    <row r="143" spans="2:40" x14ac:dyDescent="0.2">
      <c r="B143" s="4"/>
      <c r="AI143" s="18"/>
      <c r="AJ143" s="18"/>
      <c r="AM143" s="18"/>
      <c r="AN143" s="18"/>
    </row>
    <row r="144" spans="2:40" x14ac:dyDescent="0.2">
      <c r="B144" s="4"/>
      <c r="AI144" s="18"/>
      <c r="AJ144" s="18"/>
      <c r="AM144" s="18"/>
      <c r="AN144" s="18"/>
    </row>
    <row r="145" spans="2:40" x14ac:dyDescent="0.2">
      <c r="B145" s="4"/>
      <c r="AI145" s="18"/>
      <c r="AJ145" s="18"/>
      <c r="AM145" s="18"/>
      <c r="AN145" s="18"/>
    </row>
    <row r="146" spans="2:40" x14ac:dyDescent="0.2">
      <c r="B146" s="4"/>
      <c r="AI146" s="18"/>
      <c r="AJ146" s="18"/>
      <c r="AM146" s="18"/>
      <c r="AN146" s="18"/>
    </row>
    <row r="147" spans="2:40" x14ac:dyDescent="0.2">
      <c r="B147" s="4"/>
      <c r="AI147" s="18"/>
      <c r="AJ147" s="18"/>
      <c r="AM147" s="18"/>
      <c r="AN147" s="18"/>
    </row>
    <row r="148" spans="2:40" x14ac:dyDescent="0.2">
      <c r="B148" s="4"/>
      <c r="AI148" s="18"/>
      <c r="AJ148" s="18"/>
      <c r="AM148" s="18"/>
      <c r="AN148" s="18"/>
    </row>
    <row r="149" spans="2:40" x14ac:dyDescent="0.2">
      <c r="B149" s="4"/>
      <c r="AI149" s="18"/>
      <c r="AJ149" s="18"/>
      <c r="AM149" s="18"/>
      <c r="AN149" s="18"/>
    </row>
    <row r="150" spans="2:40" x14ac:dyDescent="0.2">
      <c r="B150" s="4"/>
      <c r="AI150" s="18"/>
      <c r="AJ150" s="18"/>
      <c r="AM150" s="18"/>
      <c r="AN150" s="18"/>
    </row>
    <row r="151" spans="2:40" x14ac:dyDescent="0.2">
      <c r="B151" s="4"/>
      <c r="AI151" s="18"/>
      <c r="AJ151" s="18"/>
      <c r="AM151" s="18"/>
      <c r="AN151" s="18"/>
    </row>
    <row r="152" spans="2:40" x14ac:dyDescent="0.2">
      <c r="B152" s="4"/>
      <c r="AI152" s="18"/>
      <c r="AJ152" s="18"/>
      <c r="AM152" s="18"/>
      <c r="AN152" s="18"/>
    </row>
    <row r="153" spans="2:40" x14ac:dyDescent="0.2">
      <c r="B153" s="4"/>
      <c r="AI153" s="18"/>
      <c r="AJ153" s="18"/>
      <c r="AM153" s="18"/>
      <c r="AN153" s="18"/>
    </row>
    <row r="154" spans="2:40" x14ac:dyDescent="0.2">
      <c r="B154" s="4"/>
      <c r="AI154" s="18"/>
      <c r="AJ154" s="18"/>
      <c r="AM154" s="18"/>
      <c r="AN154" s="18"/>
    </row>
    <row r="155" spans="2:40" x14ac:dyDescent="0.2">
      <c r="B155" s="4"/>
      <c r="AI155" s="18"/>
      <c r="AJ155" s="18"/>
      <c r="AM155" s="18"/>
      <c r="AN155" s="18"/>
    </row>
    <row r="156" spans="2:40" x14ac:dyDescent="0.2">
      <c r="B156" s="4"/>
      <c r="AI156" s="18"/>
      <c r="AJ156" s="18"/>
      <c r="AM156" s="18"/>
      <c r="AN156" s="18"/>
    </row>
    <row r="157" spans="2:40" x14ac:dyDescent="0.2">
      <c r="B157" s="4"/>
      <c r="AI157" s="18"/>
      <c r="AJ157" s="18"/>
      <c r="AM157" s="18"/>
      <c r="AN157" s="18"/>
    </row>
    <row r="158" spans="2:40" x14ac:dyDescent="0.2">
      <c r="B158" s="4"/>
      <c r="AI158" s="18"/>
      <c r="AJ158" s="18"/>
      <c r="AM158" s="18"/>
      <c r="AN158" s="18"/>
    </row>
    <row r="159" spans="2:40" x14ac:dyDescent="0.2">
      <c r="B159" s="4"/>
      <c r="AI159" s="18"/>
      <c r="AJ159" s="18"/>
      <c r="AM159" s="18"/>
      <c r="AN159" s="18"/>
    </row>
    <row r="160" spans="2:40" x14ac:dyDescent="0.2">
      <c r="B160" s="4"/>
      <c r="AI160" s="18"/>
      <c r="AJ160" s="18"/>
      <c r="AM160" s="18"/>
      <c r="AN160" s="18"/>
    </row>
    <row r="161" spans="2:40" x14ac:dyDescent="0.2">
      <c r="B161" s="4"/>
      <c r="AI161" s="18"/>
      <c r="AJ161" s="18"/>
      <c r="AM161" s="18"/>
      <c r="AN161" s="18"/>
    </row>
    <row r="162" spans="2:40" x14ac:dyDescent="0.2">
      <c r="B162" s="4"/>
      <c r="AI162" s="18"/>
      <c r="AJ162" s="18"/>
      <c r="AM162" s="18"/>
      <c r="AN162" s="18"/>
    </row>
    <row r="163" spans="2:40" x14ac:dyDescent="0.2">
      <c r="B163" s="4"/>
      <c r="AI163" s="18"/>
      <c r="AJ163" s="18"/>
      <c r="AM163" s="18"/>
      <c r="AN163" s="18"/>
    </row>
    <row r="164" spans="2:40" x14ac:dyDescent="0.2">
      <c r="B164" s="4"/>
      <c r="AI164" s="18"/>
      <c r="AJ164" s="18"/>
      <c r="AM164" s="18"/>
      <c r="AN164" s="18"/>
    </row>
    <row r="165" spans="2:40" x14ac:dyDescent="0.2">
      <c r="B165" s="4"/>
      <c r="AI165" s="18"/>
      <c r="AJ165" s="18"/>
      <c r="AM165" s="18"/>
      <c r="AN165" s="18"/>
    </row>
    <row r="166" spans="2:40" x14ac:dyDescent="0.2">
      <c r="B166" s="4"/>
      <c r="AI166" s="18"/>
      <c r="AJ166" s="18"/>
      <c r="AM166" s="18"/>
      <c r="AN166" s="18"/>
    </row>
    <row r="167" spans="2:40" x14ac:dyDescent="0.2">
      <c r="B167" s="4"/>
      <c r="AI167" s="18"/>
      <c r="AJ167" s="18"/>
      <c r="AM167" s="18"/>
      <c r="AN167" s="18"/>
    </row>
    <row r="168" spans="2:40" x14ac:dyDescent="0.2">
      <c r="B168" s="4"/>
      <c r="AI168" s="18"/>
      <c r="AJ168" s="18"/>
      <c r="AM168" s="18"/>
      <c r="AN168" s="18"/>
    </row>
    <row r="169" spans="2:40" x14ac:dyDescent="0.2">
      <c r="B169" s="4"/>
      <c r="AI169" s="18"/>
      <c r="AJ169" s="18"/>
      <c r="AM169" s="18"/>
      <c r="AN169" s="18"/>
    </row>
    <row r="170" spans="2:40" x14ac:dyDescent="0.2">
      <c r="B170" s="4"/>
      <c r="AI170" s="18"/>
      <c r="AJ170" s="18"/>
      <c r="AM170" s="18"/>
      <c r="AN170" s="18"/>
    </row>
    <row r="171" spans="2:40" x14ac:dyDescent="0.2">
      <c r="B171" s="4"/>
      <c r="AI171" s="18"/>
      <c r="AJ171" s="18"/>
      <c r="AM171" s="18"/>
      <c r="AN171" s="18"/>
    </row>
    <row r="172" spans="2:40" x14ac:dyDescent="0.2">
      <c r="B172" s="4"/>
      <c r="AI172" s="18"/>
      <c r="AJ172" s="18"/>
      <c r="AM172" s="18"/>
      <c r="AN172" s="18"/>
    </row>
    <row r="173" spans="2:40" x14ac:dyDescent="0.2">
      <c r="B173" s="4"/>
      <c r="AI173" s="18"/>
      <c r="AJ173" s="18"/>
      <c r="AM173" s="18"/>
      <c r="AN173" s="18"/>
    </row>
    <row r="174" spans="2:40" x14ac:dyDescent="0.2">
      <c r="B174" s="4"/>
      <c r="AI174" s="18"/>
      <c r="AJ174" s="18"/>
      <c r="AM174" s="18"/>
      <c r="AN174" s="18"/>
    </row>
    <row r="175" spans="2:40" x14ac:dyDescent="0.2">
      <c r="B175" s="4"/>
      <c r="AI175" s="18"/>
      <c r="AJ175" s="18"/>
      <c r="AM175" s="18"/>
      <c r="AN175" s="18"/>
    </row>
    <row r="176" spans="2:40" x14ac:dyDescent="0.2">
      <c r="B176" s="4"/>
      <c r="AI176" s="18"/>
      <c r="AJ176" s="18"/>
      <c r="AM176" s="18"/>
      <c r="AN176" s="18"/>
    </row>
    <row r="177" spans="2:40" x14ac:dyDescent="0.2">
      <c r="B177" s="4"/>
      <c r="AI177" s="18"/>
      <c r="AJ177" s="18"/>
      <c r="AM177" s="18"/>
      <c r="AN177" s="18"/>
    </row>
    <row r="178" spans="2:40" x14ac:dyDescent="0.2">
      <c r="B178" s="4"/>
      <c r="AI178" s="18"/>
      <c r="AJ178" s="18"/>
      <c r="AM178" s="18"/>
      <c r="AN178" s="18"/>
    </row>
    <row r="179" spans="2:40" x14ac:dyDescent="0.2">
      <c r="B179" s="4"/>
      <c r="AI179" s="18"/>
      <c r="AJ179" s="18"/>
      <c r="AM179" s="18"/>
      <c r="AN179" s="18"/>
    </row>
    <row r="180" spans="2:40" x14ac:dyDescent="0.2">
      <c r="B180" s="4"/>
      <c r="AI180" s="18"/>
      <c r="AJ180" s="18"/>
      <c r="AM180" s="18"/>
      <c r="AN180" s="18"/>
    </row>
    <row r="181" spans="2:40" x14ac:dyDescent="0.2">
      <c r="B181" s="4"/>
      <c r="AI181" s="18"/>
      <c r="AJ181" s="18"/>
      <c r="AM181" s="18"/>
      <c r="AN181" s="18"/>
    </row>
    <row r="182" spans="2:40" x14ac:dyDescent="0.2">
      <c r="B182" s="4"/>
      <c r="AI182" s="18"/>
      <c r="AJ182" s="18"/>
      <c r="AM182" s="18"/>
      <c r="AN182" s="18"/>
    </row>
    <row r="183" spans="2:40" x14ac:dyDescent="0.2">
      <c r="B183" s="4"/>
      <c r="AI183" s="18"/>
      <c r="AJ183" s="18"/>
      <c r="AM183" s="18"/>
      <c r="AN183" s="18"/>
    </row>
    <row r="184" spans="2:40" x14ac:dyDescent="0.2">
      <c r="B184" s="4"/>
      <c r="AI184" s="18"/>
      <c r="AJ184" s="18"/>
      <c r="AM184" s="18"/>
      <c r="AN184" s="18"/>
    </row>
    <row r="185" spans="2:40" x14ac:dyDescent="0.2">
      <c r="B185" s="4"/>
      <c r="AI185" s="18"/>
      <c r="AJ185" s="18"/>
      <c r="AM185" s="18"/>
      <c r="AN185" s="18"/>
    </row>
    <row r="186" spans="2:40" x14ac:dyDescent="0.2">
      <c r="B186" s="4"/>
      <c r="AI186" s="18"/>
      <c r="AJ186" s="18"/>
      <c r="AM186" s="18"/>
      <c r="AN186" s="18"/>
    </row>
    <row r="187" spans="2:40" x14ac:dyDescent="0.2">
      <c r="B187" s="4"/>
      <c r="AI187" s="18"/>
      <c r="AJ187" s="18"/>
      <c r="AM187" s="18"/>
      <c r="AN187" s="18"/>
    </row>
    <row r="188" spans="2:40" x14ac:dyDescent="0.2">
      <c r="B188" s="4"/>
      <c r="AI188" s="18"/>
      <c r="AJ188" s="18"/>
      <c r="AM188" s="18"/>
      <c r="AN188" s="18"/>
    </row>
    <row r="189" spans="2:40" x14ac:dyDescent="0.2">
      <c r="B189" s="4"/>
      <c r="AI189" s="18"/>
      <c r="AJ189" s="18"/>
      <c r="AM189" s="18"/>
      <c r="AN189" s="18"/>
    </row>
    <row r="190" spans="2:40" x14ac:dyDescent="0.2">
      <c r="B190" s="4"/>
      <c r="AI190" s="18"/>
      <c r="AJ190" s="18"/>
      <c r="AM190" s="18"/>
      <c r="AN190" s="18"/>
    </row>
    <row r="191" spans="2:40" x14ac:dyDescent="0.2">
      <c r="B191" s="4"/>
      <c r="AI191" s="18"/>
      <c r="AJ191" s="18"/>
      <c r="AM191" s="18"/>
      <c r="AN191" s="18"/>
    </row>
    <row r="192" spans="2:40" x14ac:dyDescent="0.2">
      <c r="B192" s="4"/>
      <c r="AI192" s="18"/>
      <c r="AJ192" s="18"/>
      <c r="AM192" s="18"/>
      <c r="AN192" s="18"/>
    </row>
    <row r="193" spans="2:40" x14ac:dyDescent="0.2">
      <c r="B193" s="4"/>
      <c r="AI193" s="18"/>
      <c r="AJ193" s="18"/>
      <c r="AM193" s="18"/>
      <c r="AN193" s="18"/>
    </row>
    <row r="194" spans="2:40" x14ac:dyDescent="0.2">
      <c r="B194" s="4"/>
      <c r="AI194" s="18"/>
      <c r="AJ194" s="18"/>
      <c r="AM194" s="18"/>
      <c r="AN194" s="18"/>
    </row>
    <row r="195" spans="2:40" x14ac:dyDescent="0.2">
      <c r="B195" s="4"/>
      <c r="AI195" s="18"/>
      <c r="AJ195" s="18"/>
      <c r="AM195" s="18"/>
      <c r="AN195" s="18"/>
    </row>
    <row r="196" spans="2:40" x14ac:dyDescent="0.2">
      <c r="B196" s="4"/>
      <c r="AI196" s="18"/>
      <c r="AJ196" s="18"/>
      <c r="AM196" s="18"/>
      <c r="AN196" s="18"/>
    </row>
    <row r="197" spans="2:40" x14ac:dyDescent="0.2">
      <c r="B197" s="4"/>
      <c r="AI197" s="18"/>
      <c r="AJ197" s="18"/>
      <c r="AM197" s="18"/>
      <c r="AN197" s="18"/>
    </row>
    <row r="198" spans="2:40" x14ac:dyDescent="0.2">
      <c r="B198" s="4"/>
      <c r="AI198" s="18"/>
      <c r="AJ198" s="18"/>
      <c r="AM198" s="18"/>
      <c r="AN198" s="18"/>
    </row>
    <row r="199" spans="2:40" x14ac:dyDescent="0.2">
      <c r="B199" s="4"/>
      <c r="AI199" s="18"/>
      <c r="AJ199" s="18"/>
      <c r="AM199" s="18"/>
      <c r="AN199" s="18"/>
    </row>
    <row r="200" spans="2:40" x14ac:dyDescent="0.2">
      <c r="B200" s="4"/>
      <c r="AI200" s="18"/>
      <c r="AJ200" s="18"/>
      <c r="AM200" s="18"/>
      <c r="AN200" s="18"/>
    </row>
    <row r="201" spans="2:40" x14ac:dyDescent="0.2">
      <c r="B201" s="4"/>
      <c r="AI201" s="18"/>
      <c r="AJ201" s="18"/>
      <c r="AM201" s="18"/>
      <c r="AN201" s="18"/>
    </row>
    <row r="202" spans="2:40" x14ac:dyDescent="0.2">
      <c r="B202" s="4"/>
      <c r="AI202" s="18"/>
      <c r="AJ202" s="18"/>
      <c r="AM202" s="18"/>
      <c r="AN202" s="18"/>
    </row>
    <row r="203" spans="2:40" x14ac:dyDescent="0.2">
      <c r="B203" s="4"/>
      <c r="AI203" s="18"/>
      <c r="AJ203" s="18"/>
      <c r="AM203" s="18"/>
      <c r="AN203" s="18"/>
    </row>
    <row r="204" spans="2:40" x14ac:dyDescent="0.2">
      <c r="B204" s="4"/>
      <c r="AI204" s="18"/>
      <c r="AJ204" s="18"/>
      <c r="AM204" s="18"/>
      <c r="AN204" s="18"/>
    </row>
    <row r="205" spans="2:40" x14ac:dyDescent="0.2">
      <c r="B205" s="4"/>
      <c r="AI205" s="18"/>
      <c r="AJ205" s="18"/>
      <c r="AM205" s="18"/>
      <c r="AN205" s="18"/>
    </row>
    <row r="206" spans="2:40" x14ac:dyDescent="0.2">
      <c r="B206" s="4"/>
      <c r="AI206" s="18"/>
      <c r="AJ206" s="18"/>
      <c r="AM206" s="18"/>
      <c r="AN206" s="18"/>
    </row>
    <row r="207" spans="2:40" x14ac:dyDescent="0.2">
      <c r="B207" s="4"/>
      <c r="AI207" s="18"/>
      <c r="AJ207" s="18"/>
      <c r="AM207" s="18"/>
      <c r="AN207" s="18"/>
    </row>
    <row r="208" spans="2:40" x14ac:dyDescent="0.2">
      <c r="B208" s="4"/>
      <c r="AI208" s="18"/>
      <c r="AJ208" s="18"/>
      <c r="AM208" s="18"/>
      <c r="AN208" s="18"/>
    </row>
    <row r="209" spans="2:40" x14ac:dyDescent="0.2">
      <c r="B209" s="4"/>
      <c r="AI209" s="18"/>
      <c r="AJ209" s="18"/>
      <c r="AM209" s="18"/>
      <c r="AN209" s="18"/>
    </row>
    <row r="210" spans="2:40" x14ac:dyDescent="0.2">
      <c r="B210" s="4"/>
      <c r="AI210" s="18"/>
      <c r="AJ210" s="18"/>
      <c r="AM210" s="18"/>
      <c r="AN210" s="18"/>
    </row>
    <row r="211" spans="2:40" x14ac:dyDescent="0.2">
      <c r="B211" s="4"/>
      <c r="AI211" s="18"/>
      <c r="AJ211" s="18"/>
      <c r="AM211" s="18"/>
      <c r="AN211" s="18"/>
    </row>
    <row r="212" spans="2:40" x14ac:dyDescent="0.2">
      <c r="B212" s="4"/>
      <c r="AI212" s="18"/>
      <c r="AJ212" s="18"/>
      <c r="AM212" s="18"/>
      <c r="AN212" s="18"/>
    </row>
    <row r="213" spans="2:40" x14ac:dyDescent="0.2">
      <c r="B213" s="4"/>
      <c r="AI213" s="18"/>
      <c r="AJ213" s="18"/>
      <c r="AM213" s="18"/>
      <c r="AN213" s="18"/>
    </row>
    <row r="214" spans="2:40" x14ac:dyDescent="0.2">
      <c r="B214" s="4"/>
      <c r="AI214" s="18"/>
      <c r="AJ214" s="18"/>
      <c r="AM214" s="18"/>
      <c r="AN214" s="18"/>
    </row>
    <row r="215" spans="2:40" x14ac:dyDescent="0.2">
      <c r="B215" s="4"/>
      <c r="AI215" s="18"/>
      <c r="AJ215" s="18"/>
      <c r="AM215" s="18"/>
      <c r="AN215" s="18"/>
    </row>
    <row r="216" spans="2:40" x14ac:dyDescent="0.2">
      <c r="B216" s="4"/>
      <c r="AI216" s="18"/>
      <c r="AJ216" s="18"/>
      <c r="AM216" s="18"/>
      <c r="AN216" s="18"/>
    </row>
    <row r="217" spans="2:40" x14ac:dyDescent="0.2">
      <c r="AI217" s="18"/>
      <c r="AJ217" s="18"/>
      <c r="AM217" s="18"/>
      <c r="AN217" s="18"/>
    </row>
    <row r="218" spans="2:40" x14ac:dyDescent="0.2">
      <c r="AI218" s="18"/>
      <c r="AJ218" s="18"/>
      <c r="AM218" s="18"/>
      <c r="AN218" s="18"/>
    </row>
    <row r="219" spans="2:40" x14ac:dyDescent="0.2">
      <c r="AI219" s="18"/>
      <c r="AJ219" s="18"/>
      <c r="AM219" s="18"/>
      <c r="AN219" s="18"/>
    </row>
    <row r="220" spans="2:40" x14ac:dyDescent="0.2">
      <c r="AI220" s="18"/>
      <c r="AJ220" s="18"/>
      <c r="AM220" s="18"/>
      <c r="AN220" s="18"/>
    </row>
    <row r="221" spans="2:40" x14ac:dyDescent="0.2">
      <c r="AI221" s="18"/>
      <c r="AJ221" s="18"/>
      <c r="AM221" s="18"/>
      <c r="AN221" s="18"/>
    </row>
    <row r="222" spans="2:40" x14ac:dyDescent="0.2">
      <c r="AI222" s="18"/>
      <c r="AJ222" s="18"/>
      <c r="AM222" s="18"/>
      <c r="AN222" s="18"/>
    </row>
    <row r="223" spans="2:40" x14ac:dyDescent="0.2">
      <c r="AI223" s="18"/>
      <c r="AJ223" s="18"/>
      <c r="AM223" s="18"/>
      <c r="AN223" s="18"/>
    </row>
    <row r="224" spans="2:40" x14ac:dyDescent="0.2">
      <c r="AI224" s="18"/>
      <c r="AJ224" s="18"/>
      <c r="AM224" s="18"/>
      <c r="AN224" s="18"/>
    </row>
    <row r="225" spans="35:40" x14ac:dyDescent="0.2">
      <c r="AI225" s="18"/>
      <c r="AJ225" s="18"/>
      <c r="AM225" s="18"/>
      <c r="AN225" s="18"/>
    </row>
    <row r="226" spans="35:40" x14ac:dyDescent="0.2">
      <c r="AI226" s="18"/>
      <c r="AJ226" s="18"/>
      <c r="AM226" s="18"/>
      <c r="AN226" s="18"/>
    </row>
    <row r="227" spans="35:40" x14ac:dyDescent="0.2">
      <c r="AI227" s="18"/>
      <c r="AJ227" s="18"/>
      <c r="AM227" s="18"/>
      <c r="AN227" s="18"/>
    </row>
    <row r="228" spans="35:40" x14ac:dyDescent="0.2">
      <c r="AI228" s="18"/>
      <c r="AJ228" s="18"/>
      <c r="AM228" s="18"/>
      <c r="AN228" s="18"/>
    </row>
    <row r="229" spans="35:40" x14ac:dyDescent="0.2">
      <c r="AI229" s="18"/>
      <c r="AJ229" s="18"/>
      <c r="AM229" s="18"/>
      <c r="AN229" s="18"/>
    </row>
    <row r="230" spans="35:40" x14ac:dyDescent="0.2">
      <c r="AI230" s="18"/>
      <c r="AJ230" s="18"/>
      <c r="AM230" s="18"/>
      <c r="AN230" s="18"/>
    </row>
    <row r="231" spans="35:40" x14ac:dyDescent="0.2">
      <c r="AI231" s="18"/>
      <c r="AJ231" s="18"/>
      <c r="AM231" s="18"/>
      <c r="AN231" s="18"/>
    </row>
    <row r="232" spans="35:40" x14ac:dyDescent="0.2">
      <c r="AI232" s="18"/>
      <c r="AJ232" s="18"/>
      <c r="AM232" s="18"/>
      <c r="AN232" s="18"/>
    </row>
    <row r="233" spans="35:40" x14ac:dyDescent="0.2">
      <c r="AI233" s="18"/>
      <c r="AJ233" s="18"/>
      <c r="AM233" s="18"/>
      <c r="AN233" s="18"/>
    </row>
    <row r="234" spans="35:40" x14ac:dyDescent="0.2">
      <c r="AI234" s="18"/>
      <c r="AJ234" s="18"/>
      <c r="AM234" s="18"/>
      <c r="AN234" s="18"/>
    </row>
    <row r="235" spans="35:40" x14ac:dyDescent="0.2">
      <c r="AI235" s="18"/>
      <c r="AJ235" s="18"/>
      <c r="AM235" s="18"/>
      <c r="AN235" s="18"/>
    </row>
    <row r="236" spans="35:40" x14ac:dyDescent="0.2">
      <c r="AI236" s="18"/>
      <c r="AJ236" s="18"/>
      <c r="AM236" s="18"/>
      <c r="AN236" s="18"/>
    </row>
    <row r="237" spans="35:40" x14ac:dyDescent="0.2">
      <c r="AI237" s="18"/>
      <c r="AJ237" s="18"/>
      <c r="AM237" s="18"/>
      <c r="AN237" s="18"/>
    </row>
    <row r="238" spans="35:40" x14ac:dyDescent="0.2">
      <c r="AI238" s="18"/>
      <c r="AJ238" s="18"/>
      <c r="AM238" s="18"/>
      <c r="AN238" s="18"/>
    </row>
    <row r="239" spans="35:40" x14ac:dyDescent="0.2">
      <c r="AI239" s="18"/>
      <c r="AJ239" s="18"/>
      <c r="AM239" s="18"/>
      <c r="AN239" s="18"/>
    </row>
    <row r="240" spans="35:40" x14ac:dyDescent="0.2">
      <c r="AI240" s="18"/>
      <c r="AJ240" s="18"/>
      <c r="AM240" s="18"/>
      <c r="AN240" s="18"/>
    </row>
    <row r="241" spans="35:40" x14ac:dyDescent="0.2">
      <c r="AI241" s="18"/>
      <c r="AJ241" s="18"/>
      <c r="AM241" s="18"/>
      <c r="AN241" s="18"/>
    </row>
    <row r="242" spans="35:40" x14ac:dyDescent="0.2">
      <c r="AI242" s="18"/>
      <c r="AJ242" s="18"/>
      <c r="AM242" s="18"/>
      <c r="AN242" s="18"/>
    </row>
    <row r="243" spans="35:40" x14ac:dyDescent="0.2">
      <c r="AI243" s="18"/>
      <c r="AJ243" s="18"/>
      <c r="AM243" s="18"/>
      <c r="AN243" s="18"/>
    </row>
    <row r="244" spans="35:40" x14ac:dyDescent="0.2">
      <c r="AI244" s="18"/>
      <c r="AJ244" s="18"/>
      <c r="AM244" s="18"/>
      <c r="AN244" s="18"/>
    </row>
    <row r="245" spans="35:40" x14ac:dyDescent="0.2">
      <c r="AI245" s="18"/>
      <c r="AJ245" s="18"/>
      <c r="AM245" s="18"/>
      <c r="AN245" s="18"/>
    </row>
    <row r="246" spans="35:40" x14ac:dyDescent="0.2">
      <c r="AI246" s="18"/>
      <c r="AJ246" s="18"/>
      <c r="AM246" s="18"/>
      <c r="AN246" s="18"/>
    </row>
    <row r="247" spans="35:40" x14ac:dyDescent="0.2">
      <c r="AI247" s="18"/>
      <c r="AJ247" s="18"/>
      <c r="AM247" s="18"/>
      <c r="AN247" s="18"/>
    </row>
    <row r="248" spans="35:40" x14ac:dyDescent="0.2">
      <c r="AI248" s="18"/>
      <c r="AJ248" s="18"/>
      <c r="AM248" s="18"/>
      <c r="AN248" s="18"/>
    </row>
    <row r="249" spans="35:40" x14ac:dyDescent="0.2">
      <c r="AI249" s="18"/>
      <c r="AJ249" s="18"/>
      <c r="AM249" s="18"/>
      <c r="AN249" s="18"/>
    </row>
    <row r="250" spans="35:40" x14ac:dyDescent="0.2">
      <c r="AI250" s="18"/>
      <c r="AJ250" s="18"/>
      <c r="AM250" s="18"/>
      <c r="AN250" s="18"/>
    </row>
    <row r="251" spans="35:40" x14ac:dyDescent="0.2">
      <c r="AI251" s="18"/>
      <c r="AJ251" s="18"/>
      <c r="AM251" s="18"/>
      <c r="AN251" s="18"/>
    </row>
    <row r="252" spans="35:40" x14ac:dyDescent="0.2">
      <c r="AI252" s="18"/>
      <c r="AJ252" s="18"/>
      <c r="AM252" s="18"/>
      <c r="AN252" s="18"/>
    </row>
    <row r="253" spans="35:40" x14ac:dyDescent="0.2">
      <c r="AI253" s="18"/>
      <c r="AJ253" s="18"/>
      <c r="AM253" s="18"/>
      <c r="AN253" s="18"/>
    </row>
    <row r="254" spans="35:40" x14ac:dyDescent="0.2">
      <c r="AI254" s="18"/>
      <c r="AJ254" s="18"/>
      <c r="AM254" s="18"/>
      <c r="AN254" s="18"/>
    </row>
    <row r="255" spans="35:40" x14ac:dyDescent="0.2">
      <c r="AI255" s="18"/>
      <c r="AJ255" s="18"/>
      <c r="AM255" s="18"/>
      <c r="AN255" s="18"/>
    </row>
    <row r="256" spans="35:40" x14ac:dyDescent="0.2">
      <c r="AI256" s="18"/>
      <c r="AJ256" s="18"/>
      <c r="AM256" s="18"/>
      <c r="AN256" s="18"/>
    </row>
    <row r="257" spans="35:40" x14ac:dyDescent="0.2">
      <c r="AI257" s="18"/>
      <c r="AJ257" s="18"/>
      <c r="AM257" s="18"/>
      <c r="AN257" s="18"/>
    </row>
    <row r="258" spans="35:40" x14ac:dyDescent="0.2">
      <c r="AI258" s="18"/>
      <c r="AJ258" s="18"/>
      <c r="AM258" s="18"/>
      <c r="AN258" s="18"/>
    </row>
    <row r="259" spans="35:40" x14ac:dyDescent="0.2">
      <c r="AI259" s="18"/>
      <c r="AJ259" s="18"/>
      <c r="AM259" s="18"/>
      <c r="AN259" s="18"/>
    </row>
    <row r="260" spans="35:40" x14ac:dyDescent="0.2">
      <c r="AI260" s="18"/>
      <c r="AJ260" s="18"/>
      <c r="AM260" s="18"/>
      <c r="AN260" s="18"/>
    </row>
    <row r="261" spans="35:40" x14ac:dyDescent="0.2">
      <c r="AI261" s="18"/>
      <c r="AJ261" s="18"/>
      <c r="AM261" s="18"/>
      <c r="AN261" s="18"/>
    </row>
    <row r="262" spans="35:40" x14ac:dyDescent="0.2">
      <c r="AI262" s="18"/>
      <c r="AJ262" s="18"/>
      <c r="AM262" s="18"/>
      <c r="AN262" s="18"/>
    </row>
    <row r="263" spans="35:40" x14ac:dyDescent="0.2">
      <c r="AI263" s="18"/>
      <c r="AJ263" s="18"/>
      <c r="AM263" s="18"/>
      <c r="AN263" s="18"/>
    </row>
    <row r="264" spans="35:40" x14ac:dyDescent="0.2">
      <c r="AI264" s="18"/>
      <c r="AJ264" s="18"/>
      <c r="AM264" s="18"/>
      <c r="AN264" s="18"/>
    </row>
    <row r="265" spans="35:40" x14ac:dyDescent="0.2">
      <c r="AI265" s="18"/>
      <c r="AJ265" s="18"/>
      <c r="AM265" s="18"/>
      <c r="AN265" s="18"/>
    </row>
    <row r="266" spans="35:40" x14ac:dyDescent="0.2">
      <c r="AI266" s="18"/>
      <c r="AJ266" s="18"/>
      <c r="AM266" s="18"/>
      <c r="AN266" s="18"/>
    </row>
    <row r="267" spans="35:40" x14ac:dyDescent="0.2">
      <c r="AI267" s="18"/>
      <c r="AJ267" s="18"/>
      <c r="AM267" s="18"/>
      <c r="AN267" s="18"/>
    </row>
    <row r="268" spans="35:40" x14ac:dyDescent="0.2">
      <c r="AI268" s="18"/>
      <c r="AJ268" s="18"/>
      <c r="AM268" s="18"/>
      <c r="AN268" s="18"/>
    </row>
    <row r="269" spans="35:40" x14ac:dyDescent="0.2">
      <c r="AI269" s="18"/>
      <c r="AJ269" s="18"/>
      <c r="AM269" s="18"/>
      <c r="AN269" s="18"/>
    </row>
    <row r="270" spans="35:40" x14ac:dyDescent="0.2">
      <c r="AI270" s="18"/>
      <c r="AJ270" s="18"/>
      <c r="AM270" s="18"/>
      <c r="AN270" s="18"/>
    </row>
    <row r="271" spans="35:40" x14ac:dyDescent="0.2">
      <c r="AI271" s="18"/>
      <c r="AJ271" s="18"/>
      <c r="AM271" s="18"/>
      <c r="AN271" s="18"/>
    </row>
    <row r="272" spans="35:40" x14ac:dyDescent="0.2">
      <c r="AI272" s="18"/>
      <c r="AJ272" s="18"/>
      <c r="AM272" s="18"/>
      <c r="AN272" s="18"/>
    </row>
    <row r="273" spans="35:40" x14ac:dyDescent="0.2">
      <c r="AI273" s="18"/>
      <c r="AJ273" s="18"/>
      <c r="AM273" s="18"/>
      <c r="AN273" s="18"/>
    </row>
    <row r="274" spans="35:40" x14ac:dyDescent="0.2">
      <c r="AI274" s="18"/>
      <c r="AJ274" s="18"/>
      <c r="AM274" s="18"/>
      <c r="AN274" s="18"/>
    </row>
    <row r="275" spans="35:40" x14ac:dyDescent="0.2">
      <c r="AI275" s="18"/>
      <c r="AJ275" s="18"/>
      <c r="AM275" s="18"/>
      <c r="AN275" s="18"/>
    </row>
    <row r="276" spans="35:40" x14ac:dyDescent="0.2">
      <c r="AI276" s="18"/>
      <c r="AJ276" s="18"/>
      <c r="AM276" s="18"/>
      <c r="AN276" s="18"/>
    </row>
    <row r="277" spans="35:40" x14ac:dyDescent="0.2">
      <c r="AI277" s="18"/>
      <c r="AJ277" s="18"/>
      <c r="AM277" s="18"/>
      <c r="AN277" s="18"/>
    </row>
    <row r="278" spans="35:40" x14ac:dyDescent="0.2">
      <c r="AI278" s="18"/>
      <c r="AJ278" s="18"/>
      <c r="AM278" s="18"/>
      <c r="AN278" s="18"/>
    </row>
    <row r="279" spans="35:40" x14ac:dyDescent="0.2">
      <c r="AI279" s="18"/>
      <c r="AJ279" s="18"/>
      <c r="AM279" s="18"/>
      <c r="AN279" s="18"/>
    </row>
    <row r="280" spans="35:40" x14ac:dyDescent="0.2">
      <c r="AI280" s="18"/>
      <c r="AJ280" s="18"/>
      <c r="AM280" s="18"/>
      <c r="AN280" s="18"/>
    </row>
    <row r="281" spans="35:40" x14ac:dyDescent="0.2">
      <c r="AI281" s="18"/>
      <c r="AJ281" s="18"/>
      <c r="AM281" s="18"/>
      <c r="AN281" s="18"/>
    </row>
    <row r="282" spans="35:40" x14ac:dyDescent="0.2">
      <c r="AI282" s="18"/>
      <c r="AJ282" s="18"/>
      <c r="AM282" s="18"/>
      <c r="AN282" s="18"/>
    </row>
    <row r="283" spans="35:40" x14ac:dyDescent="0.2">
      <c r="AI283" s="18"/>
      <c r="AJ283" s="18"/>
      <c r="AM283" s="18"/>
      <c r="AN283" s="18"/>
    </row>
    <row r="284" spans="35:40" x14ac:dyDescent="0.2">
      <c r="AI284" s="18"/>
      <c r="AJ284" s="18"/>
      <c r="AM284" s="18"/>
      <c r="AN284" s="18"/>
    </row>
    <row r="285" spans="35:40" x14ac:dyDescent="0.2">
      <c r="AI285" s="18"/>
      <c r="AJ285" s="18"/>
      <c r="AM285" s="18"/>
      <c r="AN285" s="18"/>
    </row>
    <row r="286" spans="35:40" x14ac:dyDescent="0.2">
      <c r="AI286" s="18"/>
      <c r="AJ286" s="18"/>
      <c r="AM286" s="18"/>
      <c r="AN286" s="18"/>
    </row>
    <row r="287" spans="35:40" x14ac:dyDescent="0.2">
      <c r="AI287" s="18"/>
      <c r="AJ287" s="18"/>
      <c r="AM287" s="18"/>
      <c r="AN287" s="18"/>
    </row>
    <row r="288" spans="35:40" x14ac:dyDescent="0.2">
      <c r="AI288" s="18"/>
      <c r="AJ288" s="18"/>
      <c r="AM288" s="18"/>
      <c r="AN288" s="18"/>
    </row>
    <row r="289" spans="35:40" x14ac:dyDescent="0.2">
      <c r="AI289" s="18"/>
      <c r="AJ289" s="18"/>
      <c r="AM289" s="18"/>
      <c r="AN289" s="18"/>
    </row>
    <row r="290" spans="35:40" x14ac:dyDescent="0.2">
      <c r="AI290" s="18"/>
      <c r="AJ290" s="18"/>
      <c r="AM290" s="18"/>
      <c r="AN290" s="18"/>
    </row>
    <row r="291" spans="35:40" x14ac:dyDescent="0.2">
      <c r="AI291" s="18"/>
      <c r="AJ291" s="18"/>
      <c r="AM291" s="18"/>
      <c r="AN291" s="18"/>
    </row>
    <row r="292" spans="35:40" x14ac:dyDescent="0.2">
      <c r="AI292" s="18"/>
      <c r="AJ292" s="18"/>
      <c r="AM292" s="18"/>
      <c r="AN292" s="18"/>
    </row>
    <row r="293" spans="35:40" x14ac:dyDescent="0.2">
      <c r="AI293" s="18"/>
      <c r="AJ293" s="18"/>
      <c r="AM293" s="18"/>
      <c r="AN293" s="18"/>
    </row>
    <row r="294" spans="35:40" x14ac:dyDescent="0.2">
      <c r="AI294" s="18"/>
      <c r="AJ294" s="18"/>
      <c r="AM294" s="18"/>
      <c r="AN294" s="18"/>
    </row>
    <row r="295" spans="35:40" x14ac:dyDescent="0.2">
      <c r="AI295" s="18"/>
      <c r="AJ295" s="18"/>
      <c r="AM295" s="18"/>
      <c r="AN295" s="18"/>
    </row>
    <row r="296" spans="35:40" x14ac:dyDescent="0.2">
      <c r="AI296" s="18"/>
      <c r="AJ296" s="18"/>
      <c r="AM296" s="18"/>
      <c r="AN296" s="18"/>
    </row>
    <row r="297" spans="35:40" x14ac:dyDescent="0.2">
      <c r="AI297" s="18"/>
      <c r="AJ297" s="18"/>
      <c r="AM297" s="18"/>
      <c r="AN297" s="18"/>
    </row>
    <row r="298" spans="35:40" x14ac:dyDescent="0.2">
      <c r="AI298" s="18"/>
      <c r="AJ298" s="18"/>
      <c r="AM298" s="18"/>
      <c r="AN298" s="18"/>
    </row>
    <row r="299" spans="35:40" x14ac:dyDescent="0.2">
      <c r="AI299" s="18"/>
      <c r="AJ299" s="18"/>
      <c r="AM299" s="18"/>
      <c r="AN299" s="18"/>
    </row>
    <row r="300" spans="35:40" x14ac:dyDescent="0.2">
      <c r="AI300" s="18"/>
      <c r="AJ300" s="18"/>
      <c r="AM300" s="18"/>
      <c r="AN300" s="18"/>
    </row>
    <row r="301" spans="35:40" x14ac:dyDescent="0.2">
      <c r="AI301" s="18"/>
      <c r="AJ301" s="18"/>
      <c r="AM301" s="18"/>
      <c r="AN301" s="18"/>
    </row>
    <row r="302" spans="35:40" x14ac:dyDescent="0.2">
      <c r="AI302" s="18"/>
      <c r="AJ302" s="18"/>
      <c r="AM302" s="18"/>
      <c r="AN302" s="18"/>
    </row>
    <row r="303" spans="35:40" x14ac:dyDescent="0.2">
      <c r="AI303" s="18"/>
      <c r="AJ303" s="18"/>
      <c r="AM303" s="18"/>
      <c r="AN303" s="18"/>
    </row>
    <row r="304" spans="35:40" x14ac:dyDescent="0.2">
      <c r="AI304" s="18"/>
      <c r="AJ304" s="18"/>
      <c r="AM304" s="18"/>
      <c r="AN304" s="18"/>
    </row>
    <row r="305" spans="35:40" x14ac:dyDescent="0.2">
      <c r="AI305" s="18"/>
      <c r="AJ305" s="18"/>
      <c r="AM305" s="18"/>
      <c r="AN305" s="18"/>
    </row>
    <row r="306" spans="35:40" x14ac:dyDescent="0.2">
      <c r="AI306" s="18"/>
      <c r="AJ306" s="18"/>
      <c r="AM306" s="18"/>
      <c r="AN306" s="18"/>
    </row>
    <row r="307" spans="35:40" x14ac:dyDescent="0.2">
      <c r="AI307" s="18"/>
      <c r="AJ307" s="18"/>
      <c r="AM307" s="18"/>
      <c r="AN307" s="18"/>
    </row>
    <row r="308" spans="35:40" x14ac:dyDescent="0.2">
      <c r="AI308" s="18"/>
      <c r="AJ308" s="18"/>
      <c r="AM308" s="18"/>
      <c r="AN308" s="18"/>
    </row>
    <row r="309" spans="35:40" x14ac:dyDescent="0.2">
      <c r="AI309" s="18"/>
      <c r="AJ309" s="18"/>
      <c r="AM309" s="18"/>
      <c r="AN309" s="18"/>
    </row>
    <row r="310" spans="35:40" x14ac:dyDescent="0.2">
      <c r="AI310" s="18"/>
      <c r="AJ310" s="18"/>
      <c r="AM310" s="18"/>
      <c r="AN310" s="18"/>
    </row>
    <row r="311" spans="35:40" x14ac:dyDescent="0.2">
      <c r="AI311" s="18"/>
      <c r="AJ311" s="18"/>
      <c r="AM311" s="18"/>
      <c r="AN311" s="18"/>
    </row>
    <row r="312" spans="35:40" x14ac:dyDescent="0.2">
      <c r="AI312" s="18"/>
      <c r="AJ312" s="18"/>
      <c r="AM312" s="18"/>
      <c r="AN312" s="18"/>
    </row>
    <row r="313" spans="35:40" x14ac:dyDescent="0.2">
      <c r="AI313" s="18"/>
      <c r="AJ313" s="18"/>
      <c r="AM313" s="18"/>
      <c r="AN313" s="18"/>
    </row>
    <row r="314" spans="35:40" x14ac:dyDescent="0.2">
      <c r="AI314" s="18"/>
      <c r="AJ314" s="18"/>
      <c r="AM314" s="18"/>
      <c r="AN314" s="18"/>
    </row>
    <row r="315" spans="35:40" x14ac:dyDescent="0.2">
      <c r="AI315" s="18"/>
      <c r="AJ315" s="18"/>
      <c r="AM315" s="18"/>
      <c r="AN315" s="18"/>
    </row>
    <row r="316" spans="35:40" x14ac:dyDescent="0.2">
      <c r="AI316" s="18"/>
      <c r="AJ316" s="18"/>
      <c r="AM316" s="18"/>
      <c r="AN316" s="18"/>
    </row>
    <row r="317" spans="35:40" x14ac:dyDescent="0.2">
      <c r="AI317" s="18"/>
      <c r="AJ317" s="18"/>
      <c r="AM317" s="18"/>
      <c r="AN317" s="18"/>
    </row>
    <row r="318" spans="35:40" x14ac:dyDescent="0.2">
      <c r="AI318" s="18"/>
      <c r="AJ318" s="18"/>
      <c r="AM318" s="18"/>
      <c r="AN318" s="18"/>
    </row>
    <row r="319" spans="35:40" x14ac:dyDescent="0.2">
      <c r="AI319" s="18"/>
      <c r="AJ319" s="18"/>
      <c r="AM319" s="18"/>
      <c r="AN319" s="18"/>
    </row>
    <row r="320" spans="35:40" x14ac:dyDescent="0.2">
      <c r="AI320" s="18"/>
      <c r="AJ320" s="18"/>
      <c r="AM320" s="18"/>
      <c r="AN320" s="18"/>
    </row>
    <row r="321" spans="35:40" x14ac:dyDescent="0.2">
      <c r="AI321" s="18"/>
      <c r="AJ321" s="18"/>
      <c r="AM321" s="18"/>
      <c r="AN321" s="18"/>
    </row>
    <row r="322" spans="35:40" x14ac:dyDescent="0.2">
      <c r="AI322" s="18"/>
      <c r="AJ322" s="18"/>
      <c r="AM322" s="18"/>
      <c r="AN322" s="18"/>
    </row>
    <row r="323" spans="35:40" x14ac:dyDescent="0.2">
      <c r="AI323" s="18"/>
      <c r="AJ323" s="18"/>
      <c r="AM323" s="18"/>
      <c r="AN323" s="18"/>
    </row>
    <row r="324" spans="35:40" x14ac:dyDescent="0.2">
      <c r="AI324" s="18"/>
      <c r="AJ324" s="18"/>
      <c r="AM324" s="18"/>
      <c r="AN324" s="18"/>
    </row>
    <row r="325" spans="35:40" x14ac:dyDescent="0.2">
      <c r="AI325" s="18"/>
      <c r="AJ325" s="18"/>
      <c r="AM325" s="18"/>
      <c r="AN325" s="18"/>
    </row>
    <row r="326" spans="35:40" x14ac:dyDescent="0.2">
      <c r="AI326" s="18"/>
      <c r="AJ326" s="18"/>
      <c r="AM326" s="18"/>
      <c r="AN326" s="18"/>
    </row>
    <row r="327" spans="35:40" x14ac:dyDescent="0.2">
      <c r="AI327" s="18"/>
      <c r="AJ327" s="18"/>
      <c r="AM327" s="18"/>
      <c r="AN327" s="18"/>
    </row>
    <row r="328" spans="35:40" x14ac:dyDescent="0.2">
      <c r="AI328" s="18"/>
      <c r="AJ328" s="18"/>
      <c r="AM328" s="18"/>
      <c r="AN328" s="18"/>
    </row>
    <row r="329" spans="35:40" x14ac:dyDescent="0.2">
      <c r="AI329" s="18"/>
      <c r="AJ329" s="18"/>
      <c r="AM329" s="18"/>
      <c r="AN329" s="18"/>
    </row>
    <row r="330" spans="35:40" x14ac:dyDescent="0.2">
      <c r="AI330" s="18"/>
      <c r="AJ330" s="18"/>
      <c r="AM330" s="18"/>
      <c r="AN330" s="18"/>
    </row>
    <row r="331" spans="35:40" x14ac:dyDescent="0.2">
      <c r="AI331" s="18"/>
      <c r="AJ331" s="18"/>
      <c r="AM331" s="18"/>
      <c r="AN331" s="18"/>
    </row>
    <row r="332" spans="35:40" x14ac:dyDescent="0.2">
      <c r="AI332" s="18"/>
      <c r="AJ332" s="18"/>
      <c r="AM332" s="18"/>
      <c r="AN332" s="18"/>
    </row>
    <row r="333" spans="35:40" x14ac:dyDescent="0.2">
      <c r="AI333" s="18"/>
      <c r="AJ333" s="18"/>
      <c r="AM333" s="18"/>
      <c r="AN333" s="18"/>
    </row>
    <row r="334" spans="35:40" x14ac:dyDescent="0.2">
      <c r="AI334" s="18"/>
      <c r="AJ334" s="18"/>
      <c r="AM334" s="18"/>
      <c r="AN334" s="18"/>
    </row>
    <row r="335" spans="35:40" x14ac:dyDescent="0.2">
      <c r="AI335" s="18"/>
      <c r="AJ335" s="18"/>
      <c r="AM335" s="18"/>
      <c r="AN335" s="18"/>
    </row>
    <row r="336" spans="35:40" x14ac:dyDescent="0.2">
      <c r="AI336" s="18"/>
      <c r="AJ336" s="18"/>
      <c r="AM336" s="18"/>
      <c r="AN336" s="18"/>
    </row>
    <row r="337" spans="35:40" x14ac:dyDescent="0.2">
      <c r="AI337" s="18"/>
      <c r="AJ337" s="18"/>
      <c r="AM337" s="18"/>
      <c r="AN337" s="18"/>
    </row>
    <row r="338" spans="35:40" x14ac:dyDescent="0.2">
      <c r="AI338" s="18"/>
      <c r="AJ338" s="18"/>
      <c r="AM338" s="18"/>
      <c r="AN338" s="18"/>
    </row>
    <row r="339" spans="35:40" x14ac:dyDescent="0.2">
      <c r="AI339" s="18"/>
      <c r="AJ339" s="18"/>
      <c r="AM339" s="18"/>
      <c r="AN339" s="18"/>
    </row>
    <row r="340" spans="35:40" x14ac:dyDescent="0.2">
      <c r="AI340" s="18"/>
      <c r="AJ340" s="18"/>
      <c r="AM340" s="18"/>
      <c r="AN340" s="18"/>
    </row>
    <row r="341" spans="35:40" x14ac:dyDescent="0.2">
      <c r="AI341" s="18"/>
      <c r="AJ341" s="18"/>
      <c r="AM341" s="18"/>
      <c r="AN341" s="18"/>
    </row>
    <row r="342" spans="35:40" x14ac:dyDescent="0.2">
      <c r="AI342" s="18"/>
      <c r="AJ342" s="18"/>
      <c r="AM342" s="18"/>
      <c r="AN342" s="18"/>
    </row>
    <row r="343" spans="35:40" x14ac:dyDescent="0.2">
      <c r="AI343" s="18"/>
      <c r="AJ343" s="18"/>
      <c r="AM343" s="18"/>
      <c r="AN343" s="18"/>
    </row>
    <row r="344" spans="35:40" x14ac:dyDescent="0.2">
      <c r="AI344" s="18"/>
      <c r="AJ344" s="18"/>
      <c r="AM344" s="18"/>
      <c r="AN344" s="18"/>
    </row>
    <row r="345" spans="35:40" x14ac:dyDescent="0.2">
      <c r="AI345" s="18"/>
      <c r="AJ345" s="18"/>
      <c r="AM345" s="18"/>
      <c r="AN345" s="18"/>
    </row>
    <row r="346" spans="35:40" x14ac:dyDescent="0.2">
      <c r="AI346" s="18"/>
      <c r="AJ346" s="18"/>
      <c r="AM346" s="18"/>
      <c r="AN346" s="18"/>
    </row>
    <row r="347" spans="35:40" x14ac:dyDescent="0.2">
      <c r="AI347" s="18"/>
      <c r="AJ347" s="18"/>
      <c r="AM347" s="18"/>
      <c r="AN347" s="18"/>
    </row>
    <row r="348" spans="35:40" x14ac:dyDescent="0.2">
      <c r="AI348" s="18"/>
      <c r="AJ348" s="18"/>
      <c r="AM348" s="18"/>
      <c r="AN348" s="18"/>
    </row>
    <row r="349" spans="35:40" x14ac:dyDescent="0.2">
      <c r="AI349" s="18"/>
      <c r="AJ349" s="18"/>
      <c r="AM349" s="18"/>
      <c r="AN349" s="18"/>
    </row>
    <row r="350" spans="35:40" x14ac:dyDescent="0.2">
      <c r="AI350" s="18"/>
      <c r="AJ350" s="18"/>
      <c r="AM350" s="18"/>
      <c r="AN350" s="18"/>
    </row>
    <row r="351" spans="35:40" x14ac:dyDescent="0.2">
      <c r="AI351" s="18"/>
      <c r="AJ351" s="18"/>
      <c r="AM351" s="18"/>
      <c r="AN351" s="18"/>
    </row>
    <row r="352" spans="35:40" x14ac:dyDescent="0.2">
      <c r="AI352" s="18"/>
      <c r="AJ352" s="18"/>
      <c r="AM352" s="18"/>
      <c r="AN352" s="18"/>
    </row>
    <row r="353" spans="35:40" x14ac:dyDescent="0.2">
      <c r="AI353" s="18"/>
      <c r="AJ353" s="18"/>
      <c r="AM353" s="18"/>
      <c r="AN353" s="18"/>
    </row>
    <row r="354" spans="35:40" x14ac:dyDescent="0.2">
      <c r="AI354" s="18"/>
      <c r="AJ354" s="18"/>
      <c r="AM354" s="18"/>
      <c r="AN354" s="18"/>
    </row>
    <row r="355" spans="35:40" x14ac:dyDescent="0.2">
      <c r="AI355" s="18"/>
      <c r="AJ355" s="18"/>
      <c r="AM355" s="18"/>
      <c r="AN355" s="18"/>
    </row>
    <row r="356" spans="35:40" x14ac:dyDescent="0.2">
      <c r="AI356" s="18"/>
      <c r="AJ356" s="18"/>
      <c r="AM356" s="18"/>
      <c r="AN356" s="18"/>
    </row>
    <row r="357" spans="35:40" x14ac:dyDescent="0.2">
      <c r="AI357" s="18"/>
      <c r="AJ357" s="18"/>
      <c r="AM357" s="18"/>
      <c r="AN357" s="18"/>
    </row>
    <row r="358" spans="35:40" x14ac:dyDescent="0.2">
      <c r="AI358" s="18"/>
      <c r="AJ358" s="18"/>
      <c r="AM358" s="18"/>
      <c r="AN358" s="18"/>
    </row>
    <row r="359" spans="35:40" x14ac:dyDescent="0.2">
      <c r="AI359" s="18"/>
      <c r="AJ359" s="18"/>
      <c r="AM359" s="18"/>
      <c r="AN359" s="18"/>
    </row>
    <row r="360" spans="35:40" x14ac:dyDescent="0.2">
      <c r="AI360" s="18"/>
      <c r="AJ360" s="18"/>
      <c r="AM360" s="18"/>
      <c r="AN360" s="18"/>
    </row>
    <row r="361" spans="35:40" x14ac:dyDescent="0.2">
      <c r="AI361" s="18"/>
      <c r="AJ361" s="18"/>
      <c r="AM361" s="18"/>
      <c r="AN361" s="18"/>
    </row>
    <row r="362" spans="35:40" x14ac:dyDescent="0.2">
      <c r="AI362" s="18"/>
      <c r="AJ362" s="18"/>
      <c r="AM362" s="18"/>
      <c r="AN362" s="18"/>
    </row>
    <row r="363" spans="35:40" x14ac:dyDescent="0.2">
      <c r="AI363" s="18"/>
      <c r="AJ363" s="18"/>
    </row>
    <row r="364" spans="35:40" x14ac:dyDescent="0.2">
      <c r="AI364" s="18"/>
      <c r="AJ364" s="18"/>
    </row>
    <row r="365" spans="35:40" x14ac:dyDescent="0.2">
      <c r="AI365" s="18"/>
      <c r="AJ365" s="18"/>
    </row>
    <row r="366" spans="35:40" x14ac:dyDescent="0.2">
      <c r="AI366" s="18"/>
      <c r="AJ366" s="18"/>
    </row>
    <row r="367" spans="35:40" x14ac:dyDescent="0.2">
      <c r="AI367" s="18"/>
      <c r="AJ367" s="18"/>
    </row>
    <row r="368" spans="35:40" x14ac:dyDescent="0.2">
      <c r="AI368" s="18"/>
      <c r="AJ368" s="18"/>
    </row>
    <row r="369" spans="35:36" x14ac:dyDescent="0.2">
      <c r="AI369" s="18"/>
      <c r="AJ369" s="18"/>
    </row>
    <row r="370" spans="35:36" x14ac:dyDescent="0.2">
      <c r="AI370" s="18"/>
      <c r="AJ370" s="18"/>
    </row>
    <row r="371" spans="35:36" x14ac:dyDescent="0.2">
      <c r="AI371" s="18"/>
      <c r="AJ371" s="18"/>
    </row>
    <row r="372" spans="35:36" x14ac:dyDescent="0.2">
      <c r="AI372" s="18"/>
      <c r="AJ372" s="18"/>
    </row>
    <row r="373" spans="35:36" x14ac:dyDescent="0.2">
      <c r="AI373" s="18"/>
      <c r="AJ373" s="18"/>
    </row>
    <row r="374" spans="35:36" x14ac:dyDescent="0.2">
      <c r="AI374" s="18"/>
      <c r="AJ374" s="18"/>
    </row>
    <row r="375" spans="35:36" x14ac:dyDescent="0.2">
      <c r="AI375" s="18"/>
      <c r="AJ375" s="18"/>
    </row>
    <row r="376" spans="35:36" x14ac:dyDescent="0.2">
      <c r="AI376" s="18"/>
      <c r="AJ376" s="18"/>
    </row>
    <row r="377" spans="35:36" x14ac:dyDescent="0.2">
      <c r="AI377" s="18"/>
      <c r="AJ377" s="18"/>
    </row>
    <row r="378" spans="35:36" x14ac:dyDescent="0.2">
      <c r="AI378" s="18"/>
      <c r="AJ378" s="18"/>
    </row>
    <row r="379" spans="35:36" x14ac:dyDescent="0.2">
      <c r="AI379" s="18"/>
      <c r="AJ379" s="18"/>
    </row>
    <row r="380" spans="35:36" x14ac:dyDescent="0.2">
      <c r="AI380" s="18"/>
      <c r="AJ380" s="18"/>
    </row>
    <row r="381" spans="35:36" x14ac:dyDescent="0.2">
      <c r="AI381" s="18"/>
      <c r="AJ381" s="18"/>
    </row>
    <row r="382" spans="35:36" x14ac:dyDescent="0.2">
      <c r="AI382" s="18"/>
      <c r="AJ382" s="18"/>
    </row>
    <row r="383" spans="35:36" x14ac:dyDescent="0.2">
      <c r="AI383" s="18"/>
      <c r="AJ383" s="18"/>
    </row>
    <row r="384" spans="35:36" x14ac:dyDescent="0.2">
      <c r="AI384" s="18"/>
      <c r="AJ384" s="18"/>
    </row>
    <row r="385" spans="35:36" x14ac:dyDescent="0.2">
      <c r="AI385" s="18"/>
      <c r="AJ385" s="18"/>
    </row>
    <row r="386" spans="35:36" x14ac:dyDescent="0.2">
      <c r="AI386" s="18"/>
      <c r="AJ386" s="18"/>
    </row>
    <row r="387" spans="35:36" x14ac:dyDescent="0.2">
      <c r="AI387" s="18"/>
      <c r="AJ387" s="18"/>
    </row>
    <row r="388" spans="35:36" x14ac:dyDescent="0.2">
      <c r="AI388" s="18"/>
      <c r="AJ388" s="18"/>
    </row>
    <row r="389" spans="35:36" x14ac:dyDescent="0.2">
      <c r="AI389" s="18"/>
      <c r="AJ389" s="18"/>
    </row>
    <row r="390" spans="35:36" x14ac:dyDescent="0.2">
      <c r="AI390" s="18"/>
      <c r="AJ390" s="18"/>
    </row>
    <row r="391" spans="35:36" x14ac:dyDescent="0.2">
      <c r="AI391" s="18"/>
      <c r="AJ391" s="18"/>
    </row>
    <row r="392" spans="35:36" x14ac:dyDescent="0.2">
      <c r="AI392" s="18"/>
      <c r="AJ392" s="18"/>
    </row>
    <row r="393" spans="35:36" x14ac:dyDescent="0.2">
      <c r="AI393" s="18"/>
      <c r="AJ393" s="18"/>
    </row>
    <row r="394" spans="35:36" x14ac:dyDescent="0.2">
      <c r="AI394" s="18"/>
      <c r="AJ394" s="18"/>
    </row>
    <row r="395" spans="35:36" x14ac:dyDescent="0.2">
      <c r="AI395" s="18"/>
      <c r="AJ395" s="18"/>
    </row>
    <row r="396" spans="35:36" x14ac:dyDescent="0.2">
      <c r="AI396" s="18"/>
      <c r="AJ396" s="18"/>
    </row>
    <row r="397" spans="35:36" x14ac:dyDescent="0.2">
      <c r="AI397" s="18"/>
      <c r="AJ397" s="18"/>
    </row>
    <row r="398" spans="35:36" x14ac:dyDescent="0.2">
      <c r="AI398" s="18"/>
      <c r="AJ398" s="18"/>
    </row>
    <row r="399" spans="35:36" x14ac:dyDescent="0.2">
      <c r="AI399" s="18"/>
      <c r="AJ399" s="18"/>
    </row>
    <row r="400" spans="35:36" x14ac:dyDescent="0.2">
      <c r="AI400" s="18"/>
      <c r="AJ400" s="18"/>
    </row>
    <row r="401" spans="35:36" x14ac:dyDescent="0.2">
      <c r="AI401" s="18"/>
      <c r="AJ401" s="18"/>
    </row>
    <row r="402" spans="35:36" x14ac:dyDescent="0.2">
      <c r="AI402" s="18"/>
      <c r="AJ402" s="18"/>
    </row>
    <row r="403" spans="35:36" x14ac:dyDescent="0.2">
      <c r="AI403" s="18"/>
      <c r="AJ403" s="18"/>
    </row>
    <row r="404" spans="35:36" x14ac:dyDescent="0.2">
      <c r="AI404" s="18"/>
      <c r="AJ404" s="18"/>
    </row>
    <row r="405" spans="35:36" x14ac:dyDescent="0.2">
      <c r="AI405" s="18"/>
      <c r="AJ405" s="18"/>
    </row>
    <row r="406" spans="35:36" x14ac:dyDescent="0.2">
      <c r="AI406" s="18"/>
      <c r="AJ406" s="18"/>
    </row>
    <row r="407" spans="35:36" x14ac:dyDescent="0.2">
      <c r="AI407" s="18"/>
      <c r="AJ407" s="18"/>
    </row>
    <row r="408" spans="35:36" x14ac:dyDescent="0.2">
      <c r="AI408" s="18"/>
      <c r="AJ408" s="18"/>
    </row>
    <row r="409" spans="35:36" x14ac:dyDescent="0.2">
      <c r="AI409" s="18"/>
      <c r="AJ409" s="18"/>
    </row>
    <row r="410" spans="35:36" x14ac:dyDescent="0.2">
      <c r="AI410" s="18"/>
      <c r="AJ410" s="18"/>
    </row>
    <row r="411" spans="35:36" x14ac:dyDescent="0.2">
      <c r="AI411" s="18"/>
      <c r="AJ411" s="18"/>
    </row>
    <row r="412" spans="35:36" x14ac:dyDescent="0.2">
      <c r="AI412" s="18"/>
      <c r="AJ412" s="18"/>
    </row>
    <row r="413" spans="35:36" x14ac:dyDescent="0.2">
      <c r="AI413" s="18"/>
      <c r="AJ413" s="18"/>
    </row>
    <row r="414" spans="35:36" x14ac:dyDescent="0.2">
      <c r="AI414" s="18"/>
      <c r="AJ414" s="18"/>
    </row>
    <row r="415" spans="35:36" x14ac:dyDescent="0.2">
      <c r="AI415" s="18"/>
      <c r="AJ415" s="18"/>
    </row>
    <row r="416" spans="35:36" x14ac:dyDescent="0.2">
      <c r="AI416" s="18"/>
      <c r="AJ416" s="18"/>
    </row>
    <row r="417" spans="35:36" x14ac:dyDescent="0.2">
      <c r="AI417" s="18"/>
      <c r="AJ417" s="18"/>
    </row>
    <row r="418" spans="35:36" x14ac:dyDescent="0.2">
      <c r="AI418" s="18"/>
      <c r="AJ418" s="18"/>
    </row>
    <row r="419" spans="35:36" x14ac:dyDescent="0.2">
      <c r="AI419" s="18"/>
      <c r="AJ419" s="18"/>
    </row>
    <row r="420" spans="35:36" x14ac:dyDescent="0.2">
      <c r="AI420" s="18"/>
      <c r="AJ420" s="18"/>
    </row>
    <row r="421" spans="35:36" x14ac:dyDescent="0.2">
      <c r="AI421" s="18"/>
      <c r="AJ421" s="18"/>
    </row>
    <row r="422" spans="35:36" x14ac:dyDescent="0.2">
      <c r="AI422" s="18"/>
      <c r="AJ422" s="18"/>
    </row>
  </sheetData>
  <mergeCells count="5">
    <mergeCell ref="H1:I1"/>
    <mergeCell ref="D6:H6"/>
    <mergeCell ref="J6:N6"/>
    <mergeCell ref="S6:W6"/>
    <mergeCell ref="Y6:AC6"/>
  </mergeCells>
  <hyperlinks>
    <hyperlink ref="H1:I1" location="Index!A1" display="Regresar al Índice" xr:uid="{00000000-0004-0000-2400-000000000000}"/>
  </hyperlinks>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
  <dimension ref="A1:S72"/>
  <sheetViews>
    <sheetView zoomScaleNormal="100" workbookViewId="0"/>
  </sheetViews>
  <sheetFormatPr baseColWidth="10" defaultColWidth="8.7109375" defaultRowHeight="12.75" x14ac:dyDescent="0.2"/>
  <cols>
    <col min="1" max="16384" width="8.7109375" style="370"/>
  </cols>
  <sheetData>
    <row r="1" spans="1:9" x14ac:dyDescent="0.2">
      <c r="A1" s="31" t="s">
        <v>3367</v>
      </c>
      <c r="H1" s="280" t="s">
        <v>1346</v>
      </c>
      <c r="I1" s="280"/>
    </row>
    <row r="2" spans="1:9" x14ac:dyDescent="0.2">
      <c r="A2" s="13" t="s">
        <v>1284</v>
      </c>
    </row>
    <row r="6" spans="1:9" x14ac:dyDescent="0.2">
      <c r="A6" s="370" t="s">
        <v>2</v>
      </c>
      <c r="B6" s="370" t="s">
        <v>292</v>
      </c>
    </row>
    <row r="7" spans="1:9" x14ac:dyDescent="0.2">
      <c r="A7" s="31" t="s">
        <v>28</v>
      </c>
      <c r="B7" s="32">
        <v>0.23095194922937443</v>
      </c>
    </row>
    <row r="8" spans="1:9" x14ac:dyDescent="0.2">
      <c r="A8" s="31" t="s">
        <v>27</v>
      </c>
      <c r="B8" s="32">
        <v>0.19918850790598194</v>
      </c>
    </row>
    <row r="9" spans="1:9" x14ac:dyDescent="0.2">
      <c r="A9" s="31" t="s">
        <v>29</v>
      </c>
      <c r="B9" s="32">
        <v>0.18672532692925992</v>
      </c>
    </row>
    <row r="10" spans="1:9" x14ac:dyDescent="0.2">
      <c r="A10" s="31" t="s">
        <v>31</v>
      </c>
      <c r="B10" s="32">
        <v>0.18464907745955955</v>
      </c>
    </row>
    <row r="11" spans="1:9" x14ac:dyDescent="0.2">
      <c r="A11" s="31" t="s">
        <v>50</v>
      </c>
      <c r="B11" s="32">
        <v>0.16988590268068285</v>
      </c>
    </row>
    <row r="12" spans="1:9" x14ac:dyDescent="0.2">
      <c r="A12" s="31" t="s">
        <v>15</v>
      </c>
      <c r="B12" s="32">
        <v>0.16929024363110468</v>
      </c>
    </row>
    <row r="13" spans="1:9" x14ac:dyDescent="0.2">
      <c r="A13" s="31" t="s">
        <v>10</v>
      </c>
      <c r="B13" s="32">
        <v>0.16778600192270199</v>
      </c>
    </row>
    <row r="14" spans="1:9" x14ac:dyDescent="0.2">
      <c r="A14" s="31" t="s">
        <v>24</v>
      </c>
      <c r="B14" s="32">
        <v>0.16271160857896202</v>
      </c>
    </row>
    <row r="15" spans="1:9" x14ac:dyDescent="0.2">
      <c r="A15" s="31" t="s">
        <v>21</v>
      </c>
      <c r="B15" s="32">
        <v>0.16205716399962999</v>
      </c>
    </row>
    <row r="16" spans="1:9" x14ac:dyDescent="0.2">
      <c r="A16" s="31" t="s">
        <v>9</v>
      </c>
      <c r="B16" s="32">
        <v>0.16038840228275184</v>
      </c>
    </row>
    <row r="17" spans="1:19" x14ac:dyDescent="0.2">
      <c r="A17" s="31" t="s">
        <v>12</v>
      </c>
      <c r="B17" s="32">
        <v>0.15550540097464574</v>
      </c>
    </row>
    <row r="18" spans="1:19" x14ac:dyDescent="0.2">
      <c r="A18" s="31" t="s">
        <v>16</v>
      </c>
      <c r="B18" s="32">
        <v>0.15533889969775072</v>
      </c>
    </row>
    <row r="19" spans="1:19" x14ac:dyDescent="0.2">
      <c r="A19" s="31" t="s">
        <v>7</v>
      </c>
      <c r="B19" s="32">
        <v>0.15345686231022038</v>
      </c>
    </row>
    <row r="20" spans="1:19" x14ac:dyDescent="0.2">
      <c r="A20" s="31" t="s">
        <v>1</v>
      </c>
      <c r="B20" s="32">
        <v>0.15180611789749457</v>
      </c>
    </row>
    <row r="21" spans="1:19" x14ac:dyDescent="0.2">
      <c r="A21" s="31" t="s">
        <v>6</v>
      </c>
      <c r="B21" s="32">
        <v>0.15124433935799303</v>
      </c>
    </row>
    <row r="22" spans="1:19" x14ac:dyDescent="0.2">
      <c r="A22" s="31" t="s">
        <v>20</v>
      </c>
      <c r="B22" s="32">
        <v>0.15104722918577965</v>
      </c>
    </row>
    <row r="23" spans="1:19" x14ac:dyDescent="0.2">
      <c r="A23" s="31" t="s">
        <v>18</v>
      </c>
      <c r="B23" s="32">
        <v>0.14745190189455132</v>
      </c>
    </row>
    <row r="24" spans="1:19" x14ac:dyDescent="0.2">
      <c r="A24" s="31" t="s">
        <v>32</v>
      </c>
      <c r="B24" s="32">
        <v>0.1467171598269959</v>
      </c>
    </row>
    <row r="25" spans="1:19" x14ac:dyDescent="0.2">
      <c r="A25" s="31" t="s">
        <v>30</v>
      </c>
      <c r="B25" s="32">
        <v>0.14591087950654047</v>
      </c>
    </row>
    <row r="26" spans="1:19" x14ac:dyDescent="0.2">
      <c r="A26" s="31" t="s">
        <v>22</v>
      </c>
      <c r="B26" s="32">
        <v>0.14534983846190938</v>
      </c>
    </row>
    <row r="27" spans="1:19" x14ac:dyDescent="0.2">
      <c r="A27" s="31" t="s">
        <v>5</v>
      </c>
      <c r="B27" s="32">
        <v>0.14438594764810075</v>
      </c>
    </row>
    <row r="28" spans="1:19" x14ac:dyDescent="0.2">
      <c r="A28" s="31" t="s">
        <v>8</v>
      </c>
      <c r="B28" s="32">
        <v>0.14117196579359267</v>
      </c>
      <c r="S28" s="14"/>
    </row>
    <row r="29" spans="1:19" x14ac:dyDescent="0.2">
      <c r="A29" s="31" t="s">
        <v>26</v>
      </c>
      <c r="B29" s="32">
        <v>0.14066055066487643</v>
      </c>
    </row>
    <row r="30" spans="1:19" x14ac:dyDescent="0.2">
      <c r="A30" s="31" t="s">
        <v>4</v>
      </c>
      <c r="B30" s="32">
        <v>0.13940512648403741</v>
      </c>
    </row>
    <row r="31" spans="1:19" x14ac:dyDescent="0.2">
      <c r="A31" s="31" t="s">
        <v>17</v>
      </c>
      <c r="B31" s="32">
        <v>0.13684527009174646</v>
      </c>
    </row>
    <row r="32" spans="1:19" x14ac:dyDescent="0.2">
      <c r="A32" s="31" t="s">
        <v>0</v>
      </c>
      <c r="B32" s="32">
        <v>0.13624532554850127</v>
      </c>
    </row>
    <row r="33" spans="1:2" x14ac:dyDescent="0.2">
      <c r="A33" s="31" t="s">
        <v>11</v>
      </c>
      <c r="B33" s="32">
        <v>0.13611009748214564</v>
      </c>
    </row>
    <row r="34" spans="1:2" x14ac:dyDescent="0.2">
      <c r="A34" s="31" t="s">
        <v>14</v>
      </c>
      <c r="B34" s="32">
        <v>0.12775982905111821</v>
      </c>
    </row>
    <row r="35" spans="1:2" x14ac:dyDescent="0.2">
      <c r="A35" s="31" t="s">
        <v>19</v>
      </c>
      <c r="B35" s="32">
        <v>0.12209739436770992</v>
      </c>
    </row>
    <row r="36" spans="1:2" x14ac:dyDescent="0.2">
      <c r="A36" s="31" t="s">
        <v>3</v>
      </c>
      <c r="B36" s="32">
        <v>0.11343145355330179</v>
      </c>
    </row>
    <row r="37" spans="1:2" x14ac:dyDescent="0.2">
      <c r="A37" s="31" t="s">
        <v>23</v>
      </c>
      <c r="B37" s="32">
        <v>0.10760562549318937</v>
      </c>
    </row>
    <row r="38" spans="1:2" x14ac:dyDescent="0.2">
      <c r="A38" s="31" t="s">
        <v>25</v>
      </c>
      <c r="B38" s="32">
        <v>9.8200789539337544E-2</v>
      </c>
    </row>
    <row r="39" spans="1:2" x14ac:dyDescent="0.2">
      <c r="A39" s="31" t="s">
        <v>33</v>
      </c>
      <c r="B39" s="32">
        <v>9.4935578517668068E-2</v>
      </c>
    </row>
    <row r="40" spans="1:2" x14ac:dyDescent="0.2">
      <c r="A40" s="31"/>
      <c r="B40" s="31"/>
    </row>
    <row r="41" spans="1:2" x14ac:dyDescent="0.2">
      <c r="A41" s="31"/>
      <c r="B41" s="31"/>
    </row>
    <row r="42" spans="1:2" x14ac:dyDescent="0.2">
      <c r="A42" s="31"/>
      <c r="B42" s="31"/>
    </row>
    <row r="43" spans="1:2" x14ac:dyDescent="0.2">
      <c r="A43" s="31"/>
      <c r="B43" s="31"/>
    </row>
    <row r="44" spans="1:2" x14ac:dyDescent="0.2">
      <c r="A44" s="31"/>
      <c r="B44" s="31"/>
    </row>
    <row r="45" spans="1:2" x14ac:dyDescent="0.2">
      <c r="A45" s="31"/>
      <c r="B45" s="31"/>
    </row>
    <row r="46" spans="1:2" x14ac:dyDescent="0.2">
      <c r="A46" s="31"/>
      <c r="B46" s="31"/>
    </row>
    <row r="47" spans="1:2" x14ac:dyDescent="0.2">
      <c r="A47" s="31"/>
      <c r="B47" s="31"/>
    </row>
    <row r="48" spans="1:2" x14ac:dyDescent="0.2">
      <c r="A48" s="31"/>
      <c r="B48" s="31"/>
    </row>
    <row r="49" spans="1:2" x14ac:dyDescent="0.2">
      <c r="A49" s="31"/>
      <c r="B49" s="31"/>
    </row>
    <row r="50" spans="1:2" x14ac:dyDescent="0.2">
      <c r="A50" s="31"/>
      <c r="B50" s="31"/>
    </row>
    <row r="51" spans="1:2" x14ac:dyDescent="0.2">
      <c r="A51" s="31"/>
      <c r="B51" s="31"/>
    </row>
    <row r="52" spans="1:2" x14ac:dyDescent="0.2">
      <c r="A52" s="31"/>
      <c r="B52" s="31"/>
    </row>
    <row r="53" spans="1:2" x14ac:dyDescent="0.2">
      <c r="A53" s="31"/>
      <c r="B53" s="31"/>
    </row>
    <row r="54" spans="1:2" x14ac:dyDescent="0.2">
      <c r="A54" s="31"/>
      <c r="B54" s="31"/>
    </row>
    <row r="55" spans="1:2" x14ac:dyDescent="0.2">
      <c r="A55" s="31"/>
      <c r="B55" s="31"/>
    </row>
    <row r="56" spans="1:2" x14ac:dyDescent="0.2">
      <c r="A56" s="31"/>
      <c r="B56" s="31"/>
    </row>
    <row r="57" spans="1:2" x14ac:dyDescent="0.2">
      <c r="A57" s="31"/>
      <c r="B57" s="31"/>
    </row>
    <row r="58" spans="1:2" x14ac:dyDescent="0.2">
      <c r="A58" s="31"/>
      <c r="B58" s="31"/>
    </row>
    <row r="59" spans="1:2" x14ac:dyDescent="0.2">
      <c r="A59" s="31"/>
      <c r="B59" s="31"/>
    </row>
    <row r="60" spans="1:2" x14ac:dyDescent="0.2">
      <c r="A60" s="31"/>
      <c r="B60" s="31"/>
    </row>
    <row r="61" spans="1:2" x14ac:dyDescent="0.2">
      <c r="A61" s="31"/>
      <c r="B61" s="31"/>
    </row>
    <row r="62" spans="1:2" x14ac:dyDescent="0.2">
      <c r="A62" s="31"/>
      <c r="B62" s="31"/>
    </row>
    <row r="63" spans="1:2" x14ac:dyDescent="0.2">
      <c r="A63" s="31"/>
      <c r="B63" s="31"/>
    </row>
    <row r="64" spans="1:2" x14ac:dyDescent="0.2">
      <c r="A64" s="31"/>
      <c r="B64" s="31"/>
    </row>
    <row r="65" spans="1:2" x14ac:dyDescent="0.2">
      <c r="A65" s="31"/>
      <c r="B65" s="31"/>
    </row>
    <row r="66" spans="1:2" x14ac:dyDescent="0.2">
      <c r="A66" s="31"/>
      <c r="B66" s="31"/>
    </row>
    <row r="67" spans="1:2" x14ac:dyDescent="0.2">
      <c r="A67" s="31"/>
      <c r="B67" s="31"/>
    </row>
    <row r="68" spans="1:2" x14ac:dyDescent="0.2">
      <c r="A68" s="31"/>
      <c r="B68" s="31"/>
    </row>
    <row r="69" spans="1:2" x14ac:dyDescent="0.2">
      <c r="A69" s="31"/>
      <c r="B69" s="31"/>
    </row>
    <row r="70" spans="1:2" x14ac:dyDescent="0.2">
      <c r="A70" s="31"/>
      <c r="B70" s="31"/>
    </row>
    <row r="71" spans="1:2" x14ac:dyDescent="0.2">
      <c r="A71" s="31"/>
      <c r="B71" s="31"/>
    </row>
    <row r="72" spans="1:2" x14ac:dyDescent="0.2">
      <c r="A72" s="31"/>
      <c r="B72" s="31"/>
    </row>
  </sheetData>
  <mergeCells count="1">
    <mergeCell ref="H1:I1"/>
  </mergeCells>
  <hyperlinks>
    <hyperlink ref="H1:I1" location="Index!A1" display="Regresar al Índice" xr:uid="{00000000-0004-0000-2500-000000000000}"/>
  </hyperlinks>
  <pageMargins left="0.7" right="0.7" top="0.75" bottom="0.75" header="0.3" footer="0.3"/>
  <pageSetup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dimension ref="A1:I71"/>
  <sheetViews>
    <sheetView zoomScaleNormal="100" workbookViewId="0"/>
  </sheetViews>
  <sheetFormatPr baseColWidth="10" defaultColWidth="8.7109375" defaultRowHeight="12.75" x14ac:dyDescent="0.2"/>
  <cols>
    <col min="1" max="16384" width="8.7109375" style="370"/>
  </cols>
  <sheetData>
    <row r="1" spans="1:9" x14ac:dyDescent="0.2">
      <c r="A1" s="31" t="s">
        <v>3368</v>
      </c>
      <c r="H1" s="280" t="s">
        <v>1346</v>
      </c>
      <c r="I1" s="280"/>
    </row>
    <row r="2" spans="1:9" x14ac:dyDescent="0.2">
      <c r="A2" s="13" t="s">
        <v>1284</v>
      </c>
    </row>
    <row r="6" spans="1:9" x14ac:dyDescent="0.2">
      <c r="C6" s="370" t="s">
        <v>392</v>
      </c>
      <c r="D6" s="370" t="s">
        <v>393</v>
      </c>
      <c r="G6" s="370" t="s">
        <v>394</v>
      </c>
      <c r="H6" s="370" t="s">
        <v>395</v>
      </c>
    </row>
    <row r="7" spans="1:9" x14ac:dyDescent="0.2">
      <c r="A7" s="370">
        <v>2018</v>
      </c>
      <c r="B7" s="370" t="s">
        <v>38</v>
      </c>
      <c r="C7" s="370">
        <v>4.0931184479757965E-2</v>
      </c>
      <c r="D7" s="370">
        <v>6.2933926924759451E-2</v>
      </c>
      <c r="G7" s="370">
        <v>4.1908600566468536E-2</v>
      </c>
      <c r="H7" s="370">
        <v>7.8838823001645075E-2</v>
      </c>
    </row>
    <row r="8" spans="1:9" x14ac:dyDescent="0.2">
      <c r="B8" s="370" t="s">
        <v>39</v>
      </c>
      <c r="C8" s="370">
        <v>3.9811552292802158E-2</v>
      </c>
      <c r="D8" s="370">
        <v>6.3015362514989418E-2</v>
      </c>
      <c r="G8" s="370">
        <v>4.045763443320028E-2</v>
      </c>
      <c r="H8" s="370">
        <v>7.9049442966268535E-2</v>
      </c>
    </row>
    <row r="9" spans="1:9" x14ac:dyDescent="0.2">
      <c r="B9" s="370" t="s">
        <v>40</v>
      </c>
      <c r="C9" s="370">
        <v>4.1367840294514263E-2</v>
      </c>
      <c r="D9" s="370">
        <v>6.3163593117657624E-2</v>
      </c>
      <c r="G9" s="370">
        <v>4.1670444039278311E-2</v>
      </c>
      <c r="H9" s="370">
        <v>8.0009644694729959E-2</v>
      </c>
    </row>
    <row r="10" spans="1:9" x14ac:dyDescent="0.2">
      <c r="B10" s="370" t="s">
        <v>41</v>
      </c>
      <c r="C10" s="370">
        <v>3.9513563582854579E-2</v>
      </c>
      <c r="D10" s="370">
        <v>6.1674374640313716E-2</v>
      </c>
      <c r="G10" s="370">
        <v>4.0039163836293974E-2</v>
      </c>
      <c r="H10" s="370">
        <v>7.946316528403452E-2</v>
      </c>
    </row>
    <row r="11" spans="1:9" x14ac:dyDescent="0.2">
      <c r="B11" s="370" t="s">
        <v>42</v>
      </c>
      <c r="C11" s="370">
        <v>4.0323165159157653E-2</v>
      </c>
      <c r="D11" s="370">
        <v>6.0937207055575426E-2</v>
      </c>
      <c r="G11" s="370">
        <v>4.1084838036470894E-2</v>
      </c>
      <c r="H11" s="370">
        <v>7.8645026380104857E-2</v>
      </c>
    </row>
    <row r="12" spans="1:9" x14ac:dyDescent="0.2">
      <c r="B12" s="370" t="s">
        <v>43</v>
      </c>
      <c r="C12" s="370">
        <v>3.6934377492993428E-2</v>
      </c>
      <c r="D12" s="370">
        <v>6.0412996245941576E-2</v>
      </c>
      <c r="G12" s="370">
        <v>3.7251339258620939E-2</v>
      </c>
      <c r="H12" s="370">
        <v>7.7700474291856975E-2</v>
      </c>
    </row>
    <row r="13" spans="1:9" x14ac:dyDescent="0.2">
      <c r="B13" s="370" t="s">
        <v>44</v>
      </c>
      <c r="C13" s="370">
        <v>3.9542317218209756E-2</v>
      </c>
      <c r="D13" s="370">
        <v>6.110643883657349E-2</v>
      </c>
      <c r="G13" s="370">
        <v>3.9485004622921302E-2</v>
      </c>
      <c r="H13" s="370">
        <v>7.7557381471072398E-2</v>
      </c>
    </row>
    <row r="14" spans="1:9" x14ac:dyDescent="0.2">
      <c r="B14" s="370" t="s">
        <v>45</v>
      </c>
      <c r="C14" s="370">
        <v>3.5271643516572332E-2</v>
      </c>
      <c r="D14" s="370">
        <v>6.0590792341586965E-2</v>
      </c>
      <c r="G14" s="370">
        <v>3.5052231531424317E-2</v>
      </c>
      <c r="H14" s="370">
        <v>7.6611551239286521E-2</v>
      </c>
    </row>
    <row r="15" spans="1:9" x14ac:dyDescent="0.2">
      <c r="B15" s="370" t="s">
        <v>46</v>
      </c>
      <c r="C15" s="370">
        <v>3.6834607150578243E-2</v>
      </c>
      <c r="D15" s="370">
        <v>6.0016125293587137E-2</v>
      </c>
      <c r="G15" s="370">
        <v>3.6959832375328759E-2</v>
      </c>
      <c r="H15" s="370">
        <v>7.6277738996861924E-2</v>
      </c>
    </row>
    <row r="16" spans="1:9" x14ac:dyDescent="0.2">
      <c r="B16" s="370" t="s">
        <v>47</v>
      </c>
      <c r="C16" s="370">
        <v>3.4141755901481219E-2</v>
      </c>
      <c r="D16" s="370">
        <v>5.980075068103944E-2</v>
      </c>
      <c r="G16" s="370">
        <v>3.3415183491260964E-2</v>
      </c>
      <c r="H16" s="370">
        <v>7.6164106746489699E-2</v>
      </c>
    </row>
    <row r="17" spans="1:8" x14ac:dyDescent="0.2">
      <c r="B17" s="370" t="s">
        <v>48</v>
      </c>
      <c r="C17" s="370">
        <v>3.2809290968900451E-2</v>
      </c>
      <c r="D17" s="370">
        <v>5.9423014585093296E-2</v>
      </c>
      <c r="G17" s="370">
        <v>3.269898032993105E-2</v>
      </c>
      <c r="H17" s="370">
        <v>7.5975510609979188E-2</v>
      </c>
    </row>
    <row r="18" spans="1:8" x14ac:dyDescent="0.2">
      <c r="B18" s="370" t="s">
        <v>49</v>
      </c>
      <c r="C18" s="370">
        <v>3.0138593845821567E-2</v>
      </c>
      <c r="D18" s="370">
        <v>6.0247070229374089E-2</v>
      </c>
      <c r="G18" s="370">
        <v>2.9485438912324746E-2</v>
      </c>
      <c r="H18" s="370">
        <v>7.5783729081586121E-2</v>
      </c>
    </row>
    <row r="19" spans="1:8" x14ac:dyDescent="0.2">
      <c r="A19" s="370">
        <v>2019</v>
      </c>
      <c r="B19" s="370" t="s">
        <v>38</v>
      </c>
      <c r="C19" s="370">
        <v>3.8651452390359761E-2</v>
      </c>
      <c r="D19" s="370">
        <v>6.1684620541800628E-2</v>
      </c>
      <c r="G19" s="370">
        <v>3.8346023777673439E-2</v>
      </c>
      <c r="H19" s="370">
        <v>7.699560077352445E-2</v>
      </c>
    </row>
    <row r="20" spans="1:8" x14ac:dyDescent="0.2">
      <c r="B20" s="370" t="s">
        <v>39</v>
      </c>
      <c r="C20" s="370">
        <v>3.3613438585584417E-2</v>
      </c>
      <c r="D20" s="370">
        <v>6.202403856519241E-2</v>
      </c>
      <c r="G20" s="370">
        <v>3.3177910565851919E-2</v>
      </c>
      <c r="H20" s="370">
        <v>7.6914850574331672E-2</v>
      </c>
    </row>
    <row r="21" spans="1:8" x14ac:dyDescent="0.2">
      <c r="B21" s="370" t="s">
        <v>40</v>
      </c>
      <c r="C21" s="370">
        <v>3.5476956093233307E-2</v>
      </c>
      <c r="D21" s="370">
        <v>6.2566353255355076E-2</v>
      </c>
      <c r="G21" s="370">
        <v>3.4425613970336465E-2</v>
      </c>
      <c r="H21" s="370">
        <v>7.7220714023111106E-2</v>
      </c>
    </row>
    <row r="22" spans="1:8" x14ac:dyDescent="0.2">
      <c r="B22" s="370" t="s">
        <v>41</v>
      </c>
      <c r="C22" s="370">
        <v>3.3674163585528813E-2</v>
      </c>
      <c r="D22" s="370">
        <v>6.1446917608619429E-2</v>
      </c>
      <c r="G22" s="370">
        <v>3.233458188127282E-2</v>
      </c>
      <c r="H22" s="370">
        <v>7.7188017406474463E-2</v>
      </c>
    </row>
    <row r="23" spans="1:8" x14ac:dyDescent="0.2">
      <c r="B23" s="370" t="s">
        <v>42</v>
      </c>
      <c r="C23" s="370">
        <v>3.6569421704101643E-2</v>
      </c>
      <c r="D23" s="370">
        <v>6.2770041613867067E-2</v>
      </c>
      <c r="G23" s="370">
        <v>3.4555412576495921E-2</v>
      </c>
      <c r="H23" s="370">
        <v>7.8254181047467647E-2</v>
      </c>
    </row>
    <row r="24" spans="1:8" x14ac:dyDescent="0.2">
      <c r="B24" s="370" t="s">
        <v>43</v>
      </c>
      <c r="C24" s="370">
        <v>3.4624249404285178E-2</v>
      </c>
      <c r="D24" s="370">
        <v>6.3450441874328536E-2</v>
      </c>
      <c r="G24" s="370">
        <v>3.3133171722488496E-2</v>
      </c>
      <c r="H24" s="370">
        <v>7.8186505196954373E-2</v>
      </c>
    </row>
    <row r="25" spans="1:8" x14ac:dyDescent="0.2">
      <c r="B25" s="370" t="s">
        <v>44</v>
      </c>
      <c r="C25" s="370">
        <v>3.8245710236100627E-2</v>
      </c>
      <c r="D25" s="370">
        <v>6.4298340886633873E-2</v>
      </c>
      <c r="G25" s="370">
        <v>3.6442472099498392E-2</v>
      </c>
      <c r="H25" s="370">
        <v>7.8440036039788705E-2</v>
      </c>
    </row>
    <row r="26" spans="1:8" x14ac:dyDescent="0.2">
      <c r="B26" s="370" t="s">
        <v>45</v>
      </c>
      <c r="C26" s="370">
        <v>3.7596605911798045E-2</v>
      </c>
      <c r="D26" s="370">
        <v>6.5141205451279743E-2</v>
      </c>
      <c r="G26" s="370">
        <v>3.5708040014824707E-2</v>
      </c>
      <c r="H26" s="370">
        <v>7.8821348570396299E-2</v>
      </c>
    </row>
    <row r="27" spans="1:8" x14ac:dyDescent="0.2">
      <c r="B27" s="370" t="s">
        <v>46</v>
      </c>
      <c r="C27" s="370">
        <v>3.9761456518229335E-2</v>
      </c>
      <c r="D27" s="370">
        <v>6.7480420346656203E-2</v>
      </c>
      <c r="G27" s="370">
        <v>3.8629680895040666E-2</v>
      </c>
      <c r="H27" s="370">
        <v>8.0757780900566484E-2</v>
      </c>
    </row>
    <row r="28" spans="1:8" x14ac:dyDescent="0.2">
      <c r="B28" s="370" t="s">
        <v>47</v>
      </c>
      <c r="C28" s="370">
        <v>3.6136716644600365E-2</v>
      </c>
      <c r="D28" s="370">
        <v>7.1638299820573584E-2</v>
      </c>
      <c r="G28" s="370">
        <v>3.6132368843057261E-2</v>
      </c>
      <c r="H28" s="370">
        <v>8.5576751265161913E-2</v>
      </c>
    </row>
    <row r="29" spans="1:8" x14ac:dyDescent="0.2">
      <c r="B29" s="370" t="s">
        <v>48</v>
      </c>
      <c r="C29" s="370">
        <v>4.970618679522773E-2</v>
      </c>
      <c r="D29" s="370">
        <v>7.7184710587249322E-2</v>
      </c>
      <c r="G29" s="370">
        <v>4.7941964336866309E-2</v>
      </c>
      <c r="H29" s="370">
        <v>9.2256082538805212E-2</v>
      </c>
    </row>
    <row r="30" spans="1:8" x14ac:dyDescent="0.2">
      <c r="B30" s="370" t="s">
        <v>49</v>
      </c>
      <c r="C30" s="370">
        <v>3.8872545902774717E-2</v>
      </c>
      <c r="D30" s="370">
        <v>9.7835689908061033E-2</v>
      </c>
      <c r="G30" s="370">
        <v>3.7390053101261096E-2</v>
      </c>
      <c r="H30" s="370">
        <v>0.11689497138863619</v>
      </c>
    </row>
    <row r="31" spans="1:8" x14ac:dyDescent="0.2">
      <c r="A31" s="370">
        <v>2020</v>
      </c>
      <c r="B31" s="370" t="s">
        <v>38</v>
      </c>
      <c r="C31" s="370">
        <v>4.685005625796277E-2</v>
      </c>
      <c r="D31" s="370">
        <v>0.10703821064883803</v>
      </c>
      <c r="G31" s="370">
        <v>4.4919010750206032E-2</v>
      </c>
      <c r="H31" s="370">
        <v>0.12760889315478124</v>
      </c>
    </row>
    <row r="32" spans="1:8" x14ac:dyDescent="0.2">
      <c r="B32" s="370" t="s">
        <v>39</v>
      </c>
      <c r="C32" s="370">
        <v>4.1815207584014039E-2</v>
      </c>
      <c r="D32" s="370">
        <v>0.11212391642062181</v>
      </c>
      <c r="G32" s="370">
        <v>4.0529445304394437E-2</v>
      </c>
      <c r="H32" s="370">
        <v>0.1339019421336026</v>
      </c>
    </row>
    <row r="33" spans="1:8" x14ac:dyDescent="0.2">
      <c r="B33" s="370" t="s">
        <v>40</v>
      </c>
      <c r="C33" s="370">
        <v>3.937618872108975E-2</v>
      </c>
      <c r="D33" s="370">
        <v>0.11536050731019142</v>
      </c>
      <c r="G33" s="370">
        <v>3.7854973297316206E-2</v>
      </c>
      <c r="H33" s="370">
        <v>0.13788089784138308</v>
      </c>
    </row>
    <row r="34" spans="1:8" x14ac:dyDescent="0.2">
      <c r="B34" s="370" t="s">
        <v>41</v>
      </c>
      <c r="C34" s="370">
        <v>4.3349119138567302E-2</v>
      </c>
      <c r="D34" s="370">
        <v>0.11940737063929616</v>
      </c>
      <c r="G34" s="370">
        <v>4.4668014207687359E-2</v>
      </c>
      <c r="H34" s="370">
        <v>0.14285723981673676</v>
      </c>
    </row>
    <row r="35" spans="1:8" x14ac:dyDescent="0.2">
      <c r="B35" s="370" t="s">
        <v>42</v>
      </c>
      <c r="C35" s="370">
        <v>6.3526464902228505E-2</v>
      </c>
      <c r="D35" s="370">
        <v>0.12229239777500057</v>
      </c>
      <c r="G35" s="370">
        <v>6.4602585520551217E-2</v>
      </c>
      <c r="H35" s="370">
        <v>0.14630507796333814</v>
      </c>
    </row>
    <row r="36" spans="1:8" x14ac:dyDescent="0.2">
      <c r="B36" s="370" t="s">
        <v>43</v>
      </c>
      <c r="C36" s="370">
        <v>5.0601103397093367E-2</v>
      </c>
      <c r="D36" s="370">
        <v>0.12493221195745094</v>
      </c>
      <c r="G36" s="370">
        <v>5.3601777782284497E-2</v>
      </c>
      <c r="H36" s="370">
        <v>0.14928476222702736</v>
      </c>
    </row>
    <row r="37" spans="1:8" x14ac:dyDescent="0.2">
      <c r="B37" s="370" t="s">
        <v>44</v>
      </c>
      <c r="C37" s="370">
        <v>5.8049707239328681E-2</v>
      </c>
      <c r="D37" s="370">
        <v>0.12585438445376496</v>
      </c>
      <c r="G37" s="370">
        <v>5.8574803340557063E-2</v>
      </c>
      <c r="H37" s="370">
        <v>0.15113912866114548</v>
      </c>
    </row>
    <row r="38" spans="1:8" x14ac:dyDescent="0.2">
      <c r="B38" s="370" t="s">
        <v>45</v>
      </c>
      <c r="C38" s="370">
        <v>3.9415393279741792E-2</v>
      </c>
      <c r="D38" s="370">
        <v>0.12716774317970189</v>
      </c>
      <c r="G38" s="370">
        <v>4.0085754659612345E-2</v>
      </c>
      <c r="H38" s="370">
        <v>0.15287797197849309</v>
      </c>
    </row>
    <row r="39" spans="1:8" x14ac:dyDescent="0.2">
      <c r="B39" s="370" t="s">
        <v>46</v>
      </c>
      <c r="C39" s="370">
        <v>5.3295790511521904E-2</v>
      </c>
      <c r="D39" s="370">
        <v>0.12837884802016086</v>
      </c>
      <c r="G39" s="370">
        <v>5.4417987253325945E-2</v>
      </c>
      <c r="H39" s="370">
        <v>0.15418725384274212</v>
      </c>
    </row>
    <row r="40" spans="1:8" x14ac:dyDescent="0.2">
      <c r="B40" s="370" t="s">
        <v>47</v>
      </c>
      <c r="C40" s="370">
        <v>3.7493826706857615E-2</v>
      </c>
      <c r="D40" s="370">
        <v>0.12999483922141555</v>
      </c>
      <c r="G40" s="370">
        <v>3.9015694609885562E-2</v>
      </c>
      <c r="H40" s="370">
        <v>0.15624547182727491</v>
      </c>
    </row>
    <row r="41" spans="1:8" x14ac:dyDescent="0.2">
      <c r="B41" s="370" t="s">
        <v>48</v>
      </c>
      <c r="C41" s="370">
        <v>5.4363643978593577E-2</v>
      </c>
      <c r="D41" s="370">
        <v>0.13135424495762513</v>
      </c>
      <c r="G41" s="370">
        <v>5.6099816642968398E-2</v>
      </c>
      <c r="H41" s="370">
        <v>0.15830099499295511</v>
      </c>
    </row>
    <row r="42" spans="1:8" x14ac:dyDescent="0.2">
      <c r="B42" s="370" t="s">
        <v>49</v>
      </c>
      <c r="C42" s="370">
        <v>5.1588153641549984E-2</v>
      </c>
      <c r="D42" s="370">
        <v>0.13323370927851563</v>
      </c>
      <c r="G42" s="370">
        <v>5.3039713624676153E-2</v>
      </c>
      <c r="H42" s="370">
        <v>0.15997891853743451</v>
      </c>
    </row>
    <row r="43" spans="1:8" x14ac:dyDescent="0.2">
      <c r="A43" s="370">
        <v>2021</v>
      </c>
      <c r="B43" s="370" t="s">
        <v>38</v>
      </c>
      <c r="C43" s="370">
        <v>6.6292687098387454E-2</v>
      </c>
      <c r="D43" s="370">
        <v>0.13647210028858506</v>
      </c>
      <c r="G43" s="370">
        <v>6.6834523488522229E-2</v>
      </c>
      <c r="H43" s="370">
        <v>0.16401720048668958</v>
      </c>
    </row>
    <row r="44" spans="1:8" x14ac:dyDescent="0.2">
      <c r="B44" s="370" t="s">
        <v>39</v>
      </c>
      <c r="C44" s="370">
        <v>6.7373296133710375E-2</v>
      </c>
      <c r="D44" s="370">
        <v>0.13897586473101525</v>
      </c>
      <c r="G44" s="370">
        <v>6.7884006749311304E-2</v>
      </c>
      <c r="H44" s="370">
        <v>0.16663575368851871</v>
      </c>
    </row>
    <row r="45" spans="1:8" x14ac:dyDescent="0.2">
      <c r="B45" s="370" t="s">
        <v>40</v>
      </c>
      <c r="C45" s="370">
        <v>7.0864849621042073E-2</v>
      </c>
      <c r="D45" s="370">
        <v>0.13995034096954945</v>
      </c>
      <c r="G45" s="370">
        <v>7.1208634898172488E-2</v>
      </c>
      <c r="H45" s="370">
        <v>0.1673554829535065</v>
      </c>
    </row>
    <row r="46" spans="1:8" x14ac:dyDescent="0.2">
      <c r="B46" s="370" t="s">
        <v>41</v>
      </c>
      <c r="C46" s="370">
        <v>5.0434852213563378E-2</v>
      </c>
      <c r="D46" s="370">
        <v>0.14235163178314456</v>
      </c>
      <c r="G46" s="370">
        <v>4.9322279526174816E-2</v>
      </c>
      <c r="H46" s="370">
        <v>0.16991521222450953</v>
      </c>
    </row>
    <row r="47" spans="1:8" x14ac:dyDescent="0.2">
      <c r="B47" s="370" t="s">
        <v>42</v>
      </c>
      <c r="C47" s="370">
        <v>5.3332984012631049E-2</v>
      </c>
      <c r="D47" s="370">
        <v>0.14413848800101189</v>
      </c>
      <c r="G47" s="370">
        <v>5.300748200854339E-2</v>
      </c>
      <c r="H47" s="370">
        <v>0.17104496589193238</v>
      </c>
    </row>
    <row r="48" spans="1:8" x14ac:dyDescent="0.2">
      <c r="B48" s="370" t="s">
        <v>43</v>
      </c>
      <c r="C48" s="370">
        <v>3.9157399618078091E-2</v>
      </c>
      <c r="D48" s="370">
        <v>0.14532963629816115</v>
      </c>
      <c r="G48" s="370">
        <v>3.9179293128660538E-2</v>
      </c>
      <c r="H48" s="370">
        <v>0.17227064155611621</v>
      </c>
    </row>
    <row r="49" spans="1:8" x14ac:dyDescent="0.2">
      <c r="B49" s="370" t="s">
        <v>44</v>
      </c>
      <c r="C49" s="370">
        <v>4.7877332158901144E-2</v>
      </c>
      <c r="D49" s="370">
        <v>0.14407608636901786</v>
      </c>
      <c r="G49" s="370">
        <v>4.818131164294661E-2</v>
      </c>
      <c r="H49" s="370">
        <v>0.17075570933695286</v>
      </c>
    </row>
    <row r="50" spans="1:8" x14ac:dyDescent="0.2">
      <c r="B50" s="370" t="s">
        <v>45</v>
      </c>
      <c r="C50" s="370">
        <v>3.7155119123653546E-2</v>
      </c>
      <c r="D50" s="370">
        <v>0.14546689708457103</v>
      </c>
      <c r="G50" s="370">
        <v>3.6853815095306608E-2</v>
      </c>
      <c r="H50" s="370">
        <v>0.17169394662862253</v>
      </c>
    </row>
    <row r="51" spans="1:8" x14ac:dyDescent="0.2">
      <c r="B51" s="370" t="s">
        <v>46</v>
      </c>
      <c r="C51" s="370">
        <v>4.4193421728809509E-2</v>
      </c>
      <c r="D51" s="370">
        <v>0.14522828272141136</v>
      </c>
      <c r="G51" s="370">
        <v>4.3320422460700912E-2</v>
      </c>
      <c r="H51" s="370">
        <v>0.17120702491378825</v>
      </c>
    </row>
    <row r="52" spans="1:8" x14ac:dyDescent="0.2">
      <c r="B52" s="370" t="s">
        <v>47</v>
      </c>
      <c r="C52" s="370">
        <v>3.6121091115825801E-2</v>
      </c>
      <c r="D52" s="370">
        <v>0.14616988611586695</v>
      </c>
      <c r="G52" s="370">
        <v>3.5290075541425887E-2</v>
      </c>
      <c r="H52" s="370">
        <v>0.17159309065821016</v>
      </c>
    </row>
    <row r="53" spans="1:8" x14ac:dyDescent="0.2">
      <c r="B53" s="370" t="s">
        <v>48</v>
      </c>
      <c r="C53" s="370">
        <v>4.5436716161880525E-2</v>
      </c>
      <c r="D53" s="370">
        <v>0.14490057520124505</v>
      </c>
      <c r="G53" s="370">
        <v>4.4361957061377751E-2</v>
      </c>
      <c r="H53" s="370">
        <v>0.16972002812876569</v>
      </c>
    </row>
    <row r="54" spans="1:8" x14ac:dyDescent="0.2">
      <c r="B54" s="370" t="s">
        <v>49</v>
      </c>
      <c r="C54" s="370">
        <v>3.5071314938752658E-2</v>
      </c>
      <c r="D54" s="370">
        <v>0.14600987791177503</v>
      </c>
      <c r="G54" s="370">
        <v>3.4053092654728404E-2</v>
      </c>
      <c r="H54" s="370">
        <v>0.16987781537282684</v>
      </c>
    </row>
    <row r="55" spans="1:8" x14ac:dyDescent="0.2">
      <c r="A55" s="370">
        <v>2022</v>
      </c>
      <c r="B55" s="370" t="s">
        <v>38</v>
      </c>
      <c r="C55" s="370">
        <v>4.3332886628525948E-2</v>
      </c>
      <c r="D55" s="370">
        <v>0.14822831210346379</v>
      </c>
      <c r="G55" s="370">
        <v>4.1952144183965416E-2</v>
      </c>
      <c r="H55" s="370">
        <v>0.17251876985475412</v>
      </c>
    </row>
    <row r="56" spans="1:8" x14ac:dyDescent="0.2">
      <c r="B56" s="370" t="s">
        <v>39</v>
      </c>
      <c r="C56" s="370">
        <v>3.5080999710907904E-2</v>
      </c>
      <c r="D56" s="370">
        <v>0.15024801026790502</v>
      </c>
      <c r="G56" s="370">
        <v>3.4173665452440993E-2</v>
      </c>
      <c r="H56" s="370">
        <v>0.17429460481217657</v>
      </c>
    </row>
    <row r="57" spans="1:8" x14ac:dyDescent="0.2">
      <c r="B57" s="370" t="s">
        <v>40</v>
      </c>
      <c r="C57" s="370">
        <v>4.0063573140926269E-2</v>
      </c>
      <c r="D57" s="370">
        <v>0.15080873643625239</v>
      </c>
      <c r="G57" s="370">
        <v>3.9905989492006688E-2</v>
      </c>
      <c r="H57" s="370">
        <v>0.17416098116396331</v>
      </c>
    </row>
    <row r="58" spans="1:8" x14ac:dyDescent="0.2">
      <c r="B58" s="370" t="s">
        <v>41</v>
      </c>
      <c r="C58" s="370">
        <v>3.3287434992584269E-2</v>
      </c>
      <c r="D58" s="370">
        <v>0.15368512589095776</v>
      </c>
      <c r="G58" s="370">
        <v>3.2482893792538083E-2</v>
      </c>
      <c r="H58" s="370">
        <v>0.17672388849792839</v>
      </c>
    </row>
    <row r="59" spans="1:8" x14ac:dyDescent="0.2">
      <c r="B59" s="370" t="s">
        <v>42</v>
      </c>
      <c r="C59" s="370">
        <v>4.0562583911229327E-2</v>
      </c>
      <c r="D59" s="370">
        <v>0.1547296502290747</v>
      </c>
      <c r="G59" s="370">
        <v>3.9412352899691014E-2</v>
      </c>
      <c r="H59" s="370">
        <v>0.17764171418304006</v>
      </c>
    </row>
    <row r="60" spans="1:8" x14ac:dyDescent="0.2">
      <c r="B60" s="370" t="s">
        <v>43</v>
      </c>
      <c r="C60" s="370">
        <v>3.5509834092780267E-2</v>
      </c>
      <c r="D60" s="370">
        <v>0.15586461430339718</v>
      </c>
      <c r="G60" s="370">
        <v>3.4663325240432738E-2</v>
      </c>
      <c r="H60" s="370">
        <v>0.17848552855952096</v>
      </c>
    </row>
    <row r="61" spans="1:8" x14ac:dyDescent="0.2">
      <c r="B61" s="370" t="s">
        <v>44</v>
      </c>
      <c r="C61" s="370">
        <v>4.1393810250234704E-2</v>
      </c>
      <c r="D61" s="370">
        <v>0.15629647154114051</v>
      </c>
      <c r="G61" s="370">
        <v>4.1510399979741958E-2</v>
      </c>
      <c r="H61" s="370">
        <v>0.17847215961489776</v>
      </c>
    </row>
    <row r="62" spans="1:8" x14ac:dyDescent="0.2">
      <c r="B62" s="370" t="s">
        <v>45</v>
      </c>
      <c r="C62" s="370">
        <v>3.352005328016814E-2</v>
      </c>
      <c r="D62" s="370">
        <v>0.15809448820173946</v>
      </c>
      <c r="G62" s="370">
        <v>3.3600873378454119E-2</v>
      </c>
      <c r="H62" s="370">
        <v>0.17993154045581167</v>
      </c>
    </row>
    <row r="63" spans="1:8" x14ac:dyDescent="0.2">
      <c r="B63" s="370" t="s">
        <v>46</v>
      </c>
      <c r="C63" s="370">
        <v>3.8452830332331191E-2</v>
      </c>
      <c r="D63" s="370">
        <v>0.15762791947786073</v>
      </c>
      <c r="G63" s="370">
        <v>3.7831611058409265E-2</v>
      </c>
      <c r="H63" s="370">
        <v>0.17937748835586248</v>
      </c>
    </row>
    <row r="64" spans="1:8" x14ac:dyDescent="0.2">
      <c r="B64" s="370" t="s">
        <v>47</v>
      </c>
      <c r="C64" s="370">
        <v>3.2305054665018672E-2</v>
      </c>
      <c r="D64" s="370">
        <v>0.15904624492184552</v>
      </c>
      <c r="G64" s="370">
        <v>3.1967861608754464E-2</v>
      </c>
      <c r="H64" s="370">
        <v>0.18027966482978378</v>
      </c>
    </row>
    <row r="65" spans="1:8" x14ac:dyDescent="0.2">
      <c r="B65" s="370" t="s">
        <v>48</v>
      </c>
      <c r="C65" s="370">
        <v>4.2501065983467937E-2</v>
      </c>
      <c r="D65" s="370">
        <v>0.15793826859421958</v>
      </c>
      <c r="G65" s="370">
        <v>4.0523942639033778E-2</v>
      </c>
      <c r="H65" s="370">
        <v>0.17895034636644566</v>
      </c>
    </row>
    <row r="66" spans="1:8" x14ac:dyDescent="0.2">
      <c r="B66" s="31" t="s">
        <v>49</v>
      </c>
      <c r="C66" s="370">
        <v>3.1941752197392349E-2</v>
      </c>
      <c r="D66" s="370">
        <v>0.16021564869670682</v>
      </c>
      <c r="G66" s="370">
        <v>3.2463665794267543E-2</v>
      </c>
      <c r="H66" s="370">
        <v>0.1809359231099989</v>
      </c>
    </row>
    <row r="67" spans="1:8" x14ac:dyDescent="0.2">
      <c r="A67" s="370">
        <v>2023</v>
      </c>
      <c r="B67" s="370" t="s">
        <v>38</v>
      </c>
      <c r="C67" s="370">
        <v>3.4973685549285108E-2</v>
      </c>
      <c r="D67" s="370">
        <v>0.16080211397124081</v>
      </c>
      <c r="G67" s="370">
        <v>3.5686285870838476E-2</v>
      </c>
      <c r="H67" s="370">
        <v>0.18181556527516515</v>
      </c>
    </row>
    <row r="68" spans="1:8" x14ac:dyDescent="0.2">
      <c r="B68" s="370" t="s">
        <v>39</v>
      </c>
      <c r="C68" s="370">
        <v>3.0154791420382434E-2</v>
      </c>
      <c r="D68" s="370">
        <v>0.16497427222451652</v>
      </c>
      <c r="G68" s="370">
        <v>3.0936174171431876E-2</v>
      </c>
      <c r="H68" s="370">
        <v>0.18587702877927223</v>
      </c>
    </row>
    <row r="69" spans="1:8" x14ac:dyDescent="0.2">
      <c r="B69" s="370" t="s">
        <v>40</v>
      </c>
      <c r="C69" s="370">
        <v>3.1836159097244437E-2</v>
      </c>
      <c r="D69" s="370">
        <v>0.16421394995889585</v>
      </c>
      <c r="G69" s="370">
        <v>3.3188572267150898E-2</v>
      </c>
      <c r="H69" s="370">
        <v>0.18537544888208368</v>
      </c>
    </row>
    <row r="70" spans="1:8" x14ac:dyDescent="0.2">
      <c r="B70" s="370" t="s">
        <v>41</v>
      </c>
      <c r="C70" s="370">
        <v>2.6533061759329266E-2</v>
      </c>
      <c r="D70" s="370">
        <v>0.16778879578217826</v>
      </c>
      <c r="G70" s="370">
        <v>2.7506487647845572E-2</v>
      </c>
      <c r="H70" s="370">
        <v>0.18918379416010059</v>
      </c>
    </row>
    <row r="71" spans="1:8" x14ac:dyDescent="0.2">
      <c r="B71" s="370" t="s">
        <v>42</v>
      </c>
      <c r="C71" s="370">
        <v>3.6429045525727996E-2</v>
      </c>
      <c r="D71" s="370">
        <v>0.16919269560307737</v>
      </c>
      <c r="G71" s="370">
        <v>3.7030070420784385E-2</v>
      </c>
      <c r="H71" s="370">
        <v>0.19079697582450275</v>
      </c>
    </row>
  </sheetData>
  <mergeCells count="1">
    <mergeCell ref="H1:I1"/>
  </mergeCells>
  <hyperlinks>
    <hyperlink ref="H1:I1" location="Index!A1" display="Regresar al Índice" xr:uid="{00000000-0004-0000-26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D0329-6117-4552-B7A8-C80279CE7DBE}">
  <sheetPr codeName="Hoja18"/>
  <dimension ref="A1:AB250"/>
  <sheetViews>
    <sheetView zoomScaleNormal="100" workbookViewId="0"/>
  </sheetViews>
  <sheetFormatPr baseColWidth="10" defaultColWidth="11.42578125" defaultRowHeight="12.75" x14ac:dyDescent="0.2"/>
  <cols>
    <col min="1" max="1" width="23.28515625" style="328" customWidth="1"/>
    <col min="2" max="2" width="27.85546875" style="86" bestFit="1" customWidth="1"/>
    <col min="3" max="3" width="15.5703125" style="328" bestFit="1" customWidth="1"/>
    <col min="4" max="4" width="20.140625" style="328" bestFit="1" customWidth="1"/>
    <col min="5" max="5" width="17.140625" style="328" bestFit="1" customWidth="1"/>
    <col min="6" max="6" width="11.42578125" style="328"/>
    <col min="7" max="7" width="13.5703125" style="328" customWidth="1"/>
    <col min="8" max="8" width="22.140625" style="328" bestFit="1" customWidth="1"/>
    <col min="9" max="9" width="15.28515625" style="328" bestFit="1" customWidth="1"/>
    <col min="10" max="10" width="13.5703125" style="328" bestFit="1" customWidth="1"/>
    <col min="11" max="11" width="12" style="328" bestFit="1" customWidth="1"/>
    <col min="12" max="14" width="11.42578125" style="328"/>
    <col min="15" max="15" width="11.85546875" style="328" bestFit="1" customWidth="1"/>
    <col min="16" max="16" width="9.7109375" style="328" bestFit="1" customWidth="1"/>
    <col min="17" max="17" width="27.85546875" style="328" bestFit="1" customWidth="1"/>
    <col min="18" max="18" width="12.42578125" style="328" bestFit="1" customWidth="1"/>
    <col min="19" max="19" width="15.28515625" style="328" bestFit="1" customWidth="1"/>
    <col min="20" max="23" width="11.42578125" style="328"/>
    <col min="24" max="24" width="22.42578125" style="328" bestFit="1" customWidth="1"/>
    <col min="25" max="25" width="12.42578125" style="328" bestFit="1" customWidth="1"/>
    <col min="26" max="26" width="15.28515625" style="328" bestFit="1" customWidth="1"/>
    <col min="27" max="28" width="12" style="328" bestFit="1" customWidth="1"/>
    <col min="29" max="16384" width="11.42578125" style="328"/>
  </cols>
  <sheetData>
    <row r="1" spans="1:13" x14ac:dyDescent="0.2">
      <c r="A1" s="31" t="s">
        <v>3333</v>
      </c>
      <c r="H1" s="280" t="s">
        <v>1346</v>
      </c>
      <c r="I1" s="280"/>
    </row>
    <row r="2" spans="1:13" x14ac:dyDescent="0.2">
      <c r="A2" s="328" t="s">
        <v>1344</v>
      </c>
    </row>
    <row r="5" spans="1:13" x14ac:dyDescent="0.2">
      <c r="A5" s="284" t="s">
        <v>558</v>
      </c>
      <c r="B5" s="284" t="s">
        <v>1033</v>
      </c>
      <c r="C5" s="284" t="s">
        <v>1015</v>
      </c>
      <c r="D5" s="264" t="s">
        <v>1015</v>
      </c>
      <c r="E5" s="264" t="s">
        <v>1015</v>
      </c>
      <c r="M5" s="87"/>
    </row>
    <row r="6" spans="1:13" x14ac:dyDescent="0.2">
      <c r="A6" s="284"/>
      <c r="B6" s="284"/>
      <c r="C6" s="284"/>
      <c r="D6" s="264" t="s">
        <v>1034</v>
      </c>
      <c r="E6" s="264" t="s">
        <v>1035</v>
      </c>
      <c r="M6" s="87"/>
    </row>
    <row r="7" spans="1:13" x14ac:dyDescent="0.2">
      <c r="A7" s="88" t="s">
        <v>55</v>
      </c>
      <c r="B7" s="89">
        <v>691801</v>
      </c>
      <c r="C7" s="89">
        <v>53545</v>
      </c>
      <c r="D7" s="90" t="s">
        <v>2509</v>
      </c>
      <c r="E7" s="90">
        <v>0.36919999999999997</v>
      </c>
      <c r="M7" s="87"/>
    </row>
    <row r="8" spans="1:13" x14ac:dyDescent="0.2">
      <c r="A8" s="88" t="s">
        <v>151</v>
      </c>
      <c r="B8" s="91">
        <v>467057</v>
      </c>
      <c r="C8" s="91">
        <v>29068</v>
      </c>
      <c r="D8" s="92" t="s">
        <v>2510</v>
      </c>
      <c r="E8" s="92">
        <v>0.20039999999999999</v>
      </c>
      <c r="M8" s="87"/>
    </row>
    <row r="9" spans="1:13" x14ac:dyDescent="0.2">
      <c r="A9" s="88" t="s">
        <v>2511</v>
      </c>
      <c r="B9" s="89" t="s">
        <v>2512</v>
      </c>
      <c r="C9" s="89">
        <v>27011</v>
      </c>
      <c r="D9" s="90">
        <v>0.3412</v>
      </c>
      <c r="E9" s="90">
        <v>0.1862</v>
      </c>
      <c r="M9" s="87"/>
    </row>
    <row r="10" spans="1:13" x14ac:dyDescent="0.2">
      <c r="A10" s="88" t="s">
        <v>2513</v>
      </c>
      <c r="B10" s="91">
        <v>115656</v>
      </c>
      <c r="C10" s="91" t="s">
        <v>2514</v>
      </c>
      <c r="D10" s="92" t="s">
        <v>2515</v>
      </c>
      <c r="E10" s="92" t="s">
        <v>2516</v>
      </c>
      <c r="M10" s="87"/>
    </row>
    <row r="11" spans="1:13" x14ac:dyDescent="0.2">
      <c r="A11" s="88" t="s">
        <v>2517</v>
      </c>
      <c r="B11" s="89">
        <v>131802</v>
      </c>
      <c r="C11" s="89" t="s">
        <v>2518</v>
      </c>
      <c r="D11" s="90" t="s">
        <v>2519</v>
      </c>
      <c r="E11" s="90" t="s">
        <v>2520</v>
      </c>
      <c r="M11" s="87"/>
    </row>
    <row r="12" spans="1:13" x14ac:dyDescent="0.2">
      <c r="A12" s="88" t="s">
        <v>163</v>
      </c>
      <c r="B12" s="91" t="s">
        <v>2521</v>
      </c>
      <c r="C12" s="91" t="s">
        <v>2522</v>
      </c>
      <c r="D12" s="92" t="s">
        <v>2523</v>
      </c>
      <c r="E12" s="92" t="s">
        <v>2524</v>
      </c>
      <c r="M12" s="87"/>
    </row>
    <row r="13" spans="1:13" x14ac:dyDescent="0.2">
      <c r="A13" s="88" t="s">
        <v>2525</v>
      </c>
      <c r="B13" s="89" t="s">
        <v>2526</v>
      </c>
      <c r="C13" s="89" t="s">
        <v>2527</v>
      </c>
      <c r="D13" s="90" t="s">
        <v>2528</v>
      </c>
      <c r="E13" s="90" t="s">
        <v>2529</v>
      </c>
      <c r="M13" s="87"/>
    </row>
    <row r="14" spans="1:13" x14ac:dyDescent="0.2">
      <c r="A14" s="88" t="s">
        <v>2530</v>
      </c>
      <c r="B14" s="91" t="s">
        <v>2531</v>
      </c>
      <c r="C14" s="91" t="s">
        <v>2532</v>
      </c>
      <c r="D14" s="92" t="s">
        <v>2533</v>
      </c>
      <c r="E14" s="92" t="s">
        <v>2534</v>
      </c>
      <c r="M14" s="87"/>
    </row>
    <row r="15" spans="1:13" x14ac:dyDescent="0.2">
      <c r="A15" s="88" t="s">
        <v>2535</v>
      </c>
      <c r="B15" s="89" t="s">
        <v>2536</v>
      </c>
      <c r="C15" s="89" t="s">
        <v>2537</v>
      </c>
      <c r="D15" s="90" t="s">
        <v>2538</v>
      </c>
      <c r="E15" s="90" t="s">
        <v>2539</v>
      </c>
      <c r="M15" s="87"/>
    </row>
    <row r="16" spans="1:13" x14ac:dyDescent="0.2">
      <c r="A16" s="88" t="s">
        <v>156</v>
      </c>
      <c r="B16" s="91" t="s">
        <v>2540</v>
      </c>
      <c r="C16" s="91" t="s">
        <v>2541</v>
      </c>
      <c r="D16" s="92" t="s">
        <v>2542</v>
      </c>
      <c r="E16" s="92" t="s">
        <v>2543</v>
      </c>
      <c r="M16" s="87"/>
    </row>
    <row r="17" spans="1:28" x14ac:dyDescent="0.2">
      <c r="A17" s="87"/>
      <c r="B17" s="5"/>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row>
    <row r="18" spans="1:28" x14ac:dyDescent="0.2">
      <c r="G18" s="87"/>
      <c r="H18" s="87"/>
      <c r="I18" s="87"/>
      <c r="J18" s="87"/>
      <c r="K18" s="87"/>
      <c r="L18" s="87"/>
      <c r="M18" s="87"/>
      <c r="N18" s="87"/>
      <c r="O18" s="87"/>
      <c r="P18" s="87"/>
      <c r="Q18" s="87"/>
      <c r="R18" s="87"/>
      <c r="S18" s="87"/>
      <c r="T18" s="87"/>
      <c r="U18" s="87"/>
      <c r="V18" s="87"/>
      <c r="W18" s="87"/>
      <c r="X18" s="87"/>
      <c r="Y18" s="87"/>
      <c r="Z18" s="87"/>
      <c r="AA18" s="87"/>
      <c r="AB18" s="87"/>
    </row>
    <row r="19" spans="1:28" x14ac:dyDescent="0.2">
      <c r="F19" s="87"/>
      <c r="G19" s="87"/>
      <c r="H19" s="87"/>
      <c r="I19" s="87"/>
      <c r="J19" s="87"/>
      <c r="K19" s="87"/>
      <c r="L19" s="87"/>
      <c r="M19" s="87"/>
      <c r="N19" s="87"/>
      <c r="O19" s="87"/>
      <c r="P19" s="87"/>
      <c r="Q19" s="87"/>
      <c r="R19" s="87"/>
      <c r="S19" s="87"/>
      <c r="T19" s="87"/>
      <c r="U19" s="87"/>
      <c r="V19" s="87"/>
      <c r="W19" s="87"/>
      <c r="X19" s="87"/>
      <c r="Y19" s="87"/>
      <c r="Z19" s="87"/>
      <c r="AA19" s="87"/>
      <c r="AB19" s="87"/>
    </row>
    <row r="20" spans="1:28" x14ac:dyDescent="0.2">
      <c r="F20" s="87"/>
      <c r="G20" s="87"/>
      <c r="H20" s="87"/>
      <c r="I20" s="87"/>
      <c r="J20" s="87"/>
      <c r="K20" s="87"/>
      <c r="L20" s="87"/>
      <c r="M20" s="87"/>
      <c r="N20" s="87"/>
      <c r="O20" s="87"/>
      <c r="P20" s="87"/>
      <c r="Q20" s="87"/>
      <c r="R20" s="87"/>
      <c r="S20" s="87"/>
      <c r="T20" s="87"/>
      <c r="U20" s="87"/>
      <c r="V20" s="87"/>
      <c r="W20" s="87"/>
      <c r="X20" s="87"/>
      <c r="Y20" s="87"/>
      <c r="Z20" s="87"/>
      <c r="AA20" s="87"/>
      <c r="AB20" s="87"/>
    </row>
    <row r="21" spans="1:28" x14ac:dyDescent="0.2">
      <c r="F21" s="87" t="s">
        <v>1302</v>
      </c>
      <c r="G21" s="87"/>
      <c r="H21" s="87"/>
      <c r="I21" s="87"/>
      <c r="J21" s="87"/>
      <c r="K21" s="87"/>
      <c r="L21" s="87"/>
      <c r="M21" s="87"/>
      <c r="N21" s="87"/>
      <c r="O21" s="87"/>
      <c r="P21" s="87"/>
      <c r="Q21" s="87"/>
      <c r="R21" s="87"/>
      <c r="S21" s="87"/>
      <c r="T21" s="87"/>
      <c r="U21" s="87"/>
      <c r="V21" s="87"/>
      <c r="W21" s="87"/>
      <c r="X21" s="87"/>
      <c r="Y21" s="87"/>
      <c r="Z21" s="87"/>
      <c r="AA21" s="87"/>
      <c r="AB21" s="87"/>
    </row>
    <row r="22" spans="1:28" x14ac:dyDescent="0.2">
      <c r="F22" s="87"/>
      <c r="G22" s="87"/>
      <c r="H22" s="87"/>
      <c r="I22" s="87"/>
      <c r="J22" s="87"/>
      <c r="K22" s="87"/>
      <c r="L22" s="87"/>
      <c r="M22" s="87"/>
      <c r="N22" s="87"/>
      <c r="O22" s="87"/>
      <c r="P22" s="87"/>
      <c r="Q22" s="87"/>
      <c r="R22" s="87"/>
      <c r="S22" s="87"/>
      <c r="T22" s="87"/>
      <c r="U22" s="87"/>
      <c r="V22" s="87"/>
      <c r="W22" s="87"/>
      <c r="X22" s="87"/>
      <c r="Y22" s="87"/>
      <c r="Z22" s="87"/>
      <c r="AA22" s="87"/>
      <c r="AB22" s="87"/>
    </row>
    <row r="23" spans="1:28" x14ac:dyDescent="0.2">
      <c r="F23" s="87"/>
      <c r="G23" s="87"/>
      <c r="H23" s="87"/>
      <c r="I23" s="87"/>
      <c r="J23" s="87"/>
      <c r="K23" s="87"/>
      <c r="L23" s="87"/>
      <c r="M23" s="87"/>
      <c r="N23" s="87"/>
      <c r="O23" s="87"/>
      <c r="P23" s="87"/>
      <c r="Q23" s="87"/>
      <c r="R23" s="87"/>
      <c r="S23" s="87"/>
      <c r="T23" s="87"/>
      <c r="U23" s="87"/>
      <c r="V23" s="87"/>
      <c r="W23" s="87"/>
      <c r="X23" s="87"/>
      <c r="Y23" s="87"/>
      <c r="Z23" s="87"/>
      <c r="AA23" s="87"/>
      <c r="AB23" s="87"/>
    </row>
    <row r="24" spans="1:28" x14ac:dyDescent="0.2">
      <c r="F24" s="87"/>
      <c r="G24" s="87"/>
      <c r="H24" s="87"/>
      <c r="I24" s="87"/>
      <c r="J24" s="87"/>
      <c r="K24" s="87"/>
      <c r="L24" s="87"/>
      <c r="M24" s="87"/>
      <c r="N24" s="87"/>
      <c r="O24" s="87"/>
      <c r="P24" s="87"/>
      <c r="Q24" s="87"/>
      <c r="R24" s="87"/>
      <c r="S24" s="87"/>
      <c r="T24" s="87"/>
      <c r="U24" s="87"/>
      <c r="V24" s="87"/>
      <c r="W24" s="87"/>
      <c r="X24" s="87"/>
      <c r="Y24" s="87"/>
      <c r="Z24" s="87"/>
      <c r="AA24" s="87"/>
      <c r="AB24" s="87"/>
    </row>
    <row r="25" spans="1:28" x14ac:dyDescent="0.2">
      <c r="F25" s="87"/>
      <c r="G25" s="87"/>
      <c r="H25" s="87"/>
      <c r="I25" s="87"/>
      <c r="J25" s="87"/>
      <c r="K25" s="87"/>
      <c r="L25" s="87"/>
      <c r="M25" s="87"/>
      <c r="N25" s="87"/>
      <c r="O25" s="87"/>
      <c r="P25" s="87"/>
      <c r="Q25" s="87"/>
      <c r="R25" s="87"/>
      <c r="S25" s="87"/>
      <c r="T25" s="87"/>
      <c r="U25" s="87"/>
      <c r="V25" s="87"/>
      <c r="W25" s="87"/>
      <c r="X25" s="87"/>
      <c r="Y25" s="87"/>
      <c r="Z25" s="87"/>
      <c r="AA25" s="87"/>
      <c r="AB25" s="87"/>
    </row>
    <row r="26" spans="1:28" x14ac:dyDescent="0.2">
      <c r="F26" s="87"/>
      <c r="G26" s="87"/>
      <c r="H26" s="87"/>
      <c r="I26" s="87"/>
      <c r="J26" s="87"/>
      <c r="K26" s="87"/>
      <c r="L26" s="87"/>
      <c r="M26" s="87"/>
      <c r="N26" s="87"/>
      <c r="O26" s="87"/>
      <c r="P26" s="87"/>
      <c r="Q26" s="87"/>
      <c r="R26" s="87"/>
      <c r="S26" s="87"/>
      <c r="T26" s="87"/>
      <c r="U26" s="87"/>
      <c r="V26" s="87"/>
      <c r="W26" s="87"/>
      <c r="X26" s="87"/>
      <c r="Y26" s="87"/>
      <c r="Z26" s="87"/>
      <c r="AA26" s="87"/>
      <c r="AB26" s="87"/>
    </row>
    <row r="27" spans="1:28" x14ac:dyDescent="0.2">
      <c r="F27" s="87"/>
      <c r="G27" s="87"/>
      <c r="H27" s="87"/>
      <c r="I27" s="87"/>
      <c r="J27" s="87"/>
      <c r="K27" s="87"/>
      <c r="L27" s="87"/>
      <c r="M27" s="87"/>
      <c r="N27" s="87"/>
      <c r="O27" s="87"/>
      <c r="P27" s="87"/>
      <c r="Q27" s="87"/>
      <c r="R27" s="87"/>
      <c r="S27" s="87"/>
      <c r="T27" s="87"/>
      <c r="U27" s="87"/>
      <c r="V27" s="87"/>
      <c r="W27" s="87"/>
      <c r="X27" s="87"/>
      <c r="Y27" s="87"/>
      <c r="Z27" s="87"/>
      <c r="AA27" s="87"/>
      <c r="AB27" s="87"/>
    </row>
    <row r="28" spans="1:28" x14ac:dyDescent="0.2">
      <c r="F28" s="87"/>
      <c r="G28" s="87"/>
      <c r="H28" s="87"/>
      <c r="I28" s="87"/>
      <c r="J28" s="87"/>
      <c r="K28" s="87"/>
      <c r="L28" s="87"/>
      <c r="M28" s="87"/>
      <c r="N28" s="87"/>
      <c r="O28" s="87"/>
      <c r="P28" s="87"/>
      <c r="Q28" s="87"/>
      <c r="R28" s="87"/>
      <c r="S28" s="87"/>
      <c r="T28" s="87"/>
      <c r="U28" s="87"/>
      <c r="V28" s="87"/>
      <c r="W28" s="87"/>
      <c r="X28" s="87"/>
      <c r="Y28" s="87"/>
      <c r="Z28" s="87"/>
      <c r="AA28" s="87"/>
      <c r="AB28" s="87"/>
    </row>
    <row r="29" spans="1:28" x14ac:dyDescent="0.2">
      <c r="F29" s="87"/>
      <c r="G29" s="87"/>
      <c r="H29" s="87"/>
      <c r="I29" s="87"/>
      <c r="J29" s="87"/>
      <c r="K29" s="87"/>
      <c r="L29" s="87"/>
      <c r="M29" s="87"/>
      <c r="N29" s="87"/>
      <c r="O29" s="87"/>
      <c r="P29" s="87"/>
      <c r="Q29" s="87"/>
      <c r="R29" s="87"/>
      <c r="S29" s="87"/>
      <c r="T29" s="87"/>
      <c r="U29" s="87"/>
      <c r="V29" s="87"/>
      <c r="W29" s="87"/>
      <c r="X29" s="87"/>
      <c r="Y29" s="87"/>
      <c r="Z29" s="87"/>
      <c r="AA29" s="87"/>
      <c r="AB29" s="87"/>
    </row>
    <row r="30" spans="1:28" x14ac:dyDescent="0.2">
      <c r="F30" s="87"/>
      <c r="G30" s="87"/>
      <c r="H30" s="87"/>
      <c r="I30" s="87"/>
      <c r="J30" s="87"/>
      <c r="K30" s="87"/>
      <c r="L30" s="87"/>
      <c r="M30" s="87"/>
      <c r="N30" s="87"/>
      <c r="O30" s="87"/>
      <c r="P30" s="87"/>
      <c r="Q30" s="87"/>
      <c r="R30" s="87"/>
      <c r="S30" s="87"/>
      <c r="T30" s="87"/>
      <c r="U30" s="87"/>
      <c r="V30" s="87"/>
      <c r="W30" s="87"/>
      <c r="X30" s="87"/>
      <c r="Y30" s="87"/>
      <c r="Z30" s="87"/>
      <c r="AA30" s="87"/>
      <c r="AB30" s="87"/>
    </row>
    <row r="31" spans="1:28" x14ac:dyDescent="0.2">
      <c r="F31" s="87"/>
      <c r="G31" s="87"/>
      <c r="H31" s="87"/>
      <c r="I31" s="87"/>
      <c r="J31" s="87"/>
      <c r="K31" s="87"/>
      <c r="L31" s="87"/>
      <c r="M31" s="87"/>
      <c r="N31" s="87"/>
      <c r="O31" s="87"/>
      <c r="P31" s="87"/>
      <c r="Q31" s="87"/>
      <c r="R31" s="87"/>
      <c r="S31" s="87"/>
      <c r="T31" s="87"/>
      <c r="U31" s="87"/>
      <c r="V31" s="87"/>
      <c r="W31" s="87"/>
      <c r="X31" s="87"/>
      <c r="Y31" s="87"/>
      <c r="Z31" s="87"/>
      <c r="AA31" s="87"/>
      <c r="AB31" s="87"/>
    </row>
    <row r="32" spans="1:28" x14ac:dyDescent="0.2">
      <c r="F32" s="87"/>
      <c r="G32" s="87"/>
      <c r="H32" s="87"/>
      <c r="I32" s="87"/>
      <c r="J32" s="87"/>
      <c r="K32" s="87"/>
      <c r="L32" s="87"/>
      <c r="M32" s="87"/>
      <c r="N32" s="87"/>
      <c r="O32" s="87"/>
      <c r="P32" s="87"/>
      <c r="Q32" s="87"/>
      <c r="R32" s="87"/>
      <c r="S32" s="87"/>
      <c r="T32" s="87"/>
      <c r="U32" s="87"/>
      <c r="V32" s="87"/>
      <c r="W32" s="87"/>
      <c r="X32" s="87"/>
      <c r="Y32" s="87"/>
      <c r="Z32" s="87"/>
      <c r="AA32" s="87"/>
      <c r="AB32" s="87"/>
    </row>
    <row r="33" spans="6:28" x14ac:dyDescent="0.2">
      <c r="F33" s="87"/>
      <c r="G33" s="87"/>
      <c r="H33" s="87"/>
      <c r="I33" s="87"/>
      <c r="J33" s="87"/>
      <c r="K33" s="87"/>
      <c r="L33" s="87"/>
      <c r="M33" s="87"/>
      <c r="N33" s="87"/>
      <c r="O33" s="87"/>
      <c r="P33" s="87"/>
      <c r="Q33" s="87"/>
      <c r="R33" s="87"/>
      <c r="S33" s="87"/>
      <c r="T33" s="87"/>
      <c r="U33" s="87"/>
      <c r="V33" s="87"/>
      <c r="W33" s="87"/>
      <c r="X33" s="87"/>
      <c r="Y33" s="87"/>
      <c r="Z33" s="87"/>
      <c r="AA33" s="87"/>
      <c r="AB33" s="87"/>
    </row>
    <row r="34" spans="6:28" x14ac:dyDescent="0.2">
      <c r="F34" s="87"/>
      <c r="G34" s="87"/>
      <c r="H34" s="87"/>
      <c r="I34" s="87"/>
      <c r="J34" s="87"/>
      <c r="K34" s="87"/>
      <c r="L34" s="87"/>
      <c r="M34" s="87"/>
      <c r="N34" s="87"/>
      <c r="O34" s="87"/>
      <c r="P34" s="87"/>
      <c r="Q34" s="87"/>
      <c r="R34" s="87"/>
      <c r="S34" s="87"/>
      <c r="T34" s="87"/>
      <c r="U34" s="87"/>
      <c r="V34" s="87"/>
      <c r="W34" s="87"/>
      <c r="X34" s="87"/>
      <c r="Y34" s="87"/>
      <c r="Z34" s="87"/>
      <c r="AA34" s="87"/>
      <c r="AB34" s="87"/>
    </row>
    <row r="35" spans="6:28" x14ac:dyDescent="0.2">
      <c r="F35" s="87"/>
      <c r="G35" s="87"/>
      <c r="H35" s="87"/>
      <c r="I35" s="87"/>
      <c r="J35" s="87"/>
      <c r="K35" s="87"/>
      <c r="L35" s="87"/>
      <c r="M35" s="87"/>
      <c r="N35" s="87"/>
      <c r="O35" s="87"/>
      <c r="P35" s="87"/>
      <c r="Q35" s="87"/>
      <c r="R35" s="87"/>
      <c r="S35" s="87"/>
      <c r="T35" s="87"/>
      <c r="U35" s="87"/>
      <c r="V35" s="87"/>
      <c r="W35" s="87"/>
      <c r="X35" s="87"/>
      <c r="Y35" s="87"/>
      <c r="Z35" s="87"/>
      <c r="AA35" s="87"/>
      <c r="AB35" s="87"/>
    </row>
    <row r="36" spans="6:28" x14ac:dyDescent="0.2">
      <c r="F36" s="87"/>
      <c r="G36" s="87"/>
      <c r="H36" s="87"/>
      <c r="I36" s="87"/>
      <c r="J36" s="87"/>
      <c r="K36" s="87"/>
      <c r="L36" s="87"/>
      <c r="M36" s="87"/>
      <c r="N36" s="87"/>
      <c r="O36" s="87"/>
      <c r="P36" s="87"/>
      <c r="Q36" s="87"/>
      <c r="R36" s="87"/>
      <c r="S36" s="87"/>
      <c r="T36" s="87"/>
      <c r="U36" s="87"/>
      <c r="V36" s="87"/>
      <c r="W36" s="87"/>
      <c r="X36" s="87"/>
      <c r="Y36" s="87"/>
      <c r="Z36" s="87"/>
      <c r="AA36" s="87"/>
      <c r="AB36" s="87"/>
    </row>
    <row r="37" spans="6:28" x14ac:dyDescent="0.2">
      <c r="F37" s="87"/>
      <c r="G37" s="87"/>
      <c r="H37" s="87"/>
      <c r="I37" s="87"/>
      <c r="J37" s="87"/>
      <c r="K37" s="87"/>
      <c r="L37" s="87"/>
      <c r="M37" s="87"/>
      <c r="N37" s="87"/>
      <c r="O37" s="87"/>
      <c r="P37" s="87"/>
      <c r="Q37" s="87"/>
      <c r="R37" s="87"/>
      <c r="S37" s="87"/>
      <c r="T37" s="87"/>
      <c r="U37" s="87"/>
      <c r="V37" s="87"/>
      <c r="W37" s="87"/>
      <c r="X37" s="87"/>
      <c r="Y37" s="87"/>
      <c r="Z37" s="87"/>
      <c r="AA37" s="87"/>
      <c r="AB37" s="87"/>
    </row>
    <row r="38" spans="6:28" x14ac:dyDescent="0.2">
      <c r="F38" s="87"/>
      <c r="G38" s="87"/>
      <c r="H38" s="87"/>
      <c r="I38" s="87"/>
      <c r="J38" s="87"/>
      <c r="K38" s="87"/>
      <c r="L38" s="87"/>
      <c r="M38" s="87"/>
      <c r="N38" s="87"/>
      <c r="O38" s="87"/>
      <c r="P38" s="87"/>
      <c r="Q38" s="87"/>
      <c r="R38" s="87"/>
      <c r="S38" s="87"/>
      <c r="T38" s="87"/>
      <c r="U38" s="87"/>
      <c r="V38" s="87"/>
      <c r="W38" s="87"/>
      <c r="X38" s="87"/>
      <c r="Y38" s="87"/>
      <c r="Z38" s="87"/>
      <c r="AA38" s="87"/>
      <c r="AB38" s="87"/>
    </row>
    <row r="39" spans="6:28" x14ac:dyDescent="0.2">
      <c r="F39" s="87"/>
      <c r="G39" s="87"/>
      <c r="H39" s="87"/>
      <c r="I39" s="87"/>
      <c r="J39" s="87"/>
      <c r="K39" s="87"/>
      <c r="L39" s="87"/>
      <c r="M39" s="87"/>
      <c r="N39" s="87"/>
      <c r="O39" s="87"/>
      <c r="P39" s="87"/>
      <c r="Q39" s="87"/>
      <c r="R39" s="87"/>
      <c r="S39" s="87"/>
      <c r="T39" s="87"/>
      <c r="U39" s="87"/>
      <c r="V39" s="87"/>
      <c r="W39" s="87"/>
      <c r="X39" s="87"/>
      <c r="Y39" s="87"/>
      <c r="Z39" s="87"/>
      <c r="AA39" s="87"/>
      <c r="AB39" s="87"/>
    </row>
    <row r="40" spans="6:28" x14ac:dyDescent="0.2">
      <c r="F40" s="87"/>
      <c r="G40" s="87"/>
      <c r="H40" s="87"/>
      <c r="I40" s="87"/>
      <c r="J40" s="87"/>
      <c r="K40" s="87"/>
      <c r="L40" s="87"/>
      <c r="M40" s="87"/>
      <c r="N40" s="87"/>
      <c r="O40" s="87"/>
      <c r="P40" s="87"/>
      <c r="Q40" s="87"/>
      <c r="R40" s="87"/>
      <c r="S40" s="87"/>
      <c r="T40" s="87"/>
      <c r="U40" s="87"/>
      <c r="V40" s="87"/>
      <c r="W40" s="87"/>
      <c r="X40" s="87"/>
      <c r="Y40" s="87"/>
      <c r="Z40" s="87"/>
      <c r="AA40" s="87"/>
      <c r="AB40" s="87"/>
    </row>
    <row r="41" spans="6:28" x14ac:dyDescent="0.2">
      <c r="F41" s="87"/>
      <c r="G41" s="87"/>
      <c r="H41" s="87"/>
      <c r="I41" s="87"/>
      <c r="J41" s="87"/>
      <c r="K41" s="87"/>
      <c r="L41" s="87"/>
      <c r="M41" s="87"/>
      <c r="N41" s="87"/>
      <c r="O41" s="87"/>
      <c r="P41" s="87"/>
      <c r="Q41" s="87"/>
      <c r="R41" s="87"/>
      <c r="S41" s="87"/>
      <c r="T41" s="87"/>
      <c r="U41" s="87"/>
      <c r="V41" s="87"/>
      <c r="W41" s="87"/>
      <c r="X41" s="87"/>
      <c r="Y41" s="87"/>
      <c r="Z41" s="87"/>
      <c r="AA41" s="87"/>
      <c r="AB41" s="87"/>
    </row>
    <row r="42" spans="6:28" x14ac:dyDescent="0.2">
      <c r="F42" s="87"/>
      <c r="G42" s="87"/>
      <c r="H42" s="87"/>
      <c r="I42" s="87"/>
      <c r="J42" s="87"/>
      <c r="K42" s="87"/>
      <c r="L42" s="87"/>
      <c r="M42" s="87"/>
      <c r="N42" s="87"/>
      <c r="O42" s="87"/>
      <c r="P42" s="87"/>
      <c r="Q42" s="87"/>
      <c r="R42" s="87"/>
      <c r="S42" s="87"/>
      <c r="T42" s="87"/>
      <c r="U42" s="87"/>
      <c r="V42" s="87"/>
      <c r="W42" s="87"/>
      <c r="X42" s="87"/>
      <c r="Y42" s="87"/>
      <c r="Z42" s="87"/>
      <c r="AA42" s="87"/>
      <c r="AB42" s="87"/>
    </row>
    <row r="43" spans="6:28" x14ac:dyDescent="0.2">
      <c r="F43" s="87"/>
      <c r="G43" s="87"/>
      <c r="H43" s="87"/>
      <c r="I43" s="87"/>
      <c r="J43" s="87"/>
      <c r="K43" s="87"/>
      <c r="L43" s="87"/>
      <c r="M43" s="87"/>
      <c r="N43" s="87"/>
      <c r="O43" s="87"/>
      <c r="P43" s="87"/>
      <c r="Q43" s="87"/>
      <c r="R43" s="87"/>
      <c r="S43" s="87"/>
      <c r="T43" s="87"/>
      <c r="U43" s="87"/>
      <c r="V43" s="87"/>
      <c r="W43" s="87"/>
      <c r="X43" s="87"/>
      <c r="Y43" s="87"/>
      <c r="Z43" s="87"/>
      <c r="AA43" s="87"/>
      <c r="AB43" s="87"/>
    </row>
    <row r="44" spans="6:28" x14ac:dyDescent="0.2">
      <c r="F44" s="87"/>
      <c r="G44" s="87"/>
      <c r="H44" s="87"/>
      <c r="I44" s="87"/>
      <c r="J44" s="87"/>
      <c r="K44" s="87"/>
      <c r="L44" s="87"/>
      <c r="M44" s="87"/>
      <c r="N44" s="87"/>
      <c r="O44" s="87"/>
      <c r="P44" s="87"/>
      <c r="Q44" s="87"/>
      <c r="R44" s="87"/>
      <c r="S44" s="87"/>
      <c r="T44" s="87"/>
      <c r="U44" s="87"/>
      <c r="V44" s="87"/>
      <c r="W44" s="87"/>
      <c r="X44" s="87"/>
      <c r="Y44" s="87"/>
      <c r="Z44" s="87"/>
      <c r="AA44" s="87"/>
      <c r="AB44" s="87"/>
    </row>
    <row r="45" spans="6:28" x14ac:dyDescent="0.2">
      <c r="F45" s="87"/>
      <c r="G45" s="87"/>
      <c r="H45" s="87"/>
      <c r="I45" s="87"/>
      <c r="J45" s="87"/>
      <c r="K45" s="87"/>
      <c r="L45" s="87"/>
      <c r="M45" s="87"/>
      <c r="N45" s="87"/>
      <c r="O45" s="87"/>
      <c r="P45" s="87"/>
      <c r="Q45" s="87"/>
      <c r="R45" s="87"/>
      <c r="S45" s="87"/>
      <c r="T45" s="87"/>
      <c r="U45" s="87"/>
      <c r="V45" s="87"/>
      <c r="W45" s="87"/>
      <c r="X45" s="87"/>
      <c r="Y45" s="87"/>
      <c r="Z45" s="87"/>
      <c r="AA45" s="87"/>
      <c r="AB45" s="87"/>
    </row>
    <row r="46" spans="6:28" x14ac:dyDescent="0.2">
      <c r="F46" s="87"/>
      <c r="G46" s="87"/>
      <c r="H46" s="87"/>
      <c r="I46" s="87"/>
      <c r="J46" s="87"/>
      <c r="K46" s="87"/>
      <c r="L46" s="87"/>
      <c r="M46" s="87"/>
      <c r="N46" s="87"/>
      <c r="O46" s="87"/>
      <c r="P46" s="87"/>
      <c r="Q46" s="87"/>
      <c r="R46" s="87"/>
      <c r="S46" s="87"/>
      <c r="T46" s="87"/>
      <c r="U46" s="87"/>
      <c r="V46" s="87"/>
      <c r="W46" s="87"/>
      <c r="X46" s="87"/>
      <c r="Y46" s="87"/>
      <c r="Z46" s="87"/>
      <c r="AA46" s="87"/>
      <c r="AB46" s="87"/>
    </row>
    <row r="47" spans="6:28" x14ac:dyDescent="0.2">
      <c r="F47" s="87"/>
      <c r="G47" s="87"/>
      <c r="H47" s="87"/>
      <c r="I47" s="87"/>
      <c r="J47" s="87"/>
      <c r="K47" s="87"/>
      <c r="L47" s="87"/>
      <c r="M47" s="87"/>
      <c r="N47" s="87"/>
      <c r="O47" s="87"/>
      <c r="P47" s="87"/>
      <c r="Q47" s="87"/>
      <c r="R47" s="87"/>
      <c r="S47" s="87"/>
      <c r="T47" s="87"/>
      <c r="U47" s="87"/>
      <c r="V47" s="87"/>
      <c r="W47" s="87"/>
      <c r="X47" s="87"/>
      <c r="Y47" s="87"/>
      <c r="Z47" s="87"/>
      <c r="AA47" s="87"/>
      <c r="AB47" s="87"/>
    </row>
    <row r="48" spans="6:28" x14ac:dyDescent="0.2">
      <c r="F48" s="87"/>
      <c r="G48" s="87"/>
      <c r="H48" s="87"/>
      <c r="I48" s="87"/>
      <c r="J48" s="87"/>
      <c r="K48" s="87"/>
      <c r="L48" s="87"/>
      <c r="M48" s="87"/>
      <c r="N48" s="87"/>
      <c r="O48" s="87"/>
      <c r="P48" s="87"/>
      <c r="Q48" s="87"/>
      <c r="R48" s="87"/>
      <c r="S48" s="87"/>
      <c r="T48" s="87"/>
      <c r="U48" s="87"/>
      <c r="V48" s="87"/>
      <c r="W48" s="87"/>
      <c r="X48" s="87"/>
      <c r="Y48" s="87"/>
      <c r="Z48" s="87"/>
      <c r="AA48" s="87"/>
      <c r="AB48" s="87"/>
    </row>
    <row r="49" spans="6:28" x14ac:dyDescent="0.2">
      <c r="F49" s="87"/>
      <c r="G49" s="87"/>
      <c r="H49" s="87"/>
      <c r="I49" s="87"/>
      <c r="J49" s="87"/>
      <c r="K49" s="87"/>
      <c r="L49" s="87"/>
      <c r="M49" s="87"/>
      <c r="N49" s="87"/>
      <c r="O49" s="87"/>
      <c r="P49" s="87"/>
      <c r="Q49" s="87"/>
      <c r="R49" s="87"/>
      <c r="S49" s="87"/>
      <c r="T49" s="87"/>
      <c r="U49" s="87"/>
      <c r="V49" s="87"/>
      <c r="W49" s="87"/>
      <c r="X49" s="87"/>
      <c r="Y49" s="87"/>
      <c r="Z49" s="87"/>
      <c r="AA49" s="87"/>
      <c r="AB49" s="87"/>
    </row>
    <row r="50" spans="6:28" x14ac:dyDescent="0.2">
      <c r="F50" s="87"/>
      <c r="G50" s="87"/>
      <c r="H50" s="87"/>
      <c r="I50" s="87"/>
      <c r="J50" s="87"/>
      <c r="K50" s="87"/>
      <c r="L50" s="87"/>
      <c r="M50" s="87"/>
      <c r="N50" s="87"/>
      <c r="O50" s="87"/>
      <c r="P50" s="87"/>
      <c r="Q50" s="87"/>
      <c r="R50" s="87"/>
      <c r="S50" s="87"/>
      <c r="T50" s="87"/>
      <c r="U50" s="87"/>
      <c r="V50" s="87"/>
      <c r="W50" s="87"/>
      <c r="X50" s="87"/>
      <c r="Y50" s="87"/>
      <c r="Z50" s="87"/>
      <c r="AA50" s="87"/>
      <c r="AB50" s="87"/>
    </row>
    <row r="51" spans="6:28" x14ac:dyDescent="0.2">
      <c r="F51" s="87"/>
      <c r="G51" s="87"/>
      <c r="H51" s="87"/>
      <c r="I51" s="87"/>
      <c r="J51" s="87"/>
      <c r="K51" s="87"/>
      <c r="L51" s="87"/>
      <c r="M51" s="87"/>
      <c r="N51" s="87"/>
      <c r="O51" s="87"/>
      <c r="P51" s="87"/>
      <c r="Q51" s="87"/>
      <c r="R51" s="87"/>
      <c r="S51" s="87"/>
      <c r="T51" s="87"/>
      <c r="U51" s="87"/>
      <c r="V51" s="87"/>
      <c r="W51" s="87"/>
      <c r="X51" s="87"/>
      <c r="Y51" s="87"/>
      <c r="Z51" s="87"/>
      <c r="AA51" s="87"/>
      <c r="AB51" s="87"/>
    </row>
    <row r="52" spans="6:28" x14ac:dyDescent="0.2">
      <c r="F52" s="87"/>
      <c r="G52" s="87"/>
      <c r="H52" s="87"/>
      <c r="I52" s="87"/>
      <c r="J52" s="87"/>
      <c r="K52" s="87"/>
      <c r="L52" s="87"/>
      <c r="M52" s="87"/>
      <c r="N52" s="87"/>
      <c r="O52" s="87"/>
      <c r="P52" s="87"/>
      <c r="Q52" s="87"/>
      <c r="R52" s="87"/>
      <c r="S52" s="87"/>
      <c r="T52" s="87"/>
      <c r="U52" s="87"/>
      <c r="V52" s="87"/>
      <c r="W52" s="87"/>
      <c r="X52" s="87"/>
      <c r="Y52" s="87"/>
      <c r="Z52" s="87"/>
      <c r="AA52" s="87"/>
      <c r="AB52" s="87"/>
    </row>
    <row r="53" spans="6:28" x14ac:dyDescent="0.2">
      <c r="F53" s="87"/>
      <c r="G53" s="87"/>
      <c r="H53" s="87"/>
      <c r="I53" s="87"/>
      <c r="J53" s="87"/>
      <c r="K53" s="87"/>
      <c r="L53" s="87"/>
      <c r="M53" s="87"/>
      <c r="N53" s="87"/>
      <c r="O53" s="87"/>
      <c r="P53" s="87"/>
      <c r="Q53" s="87"/>
      <c r="R53" s="87"/>
      <c r="S53" s="87"/>
      <c r="T53" s="87"/>
      <c r="U53" s="87"/>
      <c r="V53" s="87"/>
      <c r="W53" s="87"/>
      <c r="X53" s="87"/>
      <c r="Y53" s="87"/>
      <c r="Z53" s="87"/>
      <c r="AA53" s="87"/>
      <c r="AB53" s="87"/>
    </row>
    <row r="54" spans="6:28" x14ac:dyDescent="0.2">
      <c r="F54" s="87"/>
      <c r="G54" s="87"/>
      <c r="H54" s="87"/>
      <c r="I54" s="87"/>
      <c r="J54" s="87"/>
      <c r="K54" s="87"/>
      <c r="L54" s="87"/>
      <c r="M54" s="87"/>
      <c r="N54" s="87"/>
      <c r="O54" s="87"/>
      <c r="P54" s="87"/>
      <c r="Q54" s="87"/>
      <c r="R54" s="87"/>
      <c r="S54" s="87"/>
      <c r="T54" s="87"/>
      <c r="U54" s="87"/>
      <c r="V54" s="87"/>
      <c r="W54" s="87"/>
      <c r="X54" s="87"/>
      <c r="Y54" s="87"/>
      <c r="Z54" s="87"/>
      <c r="AA54" s="87"/>
      <c r="AB54" s="87"/>
    </row>
    <row r="55" spans="6:28" x14ac:dyDescent="0.2">
      <c r="F55" s="87"/>
      <c r="G55" s="87"/>
      <c r="H55" s="87"/>
      <c r="I55" s="87"/>
      <c r="J55" s="87"/>
      <c r="K55" s="87"/>
      <c r="L55" s="87"/>
      <c r="M55" s="87"/>
      <c r="N55" s="87"/>
      <c r="O55" s="87"/>
      <c r="P55" s="87"/>
      <c r="Q55" s="87"/>
      <c r="R55" s="87"/>
      <c r="S55" s="87"/>
      <c r="T55" s="87"/>
      <c r="U55" s="87"/>
      <c r="V55" s="87"/>
      <c r="W55" s="87"/>
      <c r="X55" s="87"/>
      <c r="Y55" s="87"/>
      <c r="Z55" s="87"/>
      <c r="AA55" s="87"/>
      <c r="AB55" s="87"/>
    </row>
    <row r="56" spans="6:28" x14ac:dyDescent="0.2">
      <c r="F56" s="87"/>
      <c r="G56" s="87"/>
      <c r="H56" s="87"/>
      <c r="I56" s="87"/>
      <c r="J56" s="87"/>
      <c r="K56" s="87"/>
      <c r="L56" s="87"/>
      <c r="M56" s="87"/>
      <c r="N56" s="87"/>
      <c r="O56" s="87"/>
      <c r="P56" s="87"/>
      <c r="Q56" s="87"/>
      <c r="R56" s="87"/>
      <c r="S56" s="87"/>
      <c r="T56" s="87"/>
      <c r="U56" s="87"/>
      <c r="V56" s="87"/>
      <c r="W56" s="87"/>
      <c r="X56" s="87"/>
      <c r="Y56" s="87"/>
      <c r="Z56" s="87"/>
      <c r="AA56" s="87"/>
      <c r="AB56" s="87"/>
    </row>
    <row r="57" spans="6:28" x14ac:dyDescent="0.2">
      <c r="F57" s="87"/>
      <c r="G57" s="87"/>
      <c r="H57" s="87"/>
      <c r="I57" s="87"/>
      <c r="J57" s="87"/>
      <c r="K57" s="87"/>
      <c r="L57" s="87"/>
      <c r="M57" s="87"/>
      <c r="N57" s="87"/>
      <c r="O57" s="87"/>
      <c r="P57" s="87"/>
      <c r="Q57" s="87"/>
      <c r="R57" s="87"/>
      <c r="S57" s="87"/>
      <c r="T57" s="87"/>
      <c r="U57" s="87"/>
      <c r="V57" s="87"/>
      <c r="W57" s="87"/>
      <c r="X57" s="87"/>
      <c r="Y57" s="87"/>
      <c r="Z57" s="87"/>
      <c r="AA57" s="87"/>
      <c r="AB57" s="87"/>
    </row>
    <row r="58" spans="6:28" x14ac:dyDescent="0.2">
      <c r="F58" s="87"/>
      <c r="G58" s="87"/>
      <c r="H58" s="87"/>
      <c r="I58" s="87"/>
      <c r="J58" s="87"/>
      <c r="K58" s="87"/>
      <c r="L58" s="87"/>
      <c r="M58" s="87"/>
      <c r="N58" s="87"/>
      <c r="O58" s="87"/>
      <c r="P58" s="87"/>
      <c r="Q58" s="87"/>
      <c r="R58" s="87"/>
      <c r="S58" s="87"/>
      <c r="T58" s="87"/>
      <c r="U58" s="87"/>
      <c r="V58" s="87"/>
      <c r="W58" s="87"/>
      <c r="X58" s="87"/>
      <c r="Y58" s="87"/>
      <c r="Z58" s="87"/>
      <c r="AA58" s="87"/>
      <c r="AB58" s="87"/>
    </row>
    <row r="59" spans="6:28" x14ac:dyDescent="0.2">
      <c r="F59" s="87"/>
      <c r="G59" s="87"/>
      <c r="H59" s="87"/>
      <c r="I59" s="87"/>
      <c r="J59" s="87"/>
      <c r="K59" s="87"/>
      <c r="L59" s="87"/>
      <c r="M59" s="87"/>
      <c r="N59" s="87"/>
      <c r="O59" s="87"/>
      <c r="P59" s="87"/>
      <c r="Q59" s="87"/>
      <c r="R59" s="87"/>
      <c r="S59" s="87"/>
      <c r="T59" s="87"/>
      <c r="U59" s="87"/>
      <c r="V59" s="87"/>
      <c r="W59" s="87"/>
      <c r="X59" s="87"/>
      <c r="Y59" s="87"/>
      <c r="Z59" s="87"/>
      <c r="AA59" s="87"/>
      <c r="AB59" s="87"/>
    </row>
    <row r="60" spans="6:28" x14ac:dyDescent="0.2">
      <c r="F60" s="87"/>
      <c r="G60" s="87"/>
      <c r="H60" s="87"/>
      <c r="I60" s="87"/>
      <c r="J60" s="87"/>
      <c r="K60" s="87"/>
      <c r="L60" s="87"/>
      <c r="M60" s="87"/>
      <c r="N60" s="87"/>
      <c r="O60" s="87"/>
      <c r="P60" s="87"/>
      <c r="Q60" s="87"/>
      <c r="R60" s="87"/>
      <c r="S60" s="87"/>
      <c r="T60" s="87"/>
      <c r="U60" s="87"/>
      <c r="V60" s="87"/>
      <c r="W60" s="87"/>
      <c r="X60" s="87"/>
      <c r="Y60" s="87"/>
      <c r="Z60" s="87"/>
      <c r="AA60" s="87"/>
      <c r="AB60" s="87"/>
    </row>
    <row r="61" spans="6:28" x14ac:dyDescent="0.2">
      <c r="F61" s="87"/>
      <c r="G61" s="87"/>
      <c r="H61" s="87"/>
      <c r="I61" s="87"/>
      <c r="J61" s="87"/>
      <c r="K61" s="87"/>
      <c r="L61" s="87"/>
      <c r="M61" s="87"/>
      <c r="N61" s="87"/>
      <c r="O61" s="87"/>
      <c r="P61" s="87"/>
      <c r="Q61" s="87"/>
      <c r="R61" s="87"/>
      <c r="S61" s="87"/>
      <c r="T61" s="87"/>
      <c r="U61" s="87"/>
      <c r="V61" s="87"/>
      <c r="W61" s="87"/>
      <c r="X61" s="87"/>
      <c r="Y61" s="87"/>
      <c r="Z61" s="87"/>
      <c r="AA61" s="87"/>
      <c r="AB61" s="87"/>
    </row>
    <row r="62" spans="6:28" x14ac:dyDescent="0.2">
      <c r="F62" s="87"/>
      <c r="G62" s="87"/>
      <c r="H62" s="87"/>
      <c r="I62" s="87"/>
      <c r="J62" s="87"/>
      <c r="K62" s="87"/>
      <c r="L62" s="87"/>
      <c r="M62" s="87"/>
      <c r="N62" s="87"/>
      <c r="O62" s="87"/>
      <c r="P62" s="87"/>
      <c r="Q62" s="87"/>
      <c r="R62" s="87"/>
      <c r="S62" s="87"/>
      <c r="T62" s="87"/>
      <c r="U62" s="87"/>
      <c r="V62" s="87"/>
      <c r="W62" s="87"/>
      <c r="X62" s="87"/>
      <c r="Y62" s="87"/>
      <c r="Z62" s="87"/>
      <c r="AA62" s="87"/>
      <c r="AB62" s="87"/>
    </row>
    <row r="63" spans="6:28" x14ac:dyDescent="0.2">
      <c r="F63" s="87"/>
      <c r="G63" s="87"/>
      <c r="H63" s="87"/>
      <c r="I63" s="87"/>
      <c r="J63" s="87"/>
      <c r="K63" s="87"/>
      <c r="L63" s="87"/>
      <c r="M63" s="87"/>
      <c r="N63" s="87"/>
      <c r="O63" s="87"/>
      <c r="P63" s="87"/>
      <c r="Q63" s="87"/>
      <c r="R63" s="87"/>
      <c r="S63" s="87"/>
      <c r="T63" s="87"/>
      <c r="U63" s="87"/>
      <c r="V63" s="87"/>
      <c r="W63" s="87"/>
      <c r="X63" s="87"/>
      <c r="Y63" s="87"/>
      <c r="Z63" s="87"/>
      <c r="AA63" s="87"/>
      <c r="AB63" s="87"/>
    </row>
    <row r="64" spans="6:28" x14ac:dyDescent="0.2">
      <c r="F64" s="87"/>
      <c r="G64" s="87"/>
      <c r="H64" s="87"/>
      <c r="I64" s="87"/>
      <c r="J64" s="87"/>
      <c r="K64" s="87"/>
      <c r="L64" s="87"/>
      <c r="M64" s="87"/>
      <c r="N64" s="87"/>
      <c r="O64" s="87"/>
      <c r="P64" s="87"/>
      <c r="Q64" s="87"/>
      <c r="R64" s="87"/>
      <c r="S64" s="87"/>
      <c r="T64" s="87"/>
      <c r="U64" s="87"/>
      <c r="V64" s="87"/>
      <c r="W64" s="87"/>
      <c r="X64" s="87"/>
      <c r="Y64" s="87"/>
      <c r="Z64" s="87"/>
      <c r="AA64" s="87"/>
      <c r="AB64" s="87"/>
    </row>
    <row r="65" spans="6:28" x14ac:dyDescent="0.2">
      <c r="F65" s="87"/>
      <c r="G65" s="87"/>
      <c r="H65" s="87"/>
      <c r="I65" s="87"/>
      <c r="J65" s="87"/>
      <c r="K65" s="87"/>
      <c r="L65" s="87"/>
      <c r="M65" s="87"/>
      <c r="N65" s="87"/>
      <c r="O65" s="87"/>
      <c r="P65" s="87"/>
      <c r="Q65" s="87"/>
      <c r="R65" s="87"/>
      <c r="S65" s="87"/>
      <c r="T65" s="87"/>
      <c r="U65" s="87"/>
      <c r="V65" s="87"/>
      <c r="W65" s="87"/>
      <c r="X65" s="87"/>
      <c r="Y65" s="87"/>
      <c r="Z65" s="87"/>
      <c r="AA65" s="87"/>
      <c r="AB65" s="87"/>
    </row>
    <row r="66" spans="6:28" x14ac:dyDescent="0.2">
      <c r="F66" s="87"/>
      <c r="G66" s="87"/>
      <c r="H66" s="87"/>
      <c r="I66" s="87"/>
      <c r="J66" s="87"/>
      <c r="K66" s="87"/>
      <c r="L66" s="87"/>
      <c r="M66" s="87"/>
      <c r="N66" s="87"/>
      <c r="O66" s="87"/>
      <c r="P66" s="87"/>
      <c r="Q66" s="87"/>
      <c r="R66" s="87"/>
      <c r="S66" s="87"/>
      <c r="T66" s="87"/>
      <c r="U66" s="87"/>
      <c r="V66" s="87"/>
      <c r="W66" s="87"/>
      <c r="X66" s="87"/>
      <c r="Y66" s="87"/>
      <c r="Z66" s="87"/>
      <c r="AA66" s="87"/>
      <c r="AB66" s="87"/>
    </row>
    <row r="67" spans="6:28" x14ac:dyDescent="0.2">
      <c r="F67" s="87"/>
      <c r="G67" s="87"/>
      <c r="H67" s="87"/>
      <c r="I67" s="87"/>
      <c r="J67" s="87"/>
      <c r="K67" s="87"/>
      <c r="L67" s="87"/>
      <c r="M67" s="87"/>
      <c r="N67" s="87"/>
      <c r="O67" s="87"/>
      <c r="P67" s="87"/>
      <c r="Q67" s="87"/>
      <c r="R67" s="87"/>
      <c r="S67" s="87"/>
      <c r="T67" s="87"/>
      <c r="U67" s="87"/>
      <c r="V67" s="87"/>
      <c r="W67" s="87"/>
      <c r="X67" s="87"/>
      <c r="Y67" s="87"/>
      <c r="Z67" s="87"/>
      <c r="AA67" s="87"/>
      <c r="AB67" s="87"/>
    </row>
    <row r="68" spans="6:28" x14ac:dyDescent="0.2">
      <c r="F68" s="87"/>
      <c r="G68" s="87"/>
      <c r="H68" s="87"/>
      <c r="I68" s="87"/>
      <c r="J68" s="87"/>
      <c r="K68" s="87"/>
      <c r="L68" s="87"/>
      <c r="M68" s="87"/>
      <c r="N68" s="87"/>
      <c r="O68" s="87"/>
      <c r="P68" s="87"/>
      <c r="Q68" s="87"/>
      <c r="R68" s="87"/>
      <c r="S68" s="87"/>
      <c r="T68" s="87"/>
      <c r="U68" s="87"/>
      <c r="V68" s="87"/>
      <c r="W68" s="87"/>
      <c r="X68" s="87"/>
      <c r="Y68" s="87"/>
      <c r="Z68" s="87"/>
      <c r="AA68" s="87"/>
      <c r="AB68" s="87"/>
    </row>
    <row r="69" spans="6:28" x14ac:dyDescent="0.2">
      <c r="F69" s="87"/>
      <c r="G69" s="87"/>
      <c r="H69" s="87"/>
      <c r="I69" s="87"/>
      <c r="J69" s="87"/>
      <c r="K69" s="87"/>
      <c r="L69" s="87"/>
      <c r="M69" s="87"/>
      <c r="N69" s="87"/>
      <c r="O69" s="87"/>
      <c r="P69" s="87"/>
      <c r="Q69" s="87"/>
      <c r="R69" s="87"/>
      <c r="S69" s="87"/>
      <c r="T69" s="87"/>
      <c r="U69" s="87"/>
      <c r="V69" s="87"/>
      <c r="W69" s="87"/>
      <c r="X69" s="87"/>
      <c r="Y69" s="87"/>
      <c r="Z69" s="87"/>
      <c r="AA69" s="87"/>
      <c r="AB69" s="87"/>
    </row>
    <row r="70" spans="6:28" x14ac:dyDescent="0.2">
      <c r="F70" s="87"/>
      <c r="G70" s="87"/>
      <c r="H70" s="87"/>
      <c r="I70" s="87"/>
      <c r="J70" s="87"/>
      <c r="K70" s="87"/>
      <c r="L70" s="87"/>
      <c r="M70" s="87"/>
      <c r="N70" s="87"/>
      <c r="O70" s="87"/>
      <c r="P70" s="87"/>
      <c r="Q70" s="87"/>
      <c r="R70" s="87"/>
      <c r="S70" s="87"/>
      <c r="T70" s="87"/>
      <c r="U70" s="87"/>
      <c r="V70" s="87"/>
      <c r="W70" s="87"/>
      <c r="X70" s="87"/>
      <c r="Y70" s="87"/>
      <c r="Z70" s="87"/>
      <c r="AA70" s="87"/>
      <c r="AB70" s="87"/>
    </row>
    <row r="71" spans="6:28" x14ac:dyDescent="0.2">
      <c r="F71" s="87"/>
      <c r="G71" s="87"/>
      <c r="H71" s="87"/>
      <c r="I71" s="87"/>
      <c r="J71" s="87"/>
      <c r="K71" s="87"/>
      <c r="L71" s="87"/>
      <c r="M71" s="87"/>
      <c r="N71" s="87"/>
      <c r="O71" s="87"/>
      <c r="P71" s="87"/>
      <c r="Q71" s="87"/>
      <c r="R71" s="87"/>
      <c r="S71" s="87"/>
      <c r="T71" s="87"/>
      <c r="U71" s="87"/>
      <c r="V71" s="87"/>
      <c r="W71" s="87"/>
      <c r="X71" s="87"/>
      <c r="Y71" s="87"/>
      <c r="Z71" s="87"/>
      <c r="AA71" s="87"/>
      <c r="AB71" s="87"/>
    </row>
    <row r="72" spans="6:28" x14ac:dyDescent="0.2">
      <c r="F72" s="87"/>
      <c r="G72" s="87"/>
      <c r="H72" s="87"/>
      <c r="I72" s="87"/>
      <c r="J72" s="87"/>
      <c r="K72" s="87"/>
      <c r="L72" s="87"/>
      <c r="M72" s="87"/>
      <c r="N72" s="87"/>
      <c r="O72" s="87"/>
      <c r="P72" s="87"/>
      <c r="Q72" s="87"/>
      <c r="R72" s="87"/>
      <c r="S72" s="87"/>
      <c r="T72" s="87"/>
      <c r="U72" s="87"/>
      <c r="V72" s="87"/>
      <c r="W72" s="87"/>
      <c r="X72" s="87"/>
      <c r="Y72" s="87"/>
      <c r="Z72" s="87"/>
      <c r="AA72" s="87"/>
      <c r="AB72" s="87"/>
    </row>
    <row r="73" spans="6:28" x14ac:dyDescent="0.2">
      <c r="F73" s="87"/>
      <c r="G73" s="87"/>
      <c r="H73" s="87"/>
      <c r="I73" s="87"/>
      <c r="J73" s="87"/>
      <c r="K73" s="87"/>
      <c r="L73" s="87"/>
      <c r="M73" s="87"/>
      <c r="N73" s="87"/>
      <c r="O73" s="87"/>
      <c r="P73" s="87"/>
      <c r="Q73" s="87"/>
      <c r="R73" s="87"/>
      <c r="S73" s="87"/>
      <c r="T73" s="87"/>
      <c r="U73" s="87"/>
      <c r="V73" s="87"/>
      <c r="W73" s="87"/>
      <c r="X73" s="87"/>
      <c r="Y73" s="87"/>
      <c r="Z73" s="87"/>
      <c r="AA73" s="87"/>
      <c r="AB73" s="87"/>
    </row>
    <row r="74" spans="6:28" x14ac:dyDescent="0.2">
      <c r="F74" s="87"/>
      <c r="G74" s="87"/>
      <c r="H74" s="87"/>
      <c r="I74" s="87"/>
      <c r="J74" s="87"/>
      <c r="K74" s="87"/>
      <c r="L74" s="87"/>
      <c r="M74" s="87"/>
      <c r="N74" s="87"/>
      <c r="O74" s="87"/>
      <c r="P74" s="87"/>
      <c r="Q74" s="87"/>
      <c r="R74" s="87"/>
      <c r="S74" s="87"/>
      <c r="T74" s="87"/>
      <c r="U74" s="87"/>
      <c r="V74" s="87"/>
      <c r="W74" s="87"/>
      <c r="X74" s="87"/>
      <c r="Y74" s="87"/>
      <c r="Z74" s="87"/>
      <c r="AA74" s="87"/>
      <c r="AB74" s="87"/>
    </row>
    <row r="75" spans="6:28" x14ac:dyDescent="0.2">
      <c r="F75" s="87"/>
      <c r="G75" s="87"/>
      <c r="H75" s="87"/>
      <c r="I75" s="87"/>
      <c r="J75" s="87"/>
      <c r="K75" s="87"/>
      <c r="L75" s="87"/>
      <c r="M75" s="87"/>
      <c r="N75" s="87"/>
      <c r="O75" s="87"/>
      <c r="P75" s="87"/>
      <c r="Q75" s="87"/>
      <c r="R75" s="87"/>
      <c r="S75" s="87"/>
      <c r="T75" s="87"/>
      <c r="U75" s="87"/>
      <c r="V75" s="87"/>
      <c r="W75" s="87"/>
      <c r="X75" s="87"/>
      <c r="Y75" s="87"/>
      <c r="Z75" s="87"/>
      <c r="AA75" s="87"/>
      <c r="AB75" s="87"/>
    </row>
    <row r="76" spans="6:28" x14ac:dyDescent="0.2">
      <c r="F76" s="87"/>
      <c r="G76" s="87"/>
      <c r="H76" s="87"/>
      <c r="I76" s="87"/>
      <c r="J76" s="87"/>
      <c r="K76" s="87"/>
      <c r="L76" s="87"/>
      <c r="M76" s="87"/>
      <c r="N76" s="87"/>
      <c r="O76" s="87"/>
      <c r="P76" s="87"/>
      <c r="Q76" s="87"/>
      <c r="R76" s="87"/>
      <c r="S76" s="87"/>
      <c r="T76" s="87"/>
      <c r="U76" s="87"/>
      <c r="V76" s="87"/>
      <c r="W76" s="87"/>
      <c r="X76" s="87"/>
      <c r="Y76" s="87"/>
      <c r="Z76" s="87"/>
      <c r="AA76" s="87"/>
      <c r="AB76" s="87"/>
    </row>
    <row r="77" spans="6:28" x14ac:dyDescent="0.2">
      <c r="F77" s="87"/>
      <c r="G77" s="87"/>
      <c r="H77" s="87"/>
      <c r="I77" s="87"/>
      <c r="J77" s="87"/>
      <c r="K77" s="87"/>
      <c r="L77" s="87"/>
      <c r="M77" s="87"/>
      <c r="N77" s="87"/>
      <c r="O77" s="87"/>
      <c r="P77" s="87"/>
      <c r="Q77" s="87"/>
      <c r="R77" s="87"/>
      <c r="S77" s="87"/>
      <c r="T77" s="87"/>
      <c r="U77" s="87"/>
      <c r="V77" s="87"/>
      <c r="W77" s="87"/>
      <c r="X77" s="87"/>
      <c r="Y77" s="87"/>
      <c r="Z77" s="87"/>
      <c r="AA77" s="87"/>
      <c r="AB77" s="87"/>
    </row>
    <row r="78" spans="6:28" x14ac:dyDescent="0.2">
      <c r="F78" s="87"/>
      <c r="G78" s="87"/>
      <c r="H78" s="87"/>
      <c r="I78" s="87"/>
      <c r="J78" s="87"/>
      <c r="K78" s="87"/>
      <c r="L78" s="87"/>
      <c r="M78" s="87"/>
      <c r="N78" s="87"/>
      <c r="O78" s="87"/>
      <c r="P78" s="87"/>
      <c r="Q78" s="87"/>
      <c r="R78" s="87"/>
      <c r="S78" s="87"/>
      <c r="T78" s="87"/>
      <c r="U78" s="87"/>
      <c r="V78" s="87"/>
      <c r="W78" s="87"/>
      <c r="X78" s="87"/>
      <c r="Y78" s="87"/>
      <c r="Z78" s="87"/>
      <c r="AA78" s="87"/>
      <c r="AB78" s="87"/>
    </row>
    <row r="79" spans="6:28" x14ac:dyDescent="0.2">
      <c r="F79" s="87"/>
      <c r="G79" s="87"/>
      <c r="H79" s="87"/>
      <c r="I79" s="87"/>
      <c r="J79" s="87"/>
      <c r="K79" s="87"/>
      <c r="L79" s="87"/>
      <c r="M79" s="87"/>
      <c r="N79" s="87"/>
      <c r="O79" s="87"/>
      <c r="P79" s="87"/>
      <c r="Q79" s="87"/>
      <c r="R79" s="87"/>
      <c r="S79" s="87"/>
      <c r="T79" s="87"/>
      <c r="U79" s="87"/>
      <c r="V79" s="87"/>
      <c r="W79" s="87"/>
      <c r="X79" s="87"/>
      <c r="Y79" s="87"/>
      <c r="Z79" s="87"/>
      <c r="AA79" s="87"/>
      <c r="AB79" s="87"/>
    </row>
    <row r="80" spans="6:28" x14ac:dyDescent="0.2">
      <c r="F80" s="87"/>
      <c r="G80" s="87"/>
      <c r="H80" s="87"/>
      <c r="I80" s="87"/>
      <c r="J80" s="87"/>
      <c r="K80" s="87"/>
      <c r="L80" s="87"/>
      <c r="M80" s="87"/>
      <c r="N80" s="87"/>
      <c r="O80" s="87"/>
      <c r="P80" s="87"/>
      <c r="Q80" s="87"/>
      <c r="R80" s="87"/>
      <c r="S80" s="87"/>
      <c r="T80" s="87"/>
      <c r="U80" s="87"/>
      <c r="V80" s="87"/>
      <c r="W80" s="87"/>
      <c r="X80" s="87"/>
      <c r="Y80" s="87"/>
      <c r="Z80" s="87"/>
      <c r="AA80" s="87"/>
      <c r="AB80" s="87"/>
    </row>
    <row r="81" spans="6:28" x14ac:dyDescent="0.2">
      <c r="F81" s="87"/>
      <c r="G81" s="87"/>
      <c r="H81" s="87"/>
      <c r="I81" s="87"/>
      <c r="J81" s="87"/>
      <c r="K81" s="87"/>
      <c r="L81" s="87"/>
      <c r="M81" s="87"/>
      <c r="N81" s="87"/>
      <c r="O81" s="87"/>
      <c r="P81" s="87"/>
      <c r="Q81" s="87"/>
      <c r="R81" s="87"/>
      <c r="S81" s="87"/>
      <c r="T81" s="87"/>
      <c r="U81" s="87"/>
      <c r="V81" s="87"/>
      <c r="W81" s="87"/>
      <c r="X81" s="87"/>
      <c r="Y81" s="87"/>
      <c r="Z81" s="87"/>
      <c r="AA81" s="87"/>
      <c r="AB81" s="87"/>
    </row>
    <row r="82" spans="6:28" x14ac:dyDescent="0.2">
      <c r="F82" s="87"/>
      <c r="G82" s="87"/>
      <c r="H82" s="87"/>
      <c r="I82" s="87"/>
      <c r="J82" s="87"/>
      <c r="K82" s="87"/>
      <c r="L82" s="87"/>
      <c r="M82" s="87"/>
      <c r="N82" s="87"/>
      <c r="O82" s="87"/>
      <c r="P82" s="87"/>
      <c r="Q82" s="87"/>
      <c r="R82" s="87"/>
      <c r="S82" s="87"/>
      <c r="T82" s="87"/>
      <c r="U82" s="87"/>
      <c r="V82" s="87"/>
      <c r="W82" s="87"/>
      <c r="X82" s="87"/>
      <c r="Y82" s="87"/>
      <c r="Z82" s="87"/>
      <c r="AA82" s="87"/>
      <c r="AB82" s="87"/>
    </row>
    <row r="83" spans="6:28" x14ac:dyDescent="0.2">
      <c r="F83" s="87"/>
      <c r="G83" s="87"/>
      <c r="H83" s="87"/>
      <c r="I83" s="87"/>
      <c r="J83" s="87"/>
      <c r="K83" s="87"/>
      <c r="L83" s="87"/>
      <c r="M83" s="87"/>
      <c r="N83" s="87"/>
      <c r="O83" s="87"/>
      <c r="P83" s="87"/>
      <c r="Q83" s="87"/>
      <c r="R83" s="87"/>
      <c r="S83" s="87"/>
      <c r="T83" s="87"/>
      <c r="U83" s="87"/>
      <c r="V83" s="87"/>
      <c r="W83" s="87"/>
      <c r="X83" s="87"/>
      <c r="Y83" s="87"/>
      <c r="Z83" s="87"/>
      <c r="AA83" s="87"/>
      <c r="AB83" s="87"/>
    </row>
    <row r="84" spans="6:28" x14ac:dyDescent="0.2">
      <c r="F84" s="87"/>
      <c r="G84" s="87"/>
      <c r="H84" s="87"/>
      <c r="I84" s="87"/>
      <c r="J84" s="87"/>
      <c r="K84" s="87"/>
      <c r="L84" s="87"/>
      <c r="M84" s="87"/>
      <c r="N84" s="87"/>
      <c r="O84" s="87"/>
      <c r="P84" s="87"/>
      <c r="Q84" s="87"/>
      <c r="R84" s="87"/>
      <c r="S84" s="87"/>
      <c r="T84" s="87"/>
      <c r="U84" s="87"/>
      <c r="V84" s="87"/>
      <c r="W84" s="87"/>
      <c r="X84" s="87"/>
      <c r="Y84" s="87"/>
      <c r="Z84" s="87"/>
      <c r="AA84" s="87"/>
      <c r="AB84" s="87"/>
    </row>
    <row r="85" spans="6:28" x14ac:dyDescent="0.2">
      <c r="F85" s="87"/>
      <c r="G85" s="87"/>
      <c r="H85" s="87"/>
      <c r="I85" s="87"/>
      <c r="J85" s="87"/>
      <c r="K85" s="87"/>
      <c r="L85" s="87"/>
      <c r="M85" s="87"/>
      <c r="N85" s="87"/>
      <c r="O85" s="87"/>
      <c r="P85" s="87"/>
      <c r="Q85" s="87"/>
      <c r="R85" s="87"/>
      <c r="S85" s="87"/>
      <c r="T85" s="87"/>
      <c r="U85" s="87"/>
      <c r="V85" s="87"/>
      <c r="W85" s="87"/>
      <c r="X85" s="87"/>
      <c r="Y85" s="87"/>
      <c r="Z85" s="87"/>
      <c r="AA85" s="87"/>
      <c r="AB85" s="87"/>
    </row>
    <row r="86" spans="6:28" x14ac:dyDescent="0.2">
      <c r="F86" s="87"/>
      <c r="G86" s="87"/>
      <c r="H86" s="87"/>
      <c r="I86" s="87"/>
      <c r="J86" s="87"/>
      <c r="K86" s="87"/>
      <c r="L86" s="87"/>
      <c r="M86" s="87"/>
      <c r="N86" s="87"/>
      <c r="O86" s="87"/>
      <c r="P86" s="87"/>
      <c r="Q86" s="87"/>
      <c r="R86" s="87"/>
      <c r="S86" s="87"/>
      <c r="T86" s="87"/>
      <c r="U86" s="87"/>
      <c r="V86" s="87"/>
      <c r="W86" s="87"/>
      <c r="X86" s="87"/>
      <c r="Y86" s="87"/>
      <c r="Z86" s="87"/>
      <c r="AA86" s="87"/>
      <c r="AB86" s="87"/>
    </row>
    <row r="87" spans="6:28" x14ac:dyDescent="0.2">
      <c r="F87" s="87"/>
      <c r="G87" s="87"/>
      <c r="H87" s="87"/>
      <c r="I87" s="87"/>
      <c r="J87" s="87"/>
      <c r="K87" s="87"/>
      <c r="L87" s="87"/>
      <c r="M87" s="87"/>
      <c r="N87" s="87"/>
      <c r="O87" s="87"/>
      <c r="P87" s="87"/>
      <c r="Q87" s="87"/>
      <c r="R87" s="87"/>
      <c r="S87" s="87"/>
      <c r="T87" s="87"/>
      <c r="U87" s="87"/>
      <c r="V87" s="87"/>
      <c r="W87" s="87"/>
      <c r="X87" s="87"/>
      <c r="Y87" s="87"/>
      <c r="Z87" s="87"/>
      <c r="AA87" s="87"/>
      <c r="AB87" s="87"/>
    </row>
    <row r="88" spans="6:28" x14ac:dyDescent="0.2">
      <c r="F88" s="87"/>
      <c r="G88" s="87"/>
      <c r="H88" s="87"/>
      <c r="I88" s="87"/>
      <c r="J88" s="87"/>
      <c r="K88" s="87"/>
      <c r="L88" s="87"/>
      <c r="M88" s="87"/>
      <c r="N88" s="87"/>
      <c r="O88" s="87"/>
      <c r="P88" s="87"/>
      <c r="Q88" s="87"/>
      <c r="R88" s="87"/>
      <c r="S88" s="87"/>
      <c r="T88" s="87"/>
      <c r="U88" s="87"/>
      <c r="V88" s="87"/>
      <c r="W88" s="87"/>
      <c r="X88" s="87"/>
      <c r="Y88" s="87"/>
      <c r="Z88" s="87"/>
      <c r="AA88" s="87"/>
      <c r="AB88" s="87"/>
    </row>
    <row r="89" spans="6:28" x14ac:dyDescent="0.2">
      <c r="F89" s="87"/>
      <c r="G89" s="87"/>
      <c r="H89" s="87"/>
      <c r="I89" s="87"/>
      <c r="J89" s="87"/>
      <c r="K89" s="87"/>
      <c r="L89" s="87"/>
      <c r="M89" s="87"/>
      <c r="N89" s="87"/>
      <c r="O89" s="87"/>
      <c r="P89" s="87"/>
      <c r="Q89" s="87"/>
      <c r="R89" s="87"/>
      <c r="S89" s="87"/>
      <c r="T89" s="87"/>
      <c r="U89" s="87"/>
      <c r="V89" s="87"/>
      <c r="W89" s="87"/>
      <c r="X89" s="87"/>
      <c r="Y89" s="87"/>
      <c r="Z89" s="87"/>
      <c r="AA89" s="87"/>
      <c r="AB89" s="87"/>
    </row>
    <row r="90" spans="6:28" x14ac:dyDescent="0.2">
      <c r="F90" s="87"/>
      <c r="G90" s="87"/>
      <c r="H90" s="87"/>
      <c r="I90" s="87"/>
      <c r="J90" s="87"/>
      <c r="K90" s="87"/>
      <c r="L90" s="87"/>
      <c r="M90" s="87"/>
      <c r="N90" s="87"/>
      <c r="O90" s="87"/>
      <c r="P90" s="87"/>
      <c r="Q90" s="87"/>
      <c r="R90" s="87"/>
      <c r="S90" s="87"/>
      <c r="T90" s="87"/>
      <c r="U90" s="87"/>
      <c r="V90" s="87"/>
      <c r="W90" s="87"/>
      <c r="X90" s="87"/>
      <c r="Y90" s="87"/>
      <c r="Z90" s="87"/>
      <c r="AA90" s="87"/>
      <c r="AB90" s="87"/>
    </row>
    <row r="91" spans="6:28" x14ac:dyDescent="0.2">
      <c r="F91" s="87"/>
      <c r="G91" s="87"/>
      <c r="H91" s="87"/>
      <c r="I91" s="87"/>
      <c r="J91" s="87"/>
      <c r="K91" s="87"/>
      <c r="L91" s="87"/>
      <c r="M91" s="87"/>
      <c r="N91" s="87"/>
      <c r="O91" s="87"/>
      <c r="P91" s="87"/>
      <c r="Q91" s="87"/>
      <c r="R91" s="87"/>
      <c r="S91" s="87"/>
      <c r="T91" s="87"/>
      <c r="U91" s="87"/>
      <c r="V91" s="87"/>
      <c r="W91" s="87"/>
      <c r="X91" s="87"/>
      <c r="Y91" s="87"/>
      <c r="Z91" s="87"/>
      <c r="AA91" s="87"/>
      <c r="AB91" s="87"/>
    </row>
    <row r="92" spans="6:28" x14ac:dyDescent="0.2">
      <c r="F92" s="87"/>
      <c r="G92" s="87"/>
      <c r="H92" s="87"/>
      <c r="I92" s="87"/>
      <c r="J92" s="87"/>
      <c r="K92" s="87"/>
      <c r="L92" s="87"/>
      <c r="M92" s="87"/>
      <c r="N92" s="87"/>
      <c r="O92" s="87"/>
      <c r="P92" s="87"/>
      <c r="Q92" s="87"/>
      <c r="R92" s="87"/>
      <c r="S92" s="87"/>
      <c r="T92" s="87"/>
      <c r="U92" s="87"/>
      <c r="V92" s="87"/>
      <c r="W92" s="87"/>
      <c r="X92" s="87"/>
      <c r="Y92" s="87"/>
      <c r="Z92" s="87"/>
      <c r="AA92" s="87"/>
      <c r="AB92" s="87"/>
    </row>
    <row r="93" spans="6:28" x14ac:dyDescent="0.2">
      <c r="F93" s="87"/>
      <c r="G93" s="87"/>
      <c r="H93" s="87"/>
      <c r="I93" s="87"/>
      <c r="J93" s="87"/>
      <c r="K93" s="87"/>
      <c r="L93" s="87"/>
      <c r="M93" s="87"/>
      <c r="N93" s="87"/>
      <c r="O93" s="87"/>
      <c r="P93" s="87"/>
      <c r="Q93" s="87"/>
      <c r="R93" s="87"/>
      <c r="S93" s="87"/>
      <c r="T93" s="87"/>
      <c r="U93" s="87"/>
      <c r="V93" s="87"/>
      <c r="W93" s="87"/>
      <c r="X93" s="87"/>
      <c r="Y93" s="87"/>
      <c r="Z93" s="87"/>
      <c r="AA93" s="87"/>
      <c r="AB93" s="87"/>
    </row>
    <row r="94" spans="6:28" x14ac:dyDescent="0.2">
      <c r="F94" s="87"/>
      <c r="G94" s="87"/>
      <c r="H94" s="87"/>
      <c r="I94" s="87"/>
      <c r="J94" s="87"/>
      <c r="K94" s="87"/>
      <c r="L94" s="87"/>
      <c r="M94" s="87"/>
      <c r="N94" s="87"/>
      <c r="O94" s="87"/>
      <c r="P94" s="87"/>
      <c r="Q94" s="87"/>
      <c r="R94" s="87"/>
      <c r="S94" s="87"/>
      <c r="T94" s="87"/>
      <c r="U94" s="87"/>
      <c r="V94" s="87"/>
      <c r="W94" s="87"/>
      <c r="X94" s="87"/>
      <c r="Y94" s="87"/>
      <c r="Z94" s="87"/>
      <c r="AA94" s="87"/>
      <c r="AB94" s="87"/>
    </row>
    <row r="95" spans="6:28" x14ac:dyDescent="0.2">
      <c r="F95" s="87"/>
      <c r="G95" s="87"/>
      <c r="H95" s="87"/>
      <c r="I95" s="87"/>
      <c r="J95" s="87"/>
      <c r="K95" s="87"/>
      <c r="L95" s="87"/>
      <c r="M95" s="87"/>
      <c r="N95" s="87"/>
      <c r="O95" s="87"/>
      <c r="P95" s="87"/>
      <c r="Q95" s="87"/>
      <c r="R95" s="87"/>
      <c r="S95" s="87"/>
      <c r="T95" s="87"/>
      <c r="U95" s="87"/>
      <c r="V95" s="87"/>
      <c r="W95" s="87"/>
      <c r="X95" s="87"/>
      <c r="Y95" s="87"/>
      <c r="Z95" s="87"/>
      <c r="AA95" s="87"/>
      <c r="AB95" s="87"/>
    </row>
    <row r="96" spans="6:28" x14ac:dyDescent="0.2">
      <c r="F96" s="87"/>
      <c r="G96" s="87"/>
      <c r="H96" s="87"/>
      <c r="I96" s="87"/>
      <c r="J96" s="87"/>
      <c r="K96" s="87"/>
      <c r="L96" s="87"/>
      <c r="M96" s="87"/>
      <c r="N96" s="87"/>
      <c r="O96" s="87"/>
      <c r="P96" s="87"/>
      <c r="Q96" s="87"/>
      <c r="R96" s="87"/>
      <c r="S96" s="87"/>
      <c r="T96" s="87"/>
      <c r="U96" s="87"/>
      <c r="V96" s="87"/>
      <c r="W96" s="87"/>
      <c r="X96" s="87"/>
      <c r="Y96" s="87"/>
      <c r="Z96" s="87"/>
      <c r="AA96" s="87"/>
      <c r="AB96" s="87"/>
    </row>
    <row r="97" spans="6:28" x14ac:dyDescent="0.2">
      <c r="F97" s="87"/>
      <c r="G97" s="87"/>
      <c r="H97" s="87"/>
      <c r="I97" s="87"/>
      <c r="J97" s="87"/>
      <c r="K97" s="87"/>
      <c r="L97" s="87"/>
      <c r="M97" s="87"/>
      <c r="N97" s="87"/>
      <c r="O97" s="87"/>
      <c r="P97" s="87"/>
      <c r="Q97" s="87"/>
      <c r="R97" s="87"/>
      <c r="S97" s="87"/>
      <c r="T97" s="87"/>
      <c r="U97" s="87"/>
      <c r="V97" s="87"/>
      <c r="W97" s="87"/>
      <c r="X97" s="87"/>
      <c r="Y97" s="87"/>
      <c r="Z97" s="87"/>
      <c r="AA97" s="87"/>
      <c r="AB97" s="87"/>
    </row>
    <row r="98" spans="6:28" x14ac:dyDescent="0.2">
      <c r="F98" s="87"/>
      <c r="G98" s="87"/>
      <c r="H98" s="87"/>
      <c r="I98" s="87"/>
      <c r="J98" s="87"/>
      <c r="K98" s="87"/>
      <c r="L98" s="87"/>
      <c r="M98" s="87"/>
      <c r="N98" s="87"/>
      <c r="O98" s="87"/>
      <c r="P98" s="87"/>
      <c r="Q98" s="87"/>
      <c r="R98" s="87"/>
      <c r="S98" s="87"/>
      <c r="T98" s="87"/>
      <c r="U98" s="87"/>
      <c r="V98" s="87"/>
      <c r="W98" s="87"/>
      <c r="X98" s="87"/>
      <c r="Y98" s="87"/>
      <c r="Z98" s="87"/>
      <c r="AA98" s="87"/>
      <c r="AB98" s="87"/>
    </row>
    <row r="99" spans="6:28" x14ac:dyDescent="0.2">
      <c r="F99" s="87"/>
      <c r="G99" s="87"/>
      <c r="H99" s="87"/>
      <c r="I99" s="87"/>
      <c r="J99" s="87"/>
      <c r="K99" s="87"/>
      <c r="L99" s="87"/>
      <c r="M99" s="87"/>
      <c r="N99" s="87"/>
      <c r="O99" s="87"/>
      <c r="P99" s="87"/>
      <c r="Q99" s="87"/>
      <c r="R99" s="87"/>
      <c r="S99" s="87"/>
      <c r="T99" s="87"/>
      <c r="U99" s="87"/>
      <c r="V99" s="87"/>
      <c r="W99" s="87"/>
      <c r="X99" s="87"/>
      <c r="Y99" s="87"/>
      <c r="Z99" s="87"/>
      <c r="AA99" s="87"/>
      <c r="AB99" s="87"/>
    </row>
    <row r="100" spans="6:28" x14ac:dyDescent="0.2">
      <c r="F100" s="87"/>
      <c r="G100" s="87"/>
      <c r="H100" s="87"/>
      <c r="I100" s="87"/>
      <c r="J100" s="87"/>
      <c r="K100" s="87"/>
      <c r="L100" s="87"/>
      <c r="M100" s="87"/>
      <c r="N100" s="87"/>
      <c r="O100" s="87"/>
      <c r="P100" s="87"/>
      <c r="Q100" s="87"/>
      <c r="R100" s="87"/>
      <c r="S100" s="87"/>
      <c r="T100" s="87"/>
      <c r="U100" s="87"/>
      <c r="V100" s="87"/>
      <c r="W100" s="87"/>
      <c r="X100" s="87"/>
      <c r="Y100" s="87"/>
      <c r="Z100" s="87"/>
      <c r="AA100" s="87"/>
      <c r="AB100" s="87"/>
    </row>
    <row r="101" spans="6:28" x14ac:dyDescent="0.2">
      <c r="F101" s="87"/>
      <c r="G101" s="87"/>
      <c r="H101" s="87"/>
      <c r="I101" s="87"/>
      <c r="J101" s="87"/>
      <c r="K101" s="87"/>
      <c r="L101" s="87"/>
      <c r="M101" s="87"/>
      <c r="N101" s="87"/>
      <c r="O101" s="87"/>
      <c r="P101" s="87"/>
      <c r="Q101" s="87"/>
      <c r="R101" s="87"/>
      <c r="S101" s="87"/>
      <c r="T101" s="87"/>
      <c r="U101" s="87"/>
      <c r="V101" s="87"/>
      <c r="W101" s="87"/>
      <c r="X101" s="87"/>
      <c r="Y101" s="87"/>
      <c r="Z101" s="87"/>
      <c r="AA101" s="87"/>
      <c r="AB101" s="87"/>
    </row>
    <row r="102" spans="6:28" x14ac:dyDescent="0.2">
      <c r="F102" s="87"/>
      <c r="G102" s="87"/>
      <c r="H102" s="87"/>
      <c r="I102" s="87"/>
      <c r="J102" s="87"/>
      <c r="K102" s="87"/>
      <c r="L102" s="87"/>
      <c r="M102" s="87"/>
      <c r="N102" s="87"/>
      <c r="O102" s="87"/>
      <c r="P102" s="87"/>
      <c r="Q102" s="87"/>
      <c r="R102" s="87"/>
      <c r="S102" s="87"/>
      <c r="T102" s="87"/>
      <c r="U102" s="87"/>
      <c r="V102" s="87"/>
      <c r="W102" s="87"/>
      <c r="X102" s="87"/>
      <c r="Y102" s="87"/>
      <c r="Z102" s="87"/>
      <c r="AA102" s="87"/>
      <c r="AB102" s="87"/>
    </row>
    <row r="103" spans="6:28" x14ac:dyDescent="0.2">
      <c r="F103" s="87"/>
      <c r="G103" s="87"/>
      <c r="H103" s="87"/>
      <c r="I103" s="87"/>
      <c r="J103" s="87"/>
      <c r="K103" s="87"/>
      <c r="L103" s="87"/>
      <c r="M103" s="87"/>
      <c r="N103" s="87"/>
      <c r="O103" s="87"/>
      <c r="P103" s="87"/>
      <c r="Q103" s="87"/>
      <c r="R103" s="87"/>
      <c r="S103" s="87"/>
      <c r="T103" s="87"/>
      <c r="U103" s="87"/>
      <c r="V103" s="87"/>
      <c r="W103" s="87"/>
      <c r="X103" s="87"/>
      <c r="Y103" s="87"/>
      <c r="Z103" s="87"/>
      <c r="AA103" s="87"/>
      <c r="AB103" s="87"/>
    </row>
    <row r="104" spans="6:28" x14ac:dyDescent="0.2">
      <c r="F104" s="87"/>
      <c r="G104" s="87"/>
      <c r="H104" s="87"/>
      <c r="I104" s="87"/>
      <c r="J104" s="87"/>
      <c r="K104" s="87"/>
      <c r="L104" s="87"/>
      <c r="M104" s="87"/>
      <c r="N104" s="87"/>
      <c r="O104" s="87"/>
      <c r="P104" s="87"/>
      <c r="Q104" s="87"/>
      <c r="R104" s="87"/>
      <c r="S104" s="87"/>
      <c r="T104" s="87"/>
      <c r="U104" s="87"/>
      <c r="V104" s="87"/>
      <c r="W104" s="87"/>
      <c r="X104" s="87"/>
      <c r="Y104" s="87"/>
      <c r="Z104" s="87"/>
      <c r="AA104" s="87"/>
      <c r="AB104" s="87"/>
    </row>
    <row r="105" spans="6:28" x14ac:dyDescent="0.2">
      <c r="F105" s="87"/>
      <c r="G105" s="87"/>
      <c r="H105" s="87"/>
      <c r="I105" s="87"/>
      <c r="J105" s="87"/>
      <c r="K105" s="87"/>
      <c r="L105" s="87"/>
      <c r="M105" s="87"/>
      <c r="N105" s="87"/>
      <c r="O105" s="87"/>
      <c r="P105" s="87"/>
      <c r="Q105" s="87"/>
      <c r="R105" s="87"/>
      <c r="S105" s="87"/>
      <c r="T105" s="87"/>
      <c r="U105" s="87"/>
      <c r="V105" s="87"/>
      <c r="W105" s="87"/>
      <c r="X105" s="87"/>
      <c r="Y105" s="87"/>
      <c r="Z105" s="87"/>
      <c r="AA105" s="87"/>
      <c r="AB105" s="87"/>
    </row>
    <row r="106" spans="6:28" x14ac:dyDescent="0.2">
      <c r="F106" s="87"/>
      <c r="G106" s="87"/>
      <c r="H106" s="87"/>
      <c r="I106" s="87"/>
      <c r="J106" s="87"/>
      <c r="K106" s="87"/>
      <c r="L106" s="87"/>
      <c r="M106" s="87"/>
      <c r="N106" s="87"/>
      <c r="O106" s="87"/>
      <c r="P106" s="87"/>
      <c r="Q106" s="87"/>
      <c r="R106" s="87"/>
      <c r="S106" s="87"/>
      <c r="T106" s="87"/>
      <c r="U106" s="87"/>
      <c r="V106" s="87"/>
      <c r="W106" s="87"/>
      <c r="X106" s="87"/>
      <c r="Y106" s="87"/>
      <c r="Z106" s="87"/>
      <c r="AA106" s="87"/>
      <c r="AB106" s="87"/>
    </row>
    <row r="107" spans="6:28" x14ac:dyDescent="0.2">
      <c r="F107" s="87"/>
      <c r="G107" s="87"/>
      <c r="H107" s="87"/>
      <c r="I107" s="87"/>
      <c r="J107" s="87"/>
      <c r="K107" s="87"/>
      <c r="L107" s="87"/>
      <c r="M107" s="87"/>
      <c r="N107" s="87"/>
      <c r="O107" s="87"/>
      <c r="P107" s="87"/>
      <c r="Q107" s="87"/>
      <c r="R107" s="87"/>
      <c r="S107" s="87"/>
      <c r="T107" s="87"/>
      <c r="U107" s="87"/>
      <c r="V107" s="87"/>
      <c r="W107" s="87"/>
      <c r="X107" s="87"/>
      <c r="Y107" s="87"/>
      <c r="Z107" s="87"/>
      <c r="AA107" s="87"/>
      <c r="AB107" s="87"/>
    </row>
    <row r="108" spans="6:28" x14ac:dyDescent="0.2">
      <c r="F108" s="87"/>
      <c r="G108" s="87"/>
      <c r="H108" s="87"/>
      <c r="I108" s="87"/>
      <c r="J108" s="87"/>
      <c r="K108" s="87"/>
      <c r="L108" s="87"/>
      <c r="M108" s="87"/>
      <c r="N108" s="87"/>
      <c r="O108" s="87"/>
      <c r="P108" s="87"/>
      <c r="Q108" s="87"/>
      <c r="R108" s="87"/>
      <c r="S108" s="87"/>
      <c r="T108" s="87"/>
      <c r="U108" s="87"/>
      <c r="V108" s="87"/>
      <c r="W108" s="87"/>
      <c r="X108" s="87"/>
      <c r="Y108" s="87"/>
      <c r="Z108" s="87"/>
      <c r="AA108" s="87"/>
      <c r="AB108" s="87"/>
    </row>
    <row r="109" spans="6:28" x14ac:dyDescent="0.2">
      <c r="F109" s="87"/>
      <c r="G109" s="87"/>
      <c r="H109" s="87"/>
      <c r="I109" s="87"/>
      <c r="J109" s="87"/>
      <c r="K109" s="87"/>
      <c r="L109" s="87"/>
      <c r="M109" s="87"/>
      <c r="N109" s="87"/>
      <c r="O109" s="87"/>
      <c r="P109" s="87"/>
      <c r="Q109" s="87"/>
      <c r="R109" s="87"/>
      <c r="S109" s="87"/>
      <c r="T109" s="87"/>
      <c r="U109" s="87"/>
      <c r="V109" s="87"/>
      <c r="W109" s="87"/>
      <c r="X109" s="87"/>
      <c r="Y109" s="87"/>
      <c r="Z109" s="87"/>
      <c r="AA109" s="87"/>
      <c r="AB109" s="87"/>
    </row>
    <row r="110" spans="6:28" x14ac:dyDescent="0.2">
      <c r="F110" s="87"/>
      <c r="G110" s="87"/>
      <c r="H110" s="87"/>
      <c r="I110" s="87"/>
      <c r="J110" s="87"/>
      <c r="K110" s="87"/>
      <c r="L110" s="87"/>
      <c r="M110" s="87"/>
      <c r="N110" s="87"/>
      <c r="O110" s="87"/>
      <c r="P110" s="87"/>
      <c r="Q110" s="87"/>
      <c r="R110" s="87"/>
      <c r="S110" s="87"/>
      <c r="T110" s="87"/>
      <c r="U110" s="87"/>
      <c r="V110" s="87"/>
      <c r="W110" s="87"/>
      <c r="X110" s="87"/>
      <c r="Y110" s="87"/>
      <c r="Z110" s="87"/>
      <c r="AA110" s="87"/>
      <c r="AB110" s="87"/>
    </row>
    <row r="111" spans="6:28" x14ac:dyDescent="0.2">
      <c r="F111" s="87"/>
      <c r="G111" s="87"/>
      <c r="H111" s="87"/>
      <c r="I111" s="87"/>
      <c r="J111" s="87"/>
      <c r="K111" s="87"/>
      <c r="L111" s="87"/>
      <c r="M111" s="87"/>
      <c r="N111" s="87"/>
      <c r="O111" s="87"/>
      <c r="P111" s="87"/>
      <c r="Q111" s="87"/>
      <c r="R111" s="87"/>
      <c r="S111" s="87"/>
      <c r="T111" s="87"/>
      <c r="U111" s="87"/>
      <c r="V111" s="87"/>
      <c r="W111" s="87"/>
      <c r="X111" s="87"/>
      <c r="Y111" s="87"/>
      <c r="Z111" s="87"/>
      <c r="AA111" s="87"/>
      <c r="AB111" s="87"/>
    </row>
    <row r="112" spans="6:28" x14ac:dyDescent="0.2">
      <c r="F112" s="87"/>
      <c r="G112" s="87"/>
      <c r="H112" s="87"/>
      <c r="I112" s="87"/>
      <c r="J112" s="87"/>
      <c r="K112" s="87"/>
      <c r="L112" s="87"/>
      <c r="M112" s="87"/>
      <c r="N112" s="87"/>
      <c r="O112" s="87"/>
      <c r="P112" s="87"/>
      <c r="Q112" s="87"/>
      <c r="R112" s="87"/>
      <c r="S112" s="87"/>
      <c r="T112" s="87"/>
      <c r="U112" s="87"/>
      <c r="V112" s="87"/>
      <c r="W112" s="87"/>
      <c r="X112" s="87"/>
      <c r="Y112" s="87"/>
      <c r="Z112" s="87"/>
      <c r="AA112" s="87"/>
      <c r="AB112" s="87"/>
    </row>
    <row r="113" spans="6:28" x14ac:dyDescent="0.2">
      <c r="F113" s="87"/>
      <c r="G113" s="87"/>
      <c r="H113" s="87"/>
      <c r="I113" s="87"/>
      <c r="J113" s="87"/>
      <c r="K113" s="87"/>
      <c r="L113" s="87"/>
      <c r="M113" s="87"/>
      <c r="N113" s="87"/>
      <c r="O113" s="87"/>
      <c r="P113" s="87"/>
      <c r="Q113" s="87"/>
      <c r="R113" s="87"/>
      <c r="S113" s="87"/>
      <c r="T113" s="87"/>
      <c r="U113" s="87"/>
      <c r="V113" s="87"/>
      <c r="W113" s="87"/>
      <c r="X113" s="87"/>
      <c r="Y113" s="87"/>
      <c r="Z113" s="87"/>
      <c r="AA113" s="87"/>
      <c r="AB113" s="87"/>
    </row>
    <row r="114" spans="6:28" x14ac:dyDescent="0.2">
      <c r="F114" s="87"/>
      <c r="G114" s="87"/>
      <c r="H114" s="87"/>
      <c r="I114" s="87"/>
      <c r="J114" s="87"/>
      <c r="K114" s="87"/>
      <c r="L114" s="87"/>
      <c r="M114" s="87"/>
      <c r="N114" s="87"/>
      <c r="O114" s="87"/>
      <c r="P114" s="87"/>
      <c r="Q114" s="87"/>
      <c r="R114" s="87"/>
      <c r="S114" s="87"/>
      <c r="T114" s="87"/>
      <c r="U114" s="87"/>
      <c r="V114" s="87"/>
      <c r="W114" s="87"/>
      <c r="X114" s="87"/>
      <c r="Y114" s="87"/>
      <c r="Z114" s="87"/>
      <c r="AA114" s="87"/>
      <c r="AB114" s="87"/>
    </row>
    <row r="115" spans="6:28" x14ac:dyDescent="0.2">
      <c r="F115" s="87"/>
      <c r="G115" s="87"/>
      <c r="H115" s="87"/>
      <c r="I115" s="87"/>
      <c r="J115" s="87"/>
      <c r="K115" s="87"/>
      <c r="L115" s="87"/>
      <c r="M115" s="87"/>
      <c r="N115" s="87"/>
      <c r="O115" s="87"/>
      <c r="P115" s="87"/>
      <c r="Q115" s="87"/>
      <c r="R115" s="87"/>
      <c r="S115" s="87"/>
      <c r="T115" s="87"/>
      <c r="U115" s="87"/>
      <c r="V115" s="87"/>
      <c r="W115" s="87"/>
      <c r="X115" s="87"/>
      <c r="Y115" s="87"/>
      <c r="Z115" s="87"/>
      <c r="AA115" s="87"/>
      <c r="AB115" s="87"/>
    </row>
    <row r="116" spans="6:28" x14ac:dyDescent="0.2">
      <c r="F116" s="87"/>
      <c r="G116" s="87"/>
      <c r="H116" s="87"/>
      <c r="I116" s="87"/>
      <c r="J116" s="87"/>
      <c r="K116" s="87"/>
      <c r="L116" s="87"/>
      <c r="M116" s="87"/>
      <c r="N116" s="87"/>
      <c r="O116" s="87"/>
      <c r="P116" s="87"/>
      <c r="Q116" s="87"/>
      <c r="R116" s="87"/>
      <c r="S116" s="87"/>
      <c r="T116" s="87"/>
      <c r="U116" s="87"/>
      <c r="V116" s="87"/>
      <c r="W116" s="87"/>
      <c r="X116" s="87"/>
      <c r="Y116" s="87"/>
      <c r="Z116" s="87"/>
      <c r="AA116" s="87"/>
      <c r="AB116" s="87"/>
    </row>
    <row r="117" spans="6:28" x14ac:dyDescent="0.2">
      <c r="F117" s="87"/>
      <c r="G117" s="87"/>
      <c r="H117" s="87"/>
      <c r="I117" s="87"/>
      <c r="J117" s="87"/>
      <c r="K117" s="87"/>
      <c r="L117" s="87"/>
      <c r="M117" s="87"/>
      <c r="N117" s="87"/>
      <c r="O117" s="87"/>
      <c r="P117" s="87"/>
      <c r="Q117" s="87"/>
      <c r="R117" s="87"/>
      <c r="S117" s="87"/>
      <c r="T117" s="87"/>
      <c r="U117" s="87"/>
      <c r="V117" s="87"/>
      <c r="W117" s="87"/>
      <c r="X117" s="87"/>
      <c r="Y117" s="87"/>
      <c r="Z117" s="87"/>
      <c r="AA117" s="87"/>
      <c r="AB117" s="87"/>
    </row>
    <row r="118" spans="6:28" x14ac:dyDescent="0.2">
      <c r="F118" s="87"/>
      <c r="G118" s="87"/>
      <c r="H118" s="87"/>
      <c r="I118" s="87"/>
      <c r="J118" s="87"/>
      <c r="K118" s="87"/>
      <c r="L118" s="87"/>
      <c r="M118" s="87"/>
      <c r="N118" s="87"/>
      <c r="O118" s="87"/>
      <c r="P118" s="87"/>
      <c r="Q118" s="87"/>
      <c r="R118" s="87"/>
      <c r="S118" s="87"/>
      <c r="T118" s="87"/>
      <c r="U118" s="87"/>
      <c r="V118" s="87"/>
      <c r="W118" s="87"/>
      <c r="X118" s="87"/>
      <c r="Y118" s="87"/>
      <c r="Z118" s="87"/>
      <c r="AA118" s="87"/>
      <c r="AB118" s="87"/>
    </row>
    <row r="119" spans="6:28" x14ac:dyDescent="0.2">
      <c r="F119" s="87"/>
      <c r="G119" s="87"/>
      <c r="H119" s="87"/>
      <c r="I119" s="87"/>
      <c r="J119" s="87"/>
      <c r="K119" s="87"/>
      <c r="L119" s="87"/>
      <c r="M119" s="87"/>
      <c r="N119" s="87"/>
      <c r="O119" s="87"/>
      <c r="P119" s="87"/>
      <c r="Q119" s="87"/>
      <c r="R119" s="87"/>
      <c r="S119" s="87"/>
      <c r="T119" s="87"/>
      <c r="U119" s="87"/>
      <c r="V119" s="87"/>
      <c r="W119" s="87"/>
      <c r="X119" s="87"/>
      <c r="Y119" s="87"/>
      <c r="Z119" s="87"/>
      <c r="AA119" s="87"/>
      <c r="AB119" s="87"/>
    </row>
    <row r="120" spans="6:28" x14ac:dyDescent="0.2">
      <c r="F120" s="87"/>
      <c r="G120" s="87"/>
      <c r="H120" s="87"/>
      <c r="I120" s="87"/>
      <c r="J120" s="87"/>
      <c r="K120" s="87"/>
      <c r="L120" s="87"/>
      <c r="M120" s="87"/>
      <c r="N120" s="87"/>
      <c r="O120" s="87"/>
      <c r="P120" s="87"/>
      <c r="Q120" s="87"/>
      <c r="R120" s="87"/>
      <c r="S120" s="87"/>
      <c r="T120" s="87"/>
      <c r="U120" s="87"/>
      <c r="V120" s="87"/>
      <c r="W120" s="87"/>
      <c r="X120" s="87"/>
      <c r="Y120" s="87"/>
      <c r="Z120" s="87"/>
      <c r="AA120" s="87"/>
      <c r="AB120" s="87"/>
    </row>
    <row r="121" spans="6:28" x14ac:dyDescent="0.2">
      <c r="F121" s="87"/>
      <c r="G121" s="87"/>
      <c r="H121" s="87"/>
      <c r="I121" s="87"/>
      <c r="J121" s="87"/>
      <c r="K121" s="87"/>
      <c r="L121" s="87"/>
      <c r="M121" s="87"/>
      <c r="N121" s="87"/>
      <c r="O121" s="87"/>
      <c r="P121" s="87"/>
      <c r="Q121" s="87"/>
      <c r="R121" s="87"/>
      <c r="S121" s="87"/>
      <c r="T121" s="87"/>
      <c r="U121" s="87"/>
      <c r="V121" s="87"/>
      <c r="W121" s="87"/>
      <c r="X121" s="87"/>
      <c r="Y121" s="87"/>
      <c r="Z121" s="87"/>
      <c r="AA121" s="87"/>
      <c r="AB121" s="87"/>
    </row>
    <row r="122" spans="6:28" x14ac:dyDescent="0.2">
      <c r="F122" s="87"/>
      <c r="G122" s="87"/>
      <c r="H122" s="87"/>
      <c r="I122" s="87"/>
      <c r="J122" s="87"/>
      <c r="K122" s="87"/>
      <c r="L122" s="87"/>
      <c r="M122" s="87"/>
      <c r="N122" s="87"/>
      <c r="O122" s="87"/>
      <c r="P122" s="87"/>
      <c r="Q122" s="87"/>
      <c r="R122" s="87"/>
      <c r="S122" s="87"/>
      <c r="T122" s="87"/>
      <c r="U122" s="87"/>
      <c r="V122" s="87"/>
      <c r="W122" s="87"/>
      <c r="X122" s="87"/>
      <c r="Y122" s="87"/>
      <c r="Z122" s="87"/>
      <c r="AA122" s="87"/>
      <c r="AB122" s="87"/>
    </row>
    <row r="123" spans="6:28" x14ac:dyDescent="0.2">
      <c r="F123" s="87"/>
      <c r="G123" s="87"/>
      <c r="H123" s="87"/>
      <c r="I123" s="87"/>
      <c r="J123" s="87"/>
      <c r="K123" s="87"/>
      <c r="L123" s="87"/>
      <c r="M123" s="87"/>
      <c r="N123" s="87"/>
      <c r="O123" s="87"/>
      <c r="P123" s="87"/>
      <c r="Q123" s="87"/>
      <c r="R123" s="87"/>
      <c r="S123" s="87"/>
      <c r="T123" s="87"/>
      <c r="U123" s="87"/>
      <c r="V123" s="87"/>
      <c r="W123" s="87"/>
      <c r="X123" s="87"/>
      <c r="Y123" s="87"/>
      <c r="Z123" s="87"/>
      <c r="AA123" s="87"/>
      <c r="AB123" s="87"/>
    </row>
    <row r="124" spans="6:28" x14ac:dyDescent="0.2">
      <c r="F124" s="87"/>
      <c r="G124" s="87"/>
      <c r="H124" s="87"/>
      <c r="I124" s="87"/>
      <c r="J124" s="87"/>
      <c r="K124" s="87"/>
      <c r="L124" s="87"/>
      <c r="M124" s="87"/>
      <c r="N124" s="87"/>
      <c r="O124" s="87"/>
      <c r="P124" s="87"/>
      <c r="Q124" s="87"/>
      <c r="R124" s="87"/>
      <c r="S124" s="87"/>
      <c r="T124" s="87"/>
      <c r="U124" s="87"/>
      <c r="V124" s="87"/>
      <c r="W124" s="87"/>
      <c r="X124" s="87"/>
      <c r="Y124" s="87"/>
      <c r="Z124" s="87"/>
      <c r="AA124" s="87"/>
      <c r="AB124" s="87"/>
    </row>
    <row r="125" spans="6:28" x14ac:dyDescent="0.2">
      <c r="F125" s="87"/>
      <c r="G125" s="87"/>
      <c r="H125" s="87"/>
      <c r="I125" s="87"/>
      <c r="J125" s="87"/>
      <c r="K125" s="87"/>
      <c r="L125" s="87"/>
      <c r="M125" s="87"/>
      <c r="N125" s="87"/>
      <c r="O125" s="87"/>
      <c r="P125" s="87"/>
      <c r="Q125" s="87"/>
      <c r="R125" s="87"/>
      <c r="S125" s="87"/>
      <c r="T125" s="87"/>
      <c r="U125" s="87"/>
      <c r="V125" s="87"/>
      <c r="W125" s="87"/>
      <c r="X125" s="87"/>
      <c r="Y125" s="87"/>
      <c r="Z125" s="87"/>
      <c r="AA125" s="87"/>
      <c r="AB125" s="87"/>
    </row>
    <row r="126" spans="6:28" x14ac:dyDescent="0.2">
      <c r="F126" s="87"/>
      <c r="G126" s="87"/>
      <c r="H126" s="87"/>
      <c r="I126" s="87"/>
      <c r="J126" s="87"/>
      <c r="K126" s="87"/>
      <c r="L126" s="87"/>
      <c r="M126" s="87"/>
      <c r="N126" s="87"/>
      <c r="O126" s="87"/>
      <c r="P126" s="87"/>
      <c r="Q126" s="87"/>
      <c r="R126" s="87"/>
      <c r="S126" s="87"/>
      <c r="T126" s="87"/>
      <c r="U126" s="87"/>
      <c r="V126" s="87"/>
      <c r="W126" s="87"/>
      <c r="X126" s="87"/>
      <c r="Y126" s="87"/>
      <c r="Z126" s="87"/>
      <c r="AA126" s="87"/>
      <c r="AB126" s="87"/>
    </row>
    <row r="127" spans="6:28" x14ac:dyDescent="0.2">
      <c r="F127" s="87"/>
      <c r="G127" s="87"/>
      <c r="H127" s="87"/>
      <c r="I127" s="87"/>
      <c r="J127" s="87"/>
      <c r="K127" s="87"/>
      <c r="L127" s="87"/>
      <c r="M127" s="87"/>
      <c r="N127" s="87"/>
      <c r="O127" s="87"/>
      <c r="P127" s="87"/>
      <c r="Q127" s="87"/>
      <c r="R127" s="87"/>
      <c r="S127" s="87"/>
      <c r="T127" s="87"/>
      <c r="U127" s="87"/>
      <c r="V127" s="87"/>
      <c r="W127" s="87"/>
      <c r="X127" s="87"/>
      <c r="Y127" s="87"/>
      <c r="Z127" s="87"/>
      <c r="AA127" s="87"/>
      <c r="AB127" s="87"/>
    </row>
    <row r="128" spans="6:28" x14ac:dyDescent="0.2">
      <c r="F128" s="87"/>
      <c r="G128" s="87"/>
      <c r="H128" s="87"/>
      <c r="I128" s="87"/>
      <c r="J128" s="87"/>
      <c r="K128" s="87"/>
      <c r="L128" s="87"/>
      <c r="M128" s="87"/>
      <c r="N128" s="87"/>
      <c r="O128" s="87"/>
      <c r="P128" s="87"/>
      <c r="Q128" s="87"/>
      <c r="R128" s="87"/>
      <c r="S128" s="87"/>
      <c r="T128" s="87"/>
      <c r="U128" s="87"/>
      <c r="V128" s="87"/>
      <c r="W128" s="87"/>
      <c r="X128" s="87"/>
      <c r="Y128" s="87"/>
      <c r="Z128" s="87"/>
      <c r="AA128" s="87"/>
      <c r="AB128" s="87"/>
    </row>
    <row r="129" spans="1:28" x14ac:dyDescent="0.2">
      <c r="F129" s="87"/>
      <c r="G129" s="87"/>
      <c r="H129" s="87"/>
      <c r="I129" s="87"/>
      <c r="J129" s="87"/>
      <c r="K129" s="87"/>
      <c r="L129" s="87"/>
      <c r="M129" s="87"/>
      <c r="N129" s="87"/>
      <c r="O129" s="87"/>
      <c r="P129" s="87"/>
      <c r="Q129" s="87"/>
      <c r="R129" s="87"/>
      <c r="S129" s="87"/>
      <c r="T129" s="87"/>
      <c r="U129" s="87"/>
      <c r="V129" s="87"/>
      <c r="W129" s="87"/>
      <c r="X129" s="87"/>
      <c r="Y129" s="87"/>
      <c r="Z129" s="87"/>
      <c r="AA129" s="87"/>
      <c r="AB129" s="87"/>
    </row>
    <row r="130" spans="1:28" x14ac:dyDescent="0.2">
      <c r="F130" s="87"/>
      <c r="G130" s="87"/>
      <c r="H130" s="87"/>
      <c r="I130" s="87"/>
      <c r="J130" s="87"/>
      <c r="K130" s="87"/>
      <c r="L130" s="87"/>
      <c r="M130" s="87"/>
      <c r="N130" s="87"/>
      <c r="O130" s="87"/>
      <c r="P130" s="87"/>
      <c r="Q130" s="87"/>
      <c r="R130" s="87"/>
      <c r="S130" s="87"/>
      <c r="T130" s="87"/>
      <c r="U130" s="87"/>
      <c r="V130" s="87"/>
      <c r="W130" s="87"/>
      <c r="X130" s="87"/>
      <c r="Y130" s="87"/>
      <c r="Z130" s="87"/>
      <c r="AA130" s="87"/>
      <c r="AB130" s="87"/>
    </row>
    <row r="131" spans="1:28" x14ac:dyDescent="0.2">
      <c r="F131" s="87"/>
      <c r="G131" s="87"/>
      <c r="H131" s="87"/>
      <c r="I131" s="87"/>
      <c r="J131" s="87"/>
      <c r="K131" s="87"/>
      <c r="L131" s="87"/>
      <c r="M131" s="87"/>
      <c r="N131" s="87"/>
      <c r="O131" s="87"/>
      <c r="P131" s="87"/>
      <c r="Q131" s="87"/>
      <c r="R131" s="87"/>
      <c r="S131" s="87"/>
      <c r="T131" s="87"/>
      <c r="U131" s="87"/>
      <c r="V131" s="87"/>
      <c r="W131" s="87"/>
      <c r="X131" s="87"/>
      <c r="Y131" s="87"/>
      <c r="Z131" s="87"/>
      <c r="AA131" s="87"/>
      <c r="AB131" s="87"/>
    </row>
    <row r="132" spans="1:28" x14ac:dyDescent="0.2">
      <c r="F132" s="87"/>
      <c r="G132" s="87"/>
      <c r="H132" s="87"/>
      <c r="I132" s="87"/>
      <c r="J132" s="87"/>
      <c r="K132" s="87"/>
      <c r="L132" s="87"/>
      <c r="M132" s="87"/>
      <c r="N132" s="87"/>
      <c r="O132" s="87"/>
      <c r="P132" s="87"/>
      <c r="Q132" s="87"/>
      <c r="R132" s="87"/>
      <c r="S132" s="87"/>
      <c r="T132" s="87"/>
      <c r="U132" s="87"/>
      <c r="V132" s="87"/>
      <c r="W132" s="87"/>
      <c r="X132" s="87"/>
      <c r="Y132" s="87"/>
      <c r="Z132" s="87"/>
      <c r="AA132" s="87"/>
      <c r="AB132" s="87"/>
    </row>
    <row r="133" spans="1:28" x14ac:dyDescent="0.2">
      <c r="F133" s="87"/>
      <c r="G133" s="87"/>
      <c r="H133" s="87"/>
      <c r="I133" s="87"/>
      <c r="J133" s="87"/>
      <c r="K133" s="87"/>
      <c r="L133" s="87"/>
      <c r="M133" s="87"/>
      <c r="N133" s="87"/>
      <c r="O133" s="87"/>
      <c r="P133" s="87"/>
      <c r="Q133" s="87"/>
      <c r="R133" s="87"/>
      <c r="S133" s="87"/>
      <c r="T133" s="87"/>
      <c r="U133" s="87"/>
      <c r="V133" s="87"/>
      <c r="W133" s="87"/>
      <c r="X133" s="87"/>
      <c r="Y133" s="87"/>
      <c r="Z133" s="87"/>
      <c r="AA133" s="87"/>
      <c r="AB133" s="87"/>
    </row>
    <row r="134" spans="1:28" x14ac:dyDescent="0.2">
      <c r="F134" s="87"/>
      <c r="G134" s="87"/>
      <c r="H134" s="87"/>
      <c r="I134" s="87"/>
      <c r="J134" s="87"/>
      <c r="K134" s="87"/>
      <c r="L134" s="87"/>
      <c r="M134" s="87"/>
      <c r="N134" s="87"/>
      <c r="O134" s="87"/>
      <c r="P134" s="87"/>
      <c r="Q134" s="87"/>
      <c r="R134" s="87"/>
      <c r="S134" s="87"/>
      <c r="T134" s="87"/>
      <c r="U134" s="87"/>
      <c r="V134" s="87"/>
      <c r="W134" s="87"/>
      <c r="X134" s="87"/>
      <c r="Y134" s="87"/>
      <c r="Z134" s="87"/>
      <c r="AA134" s="87"/>
      <c r="AB134" s="87"/>
    </row>
    <row r="135" spans="1:28" x14ac:dyDescent="0.2">
      <c r="F135" s="87"/>
      <c r="G135" s="87"/>
      <c r="H135" s="87"/>
      <c r="I135" s="87"/>
      <c r="J135" s="87"/>
      <c r="K135" s="87"/>
      <c r="L135" s="87"/>
      <c r="M135" s="87"/>
      <c r="N135" s="87"/>
      <c r="O135" s="87"/>
      <c r="P135" s="87"/>
      <c r="Q135" s="87"/>
      <c r="R135" s="87"/>
      <c r="S135" s="87"/>
      <c r="T135" s="87"/>
      <c r="U135" s="87"/>
      <c r="V135" s="87"/>
      <c r="W135" s="87"/>
      <c r="X135" s="87"/>
      <c r="Y135" s="87"/>
      <c r="Z135" s="87"/>
      <c r="AA135" s="87"/>
      <c r="AB135" s="87"/>
    </row>
    <row r="136" spans="1:28" x14ac:dyDescent="0.2">
      <c r="A136" s="87"/>
      <c r="B136" s="5"/>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row>
    <row r="137" spans="1:28" x14ac:dyDescent="0.2">
      <c r="A137" s="87"/>
      <c r="B137" s="5"/>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row>
    <row r="138" spans="1:28" x14ac:dyDescent="0.2">
      <c r="A138" s="87"/>
      <c r="B138" s="5"/>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row>
    <row r="139" spans="1:28" x14ac:dyDescent="0.2">
      <c r="A139" s="87"/>
      <c r="B139" s="5"/>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row>
    <row r="140" spans="1:28" x14ac:dyDescent="0.2">
      <c r="A140" s="87"/>
      <c r="B140" s="5"/>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row>
    <row r="141" spans="1:28" x14ac:dyDescent="0.2">
      <c r="A141" s="87"/>
      <c r="B141" s="5"/>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row>
    <row r="142" spans="1:28" x14ac:dyDescent="0.2">
      <c r="A142" s="87"/>
      <c r="B142" s="5"/>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row>
    <row r="143" spans="1:28" x14ac:dyDescent="0.2">
      <c r="A143" s="87"/>
      <c r="B143" s="5"/>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row>
    <row r="144" spans="1:28" x14ac:dyDescent="0.2">
      <c r="A144" s="87"/>
      <c r="B144" s="5"/>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row>
    <row r="145" spans="1:28" x14ac:dyDescent="0.2">
      <c r="A145" s="87"/>
      <c r="B145" s="5"/>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row>
    <row r="146" spans="1:28" x14ac:dyDescent="0.2">
      <c r="A146" s="87"/>
      <c r="B146" s="5"/>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row>
    <row r="147" spans="1:28" x14ac:dyDescent="0.2">
      <c r="A147" s="87"/>
      <c r="B147" s="5"/>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row>
    <row r="148" spans="1:28" x14ac:dyDescent="0.2">
      <c r="A148" s="87"/>
      <c r="B148" s="5"/>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row>
    <row r="149" spans="1:28" x14ac:dyDescent="0.2">
      <c r="A149" s="87"/>
      <c r="B149" s="5"/>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row>
    <row r="150" spans="1:28" x14ac:dyDescent="0.2">
      <c r="A150" s="87"/>
      <c r="B150" s="5"/>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row>
    <row r="151" spans="1:28" x14ac:dyDescent="0.2">
      <c r="A151" s="87"/>
      <c r="B151" s="5"/>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row>
    <row r="152" spans="1:28" x14ac:dyDescent="0.2">
      <c r="A152" s="87"/>
      <c r="B152" s="5"/>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row>
    <row r="153" spans="1:28" x14ac:dyDescent="0.2">
      <c r="A153" s="87"/>
      <c r="B153" s="5"/>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row>
    <row r="154" spans="1:28" x14ac:dyDescent="0.2">
      <c r="A154" s="87"/>
      <c r="B154" s="5"/>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row>
    <row r="155" spans="1:28" x14ac:dyDescent="0.2">
      <c r="A155" s="87"/>
      <c r="B155" s="5"/>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row>
    <row r="156" spans="1:28" x14ac:dyDescent="0.2">
      <c r="A156" s="87"/>
      <c r="B156" s="5"/>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row>
    <row r="157" spans="1:28" x14ac:dyDescent="0.2">
      <c r="A157" s="87"/>
      <c r="B157" s="5"/>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row>
    <row r="158" spans="1:28" x14ac:dyDescent="0.2">
      <c r="A158" s="87"/>
      <c r="B158" s="5"/>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row>
    <row r="159" spans="1:28" x14ac:dyDescent="0.2">
      <c r="A159" s="87"/>
      <c r="B159" s="5"/>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row>
    <row r="160" spans="1:28" x14ac:dyDescent="0.2">
      <c r="A160" s="87"/>
      <c r="B160" s="5"/>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row>
    <row r="161" spans="1:28" x14ac:dyDescent="0.2">
      <c r="A161" s="87"/>
      <c r="B161" s="5"/>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row>
    <row r="162" spans="1:28" x14ac:dyDescent="0.2">
      <c r="A162" s="87"/>
      <c r="B162" s="5"/>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row>
    <row r="163" spans="1:28" x14ac:dyDescent="0.2">
      <c r="A163" s="87"/>
      <c r="B163" s="5"/>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row>
    <row r="164" spans="1:28" x14ac:dyDescent="0.2">
      <c r="A164" s="87"/>
      <c r="B164" s="5"/>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row>
    <row r="165" spans="1:28" x14ac:dyDescent="0.2">
      <c r="A165" s="87"/>
      <c r="B165" s="5"/>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row>
    <row r="166" spans="1:28" x14ac:dyDescent="0.2">
      <c r="A166" s="87"/>
      <c r="B166" s="5"/>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row>
    <row r="167" spans="1:28" x14ac:dyDescent="0.2">
      <c r="A167" s="87"/>
      <c r="B167" s="5"/>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row>
    <row r="168" spans="1:28" x14ac:dyDescent="0.2">
      <c r="A168" s="87"/>
      <c r="B168" s="5"/>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row>
    <row r="169" spans="1:28" x14ac:dyDescent="0.2">
      <c r="A169" s="87"/>
      <c r="B169" s="5"/>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row>
    <row r="170" spans="1:28" x14ac:dyDescent="0.2">
      <c r="A170" s="87"/>
      <c r="B170" s="5"/>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row>
    <row r="171" spans="1:28" x14ac:dyDescent="0.2">
      <c r="A171" s="87"/>
      <c r="B171" s="5"/>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row>
    <row r="172" spans="1:28" x14ac:dyDescent="0.2">
      <c r="A172" s="87"/>
      <c r="B172" s="5"/>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row>
    <row r="173" spans="1:28" x14ac:dyDescent="0.2">
      <c r="A173" s="87"/>
      <c r="B173" s="5"/>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row>
    <row r="174" spans="1:28" x14ac:dyDescent="0.2">
      <c r="A174" s="87"/>
      <c r="B174" s="5"/>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row>
    <row r="175" spans="1:28" x14ac:dyDescent="0.2">
      <c r="A175" s="87"/>
      <c r="B175" s="5"/>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row>
    <row r="176" spans="1:28" x14ac:dyDescent="0.2">
      <c r="A176" s="87"/>
      <c r="B176" s="5"/>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row>
    <row r="177" spans="1:28" x14ac:dyDescent="0.2">
      <c r="A177" s="87"/>
      <c r="B177" s="5"/>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row>
    <row r="178" spans="1:28" x14ac:dyDescent="0.2">
      <c r="A178" s="87"/>
      <c r="B178" s="5"/>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row>
    <row r="179" spans="1:28" x14ac:dyDescent="0.2">
      <c r="A179" s="87"/>
      <c r="B179" s="5"/>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row>
    <row r="180" spans="1:28" x14ac:dyDescent="0.2">
      <c r="A180" s="87"/>
      <c r="B180" s="5"/>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c r="AB180" s="87"/>
    </row>
    <row r="181" spans="1:28" x14ac:dyDescent="0.2">
      <c r="A181" s="87"/>
      <c r="B181" s="5"/>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row>
    <row r="182" spans="1:28" x14ac:dyDescent="0.2">
      <c r="A182" s="87"/>
      <c r="B182" s="5"/>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row>
    <row r="183" spans="1:28" x14ac:dyDescent="0.2">
      <c r="A183" s="87"/>
      <c r="B183" s="5"/>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row>
    <row r="184" spans="1:28" x14ac:dyDescent="0.2">
      <c r="A184" s="87"/>
      <c r="B184" s="5"/>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row>
    <row r="185" spans="1:28" x14ac:dyDescent="0.2">
      <c r="A185" s="87"/>
      <c r="B185" s="5"/>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row>
    <row r="186" spans="1:28" x14ac:dyDescent="0.2">
      <c r="A186" s="87"/>
      <c r="B186" s="5"/>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row>
    <row r="187" spans="1:28" x14ac:dyDescent="0.2">
      <c r="A187" s="87"/>
      <c r="B187" s="5"/>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row>
    <row r="188" spans="1:28" x14ac:dyDescent="0.2">
      <c r="A188" s="87"/>
      <c r="B188" s="5"/>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c r="AB188" s="87"/>
    </row>
    <row r="189" spans="1:28" x14ac:dyDescent="0.2">
      <c r="A189" s="87"/>
      <c r="B189" s="5"/>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row>
    <row r="190" spans="1:28" x14ac:dyDescent="0.2">
      <c r="A190" s="87"/>
      <c r="B190" s="5"/>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row>
    <row r="191" spans="1:28" x14ac:dyDescent="0.2">
      <c r="A191" s="87"/>
      <c r="B191" s="5"/>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row>
    <row r="192" spans="1:28" x14ac:dyDescent="0.2">
      <c r="A192" s="87"/>
      <c r="B192" s="5"/>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row>
    <row r="193" spans="1:28" x14ac:dyDescent="0.2">
      <c r="A193" s="87"/>
      <c r="B193" s="5"/>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row>
    <row r="194" spans="1:28" x14ac:dyDescent="0.2">
      <c r="A194" s="87"/>
      <c r="B194" s="5"/>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c r="AB194" s="87"/>
    </row>
    <row r="195" spans="1:28" x14ac:dyDescent="0.2">
      <c r="A195" s="87"/>
      <c r="B195" s="5"/>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row>
    <row r="196" spans="1:28" x14ac:dyDescent="0.2">
      <c r="A196" s="87"/>
      <c r="B196" s="5"/>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row>
    <row r="197" spans="1:28" x14ac:dyDescent="0.2">
      <c r="A197" s="87"/>
      <c r="B197" s="5"/>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row>
    <row r="198" spans="1:28" x14ac:dyDescent="0.2">
      <c r="A198" s="87"/>
      <c r="B198" s="5"/>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row>
    <row r="199" spans="1:28" x14ac:dyDescent="0.2">
      <c r="A199" s="87"/>
      <c r="B199" s="5"/>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row>
    <row r="200" spans="1:28" x14ac:dyDescent="0.2">
      <c r="A200" s="87"/>
      <c r="B200" s="5"/>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row>
    <row r="201" spans="1:28" x14ac:dyDescent="0.2">
      <c r="A201" s="87"/>
      <c r="B201" s="5"/>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row>
    <row r="202" spans="1:28" x14ac:dyDescent="0.2">
      <c r="A202" s="87"/>
      <c r="B202" s="5"/>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row>
    <row r="203" spans="1:28" x14ac:dyDescent="0.2">
      <c r="A203" s="87"/>
      <c r="B203" s="5"/>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row>
    <row r="204" spans="1:28" x14ac:dyDescent="0.2">
      <c r="A204" s="87"/>
      <c r="B204" s="5"/>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row>
    <row r="205" spans="1:28" x14ac:dyDescent="0.2">
      <c r="A205" s="87"/>
      <c r="B205" s="5"/>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row>
    <row r="206" spans="1:28" x14ac:dyDescent="0.2">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row>
    <row r="207" spans="1:28" x14ac:dyDescent="0.2">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row>
    <row r="208" spans="1:28"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row>
    <row r="209" spans="1:28" x14ac:dyDescent="0.2">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row>
    <row r="210" spans="1:28" x14ac:dyDescent="0.2">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row>
    <row r="211" spans="1:28" x14ac:dyDescent="0.2">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row>
    <row r="212" spans="1:28" x14ac:dyDescent="0.2">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c r="AB212" s="87"/>
    </row>
    <row r="213" spans="1:28" x14ac:dyDescent="0.2">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row>
    <row r="214" spans="1:28" x14ac:dyDescent="0.2">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c r="AB214" s="87"/>
    </row>
    <row r="215" spans="1:28" x14ac:dyDescent="0.2">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row>
    <row r="216" spans="1:28" x14ac:dyDescent="0.2">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row>
    <row r="217" spans="1:28" x14ac:dyDescent="0.2">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row>
    <row r="218" spans="1:28" x14ac:dyDescent="0.2">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c r="AB218" s="87"/>
    </row>
    <row r="219" spans="1:28" x14ac:dyDescent="0.2">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row>
    <row r="220" spans="1:28" x14ac:dyDescent="0.2">
      <c r="Q220" s="328">
        <v>1257</v>
      </c>
      <c r="R220" s="328">
        <v>7</v>
      </c>
      <c r="S220" s="328">
        <v>5.5688146380270488E-3</v>
      </c>
      <c r="T220" s="328">
        <v>5.367274957828554E-5</v>
      </c>
    </row>
    <row r="221" spans="1:28" x14ac:dyDescent="0.2">
      <c r="Q221" s="328">
        <v>542</v>
      </c>
      <c r="R221" s="328">
        <v>3</v>
      </c>
      <c r="S221" s="328">
        <v>5.5350553505535052E-3</v>
      </c>
      <c r="T221" s="328">
        <v>2.3002606962122375E-5</v>
      </c>
    </row>
    <row r="222" spans="1:28" x14ac:dyDescent="0.2">
      <c r="Q222" s="328">
        <v>1920</v>
      </c>
      <c r="R222" s="328">
        <v>10</v>
      </c>
      <c r="S222" s="328">
        <v>5.208333333333333E-3</v>
      </c>
      <c r="T222" s="328">
        <v>7.6675356540407909E-5</v>
      </c>
    </row>
    <row r="223" spans="1:28" x14ac:dyDescent="0.2">
      <c r="Q223" s="328">
        <v>194</v>
      </c>
      <c r="R223" s="328">
        <v>1</v>
      </c>
      <c r="S223" s="328">
        <v>5.1546391752577319E-3</v>
      </c>
      <c r="T223" s="328">
        <v>7.6675356540407912E-6</v>
      </c>
    </row>
    <row r="224" spans="1:28" x14ac:dyDescent="0.2">
      <c r="Q224" s="328">
        <v>597</v>
      </c>
      <c r="R224" s="328">
        <v>3</v>
      </c>
      <c r="S224" s="328">
        <v>5.0251256281407036E-3</v>
      </c>
      <c r="T224" s="328">
        <v>2.3002606962122375E-5</v>
      </c>
    </row>
    <row r="225" spans="17:20" x14ac:dyDescent="0.2">
      <c r="Q225" s="328">
        <v>2199</v>
      </c>
      <c r="R225" s="328">
        <v>11</v>
      </c>
      <c r="S225" s="328">
        <v>5.0022737608003635E-3</v>
      </c>
      <c r="T225" s="328">
        <v>8.4342892194448705E-5</v>
      </c>
    </row>
    <row r="226" spans="17:20" x14ac:dyDescent="0.2">
      <c r="Q226" s="328">
        <v>214</v>
      </c>
      <c r="R226" s="328">
        <v>1</v>
      </c>
      <c r="S226" s="328">
        <v>4.6728971962616819E-3</v>
      </c>
      <c r="T226" s="328">
        <v>7.6675356540407912E-6</v>
      </c>
    </row>
    <row r="227" spans="17:20" x14ac:dyDescent="0.2">
      <c r="Q227" s="328">
        <v>880</v>
      </c>
      <c r="R227" s="328">
        <v>4</v>
      </c>
      <c r="S227" s="328">
        <v>4.5454545454545452E-3</v>
      </c>
      <c r="T227" s="328">
        <v>3.0670142616163165E-5</v>
      </c>
    </row>
    <row r="228" spans="17:20" x14ac:dyDescent="0.2">
      <c r="Q228" s="328">
        <v>834</v>
      </c>
      <c r="R228" s="328">
        <v>3</v>
      </c>
      <c r="S228" s="328">
        <v>3.5971223021582736E-3</v>
      </c>
      <c r="T228" s="328">
        <v>2.3002606962122375E-5</v>
      </c>
    </row>
    <row r="229" spans="17:20" x14ac:dyDescent="0.2">
      <c r="Q229" s="328">
        <v>4174</v>
      </c>
      <c r="R229" s="328">
        <v>14</v>
      </c>
      <c r="S229" s="328">
        <v>3.3540967896502154E-3</v>
      </c>
      <c r="T229" s="328">
        <v>1.0734549915657108E-4</v>
      </c>
    </row>
    <row r="230" spans="17:20" x14ac:dyDescent="0.2">
      <c r="Q230" s="328">
        <v>598</v>
      </c>
      <c r="R230" s="328">
        <v>1</v>
      </c>
      <c r="S230" s="328">
        <v>1.6722408026755853E-3</v>
      </c>
      <c r="T230" s="328">
        <v>7.6675356540407912E-6</v>
      </c>
    </row>
    <row r="231" spans="17:20" x14ac:dyDescent="0.2">
      <c r="Q231" s="328">
        <v>2522</v>
      </c>
      <c r="R231" s="328">
        <v>3</v>
      </c>
      <c r="S231" s="328">
        <v>1.1895321173671688E-3</v>
      </c>
      <c r="T231" s="328">
        <v>2.3002606962122375E-5</v>
      </c>
    </row>
    <row r="232" spans="17:20" x14ac:dyDescent="0.2">
      <c r="Q232" s="328">
        <v>675</v>
      </c>
      <c r="R232" s="328">
        <v>0</v>
      </c>
      <c r="S232" s="328">
        <v>0</v>
      </c>
      <c r="T232" s="328">
        <v>0</v>
      </c>
    </row>
    <row r="233" spans="17:20" x14ac:dyDescent="0.2">
      <c r="Q233" s="328">
        <v>58</v>
      </c>
      <c r="R233" s="328">
        <v>0</v>
      </c>
      <c r="S233" s="328">
        <v>0</v>
      </c>
      <c r="T233" s="328">
        <v>0</v>
      </c>
    </row>
    <row r="234" spans="17:20" x14ac:dyDescent="0.2">
      <c r="Q234" s="328">
        <v>3</v>
      </c>
      <c r="R234" s="328">
        <v>0</v>
      </c>
      <c r="S234" s="328">
        <v>0</v>
      </c>
      <c r="T234" s="328">
        <v>0</v>
      </c>
    </row>
    <row r="235" spans="17:20" x14ac:dyDescent="0.2">
      <c r="Q235" s="328">
        <v>8</v>
      </c>
      <c r="R235" s="328">
        <v>0</v>
      </c>
      <c r="S235" s="328">
        <v>0</v>
      </c>
      <c r="T235" s="328">
        <v>0</v>
      </c>
    </row>
    <row r="236" spans="17:20" x14ac:dyDescent="0.2">
      <c r="Q236" s="328">
        <v>151</v>
      </c>
      <c r="R236" s="328">
        <v>0</v>
      </c>
      <c r="S236" s="328">
        <v>0</v>
      </c>
      <c r="T236" s="328">
        <v>0</v>
      </c>
    </row>
    <row r="237" spans="17:20" x14ac:dyDescent="0.2">
      <c r="Q237" s="328">
        <v>96</v>
      </c>
      <c r="R237" s="328">
        <v>0</v>
      </c>
      <c r="S237" s="328">
        <v>0</v>
      </c>
      <c r="T237" s="328">
        <v>0</v>
      </c>
    </row>
    <row r="238" spans="17:20" x14ac:dyDescent="0.2">
      <c r="Q238" s="328">
        <v>57</v>
      </c>
      <c r="R238" s="328">
        <v>0</v>
      </c>
      <c r="S238" s="328">
        <v>0</v>
      </c>
      <c r="T238" s="328">
        <v>0</v>
      </c>
    </row>
    <row r="239" spans="17:20" x14ac:dyDescent="0.2">
      <c r="Q239" s="328">
        <v>85</v>
      </c>
      <c r="R239" s="328">
        <v>0</v>
      </c>
      <c r="S239" s="328">
        <v>0</v>
      </c>
      <c r="T239" s="328">
        <v>0</v>
      </c>
    </row>
    <row r="240" spans="17:20" x14ac:dyDescent="0.2">
      <c r="Q240" s="328">
        <v>14</v>
      </c>
      <c r="R240" s="328">
        <v>0</v>
      </c>
      <c r="S240" s="328">
        <v>0</v>
      </c>
      <c r="T240" s="328">
        <v>0</v>
      </c>
    </row>
    <row r="241" spans="17:20" x14ac:dyDescent="0.2">
      <c r="Q241" s="328">
        <v>206</v>
      </c>
      <c r="R241" s="328">
        <v>0</v>
      </c>
      <c r="S241" s="328">
        <v>0</v>
      </c>
      <c r="T241" s="328">
        <v>0</v>
      </c>
    </row>
    <row r="242" spans="17:20" x14ac:dyDescent="0.2">
      <c r="Q242" s="328">
        <v>37</v>
      </c>
      <c r="R242" s="328">
        <v>0</v>
      </c>
      <c r="S242" s="328">
        <v>0</v>
      </c>
      <c r="T242" s="328">
        <v>0</v>
      </c>
    </row>
    <row r="243" spans="17:20" x14ac:dyDescent="0.2">
      <c r="Q243" s="328">
        <v>13</v>
      </c>
      <c r="R243" s="328">
        <v>0</v>
      </c>
      <c r="S243" s="328">
        <v>0</v>
      </c>
      <c r="T243" s="328">
        <v>0</v>
      </c>
    </row>
    <row r="244" spans="17:20" x14ac:dyDescent="0.2">
      <c r="Q244" s="328">
        <v>103</v>
      </c>
      <c r="R244" s="328">
        <v>0</v>
      </c>
      <c r="S244" s="328">
        <v>0</v>
      </c>
      <c r="T244" s="328">
        <v>0</v>
      </c>
    </row>
    <row r="245" spans="17:20" x14ac:dyDescent="0.2">
      <c r="Q245" s="328">
        <v>8</v>
      </c>
      <c r="R245" s="328">
        <v>0</v>
      </c>
      <c r="S245" s="328">
        <v>0</v>
      </c>
      <c r="T245" s="328">
        <v>0</v>
      </c>
    </row>
    <row r="246" spans="17:20" x14ac:dyDescent="0.2">
      <c r="Q246" s="328">
        <v>347</v>
      </c>
      <c r="R246" s="328">
        <v>0</v>
      </c>
      <c r="S246" s="328">
        <v>0</v>
      </c>
      <c r="T246" s="328">
        <v>0</v>
      </c>
    </row>
    <row r="247" spans="17:20" x14ac:dyDescent="0.2">
      <c r="Q247" s="328">
        <v>476</v>
      </c>
      <c r="R247" s="328">
        <v>0</v>
      </c>
      <c r="S247" s="328">
        <v>0</v>
      </c>
      <c r="T247" s="328">
        <v>0</v>
      </c>
    </row>
    <row r="248" spans="17:20" x14ac:dyDescent="0.2">
      <c r="Q248" s="328">
        <v>50</v>
      </c>
      <c r="R248" s="328">
        <v>0</v>
      </c>
      <c r="S248" s="328">
        <v>0</v>
      </c>
      <c r="T248" s="328">
        <v>0</v>
      </c>
    </row>
    <row r="249" spans="17:20" x14ac:dyDescent="0.2">
      <c r="Q249" s="328">
        <v>302</v>
      </c>
      <c r="R249" s="328">
        <v>0</v>
      </c>
      <c r="S249" s="328">
        <v>0</v>
      </c>
      <c r="T249" s="328">
        <v>0</v>
      </c>
    </row>
    <row r="250" spans="17:20" x14ac:dyDescent="0.2">
      <c r="Q250" s="328">
        <v>41</v>
      </c>
      <c r="R250" s="328">
        <v>0</v>
      </c>
      <c r="S250" s="328">
        <v>0</v>
      </c>
      <c r="T250" s="328">
        <v>0</v>
      </c>
    </row>
  </sheetData>
  <mergeCells count="4">
    <mergeCell ref="H1:I1"/>
    <mergeCell ref="A5:A6"/>
    <mergeCell ref="B5:B6"/>
    <mergeCell ref="C5:C6"/>
  </mergeCells>
  <hyperlinks>
    <hyperlink ref="H1:I1" location="Index!A1" display="Regresar al Índice" xr:uid="{A47CD381-1383-43F4-BB14-322CECD898E7}"/>
  </hyperlinks>
  <pageMargins left="0.7" right="0.7" top="0.75" bottom="0.75" header="0.3" footer="0.3"/>
  <pageSetup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
  <dimension ref="A1:I73"/>
  <sheetViews>
    <sheetView zoomScaleNormal="100" workbookViewId="0"/>
  </sheetViews>
  <sheetFormatPr baseColWidth="10" defaultColWidth="8.7109375" defaultRowHeight="12.75" x14ac:dyDescent="0.2"/>
  <cols>
    <col min="1" max="16384" width="8.7109375" style="370"/>
  </cols>
  <sheetData>
    <row r="1" spans="1:9" x14ac:dyDescent="0.2">
      <c r="A1" s="31" t="s">
        <v>3369</v>
      </c>
      <c r="H1" s="280" t="s">
        <v>1346</v>
      </c>
      <c r="I1" s="280"/>
    </row>
    <row r="2" spans="1:9" x14ac:dyDescent="0.2">
      <c r="A2" s="13" t="s">
        <v>1284</v>
      </c>
    </row>
    <row r="6" spans="1:9" x14ac:dyDescent="0.2">
      <c r="A6" s="370" t="s">
        <v>2</v>
      </c>
      <c r="B6" s="370" t="s">
        <v>292</v>
      </c>
    </row>
    <row r="7" spans="1:9" x14ac:dyDescent="0.2">
      <c r="A7" s="31" t="s">
        <v>28</v>
      </c>
      <c r="B7" s="32">
        <v>0.29001306591248621</v>
      </c>
    </row>
    <row r="8" spans="1:9" x14ac:dyDescent="0.2">
      <c r="A8" s="31" t="s">
        <v>27</v>
      </c>
      <c r="B8" s="32">
        <v>0.2407481282565189</v>
      </c>
    </row>
    <row r="9" spans="1:9" x14ac:dyDescent="0.2">
      <c r="A9" s="31" t="s">
        <v>15</v>
      </c>
      <c r="B9" s="32">
        <v>0.2395291319148431</v>
      </c>
    </row>
    <row r="10" spans="1:9" x14ac:dyDescent="0.2">
      <c r="A10" s="31" t="s">
        <v>31</v>
      </c>
      <c r="B10" s="32">
        <v>0.23500746936620681</v>
      </c>
    </row>
    <row r="11" spans="1:9" x14ac:dyDescent="0.2">
      <c r="A11" s="31" t="s">
        <v>21</v>
      </c>
      <c r="B11" s="32">
        <v>0.22567165165113928</v>
      </c>
    </row>
    <row r="12" spans="1:9" x14ac:dyDescent="0.2">
      <c r="A12" s="31" t="s">
        <v>29</v>
      </c>
      <c r="B12" s="32">
        <v>0.22540801304195124</v>
      </c>
    </row>
    <row r="13" spans="1:9" x14ac:dyDescent="0.2">
      <c r="A13" s="31" t="s">
        <v>9</v>
      </c>
      <c r="B13" s="32">
        <v>0.2207980222386754</v>
      </c>
    </row>
    <row r="14" spans="1:9" x14ac:dyDescent="0.2">
      <c r="A14" s="31" t="s">
        <v>50</v>
      </c>
      <c r="B14" s="32">
        <v>0.22008574507689599</v>
      </c>
    </row>
    <row r="15" spans="1:9" x14ac:dyDescent="0.2">
      <c r="A15" s="31" t="s">
        <v>6</v>
      </c>
      <c r="B15" s="32">
        <v>0.21109806185255711</v>
      </c>
    </row>
    <row r="16" spans="1:9" x14ac:dyDescent="0.2">
      <c r="A16" s="31" t="s">
        <v>18</v>
      </c>
      <c r="B16" s="32">
        <v>0.20572237170324637</v>
      </c>
    </row>
    <row r="17" spans="1:2" x14ac:dyDescent="0.2">
      <c r="A17" s="31" t="s">
        <v>24</v>
      </c>
      <c r="B17" s="32">
        <v>0.20386488869881267</v>
      </c>
    </row>
    <row r="18" spans="1:2" x14ac:dyDescent="0.2">
      <c r="A18" s="31" t="s">
        <v>10</v>
      </c>
      <c r="B18" s="32">
        <v>0.20020206232842</v>
      </c>
    </row>
    <row r="19" spans="1:2" x14ac:dyDescent="0.2">
      <c r="A19" s="31" t="s">
        <v>7</v>
      </c>
      <c r="B19" s="32">
        <v>0.20020087732593947</v>
      </c>
    </row>
    <row r="20" spans="1:2" x14ac:dyDescent="0.2">
      <c r="A20" s="31" t="s">
        <v>5</v>
      </c>
      <c r="B20" s="32">
        <v>0.19140486460706116</v>
      </c>
    </row>
    <row r="21" spans="1:2" x14ac:dyDescent="0.2">
      <c r="A21" s="31" t="s">
        <v>22</v>
      </c>
      <c r="B21" s="32">
        <v>0.19113483361418829</v>
      </c>
    </row>
    <row r="22" spans="1:2" x14ac:dyDescent="0.2">
      <c r="A22" s="31" t="s">
        <v>16</v>
      </c>
      <c r="B22" s="32">
        <v>0.19109820467360594</v>
      </c>
    </row>
    <row r="23" spans="1:2" x14ac:dyDescent="0.2">
      <c r="A23" s="31" t="s">
        <v>1</v>
      </c>
      <c r="B23" s="32">
        <v>0.19079697582450275</v>
      </c>
    </row>
    <row r="24" spans="1:2" x14ac:dyDescent="0.2">
      <c r="A24" s="31" t="s">
        <v>30</v>
      </c>
      <c r="B24" s="32">
        <v>0.18826097053434193</v>
      </c>
    </row>
    <row r="25" spans="1:2" x14ac:dyDescent="0.2">
      <c r="A25" s="31" t="s">
        <v>32</v>
      </c>
      <c r="B25" s="32">
        <v>0.18725228060996557</v>
      </c>
    </row>
    <row r="26" spans="1:2" x14ac:dyDescent="0.2">
      <c r="A26" s="31" t="s">
        <v>12</v>
      </c>
      <c r="B26" s="32">
        <v>0.18449520122579843</v>
      </c>
    </row>
    <row r="27" spans="1:2" x14ac:dyDescent="0.2">
      <c r="A27" s="31" t="s">
        <v>20</v>
      </c>
      <c r="B27" s="32">
        <v>0.18215476272636266</v>
      </c>
    </row>
    <row r="28" spans="1:2" x14ac:dyDescent="0.2">
      <c r="A28" s="31" t="s">
        <v>26</v>
      </c>
      <c r="B28" s="32">
        <v>0.18055479712254904</v>
      </c>
    </row>
    <row r="29" spans="1:2" x14ac:dyDescent="0.2">
      <c r="A29" s="31" t="s">
        <v>17</v>
      </c>
      <c r="B29" s="32">
        <v>0.17850104195930408</v>
      </c>
    </row>
    <row r="30" spans="1:2" x14ac:dyDescent="0.2">
      <c r="A30" s="31" t="s">
        <v>11</v>
      </c>
      <c r="B30" s="32">
        <v>0.17658376809315635</v>
      </c>
    </row>
    <row r="31" spans="1:2" x14ac:dyDescent="0.2">
      <c r="A31" s="31" t="s">
        <v>8</v>
      </c>
      <c r="B31" s="32">
        <v>0.17052369515345364</v>
      </c>
    </row>
    <row r="32" spans="1:2" x14ac:dyDescent="0.2">
      <c r="A32" s="31" t="s">
        <v>4</v>
      </c>
      <c r="B32" s="32">
        <v>0.17015517354358695</v>
      </c>
    </row>
    <row r="33" spans="1:3" x14ac:dyDescent="0.2">
      <c r="A33" s="31" t="s">
        <v>0</v>
      </c>
      <c r="B33" s="32">
        <v>0.16919269560307737</v>
      </c>
    </row>
    <row r="34" spans="1:3" x14ac:dyDescent="0.2">
      <c r="A34" s="31" t="s">
        <v>19</v>
      </c>
      <c r="B34" s="32">
        <v>0.16206377931210111</v>
      </c>
    </row>
    <row r="35" spans="1:3" x14ac:dyDescent="0.2">
      <c r="A35" s="31" t="s">
        <v>14</v>
      </c>
      <c r="B35" s="32">
        <v>0.1608338383850122</v>
      </c>
    </row>
    <row r="36" spans="1:3" x14ac:dyDescent="0.2">
      <c r="A36" s="31" t="s">
        <v>23</v>
      </c>
      <c r="B36" s="32">
        <v>0.14521898289967677</v>
      </c>
    </row>
    <row r="37" spans="1:3" x14ac:dyDescent="0.2">
      <c r="A37" s="31" t="s">
        <v>3</v>
      </c>
      <c r="B37" s="32">
        <v>0.13895240250905838</v>
      </c>
    </row>
    <row r="38" spans="1:3" x14ac:dyDescent="0.2">
      <c r="A38" s="31" t="s">
        <v>25</v>
      </c>
      <c r="B38" s="32">
        <v>0.12848105676779262</v>
      </c>
      <c r="C38" s="371"/>
    </row>
    <row r="39" spans="1:3" x14ac:dyDescent="0.2">
      <c r="A39" s="31" t="s">
        <v>33</v>
      </c>
      <c r="B39" s="32">
        <v>0.1233069443542088</v>
      </c>
    </row>
    <row r="41" spans="1:3" x14ac:dyDescent="0.2">
      <c r="A41" s="31"/>
      <c r="B41" s="31"/>
      <c r="C41" s="31"/>
    </row>
    <row r="42" spans="1:3" x14ac:dyDescent="0.2">
      <c r="A42" s="31"/>
      <c r="B42" s="31"/>
      <c r="C42" s="31"/>
    </row>
    <row r="43" spans="1:3" x14ac:dyDescent="0.2">
      <c r="A43" s="31"/>
      <c r="B43" s="31"/>
      <c r="C43" s="31"/>
    </row>
    <row r="44" spans="1:3" x14ac:dyDescent="0.2">
      <c r="A44" s="31"/>
      <c r="B44" s="31"/>
      <c r="C44" s="31"/>
    </row>
    <row r="45" spans="1:3" x14ac:dyDescent="0.2">
      <c r="A45" s="31"/>
      <c r="B45" s="31"/>
      <c r="C45" s="31"/>
    </row>
    <row r="46" spans="1:3" x14ac:dyDescent="0.2">
      <c r="A46" s="31"/>
      <c r="B46" s="31"/>
      <c r="C46" s="31"/>
    </row>
    <row r="47" spans="1:3" x14ac:dyDescent="0.2">
      <c r="A47" s="31"/>
      <c r="B47" s="31"/>
      <c r="C47" s="31"/>
    </row>
    <row r="48" spans="1:3" x14ac:dyDescent="0.2">
      <c r="A48" s="31"/>
      <c r="B48" s="31"/>
      <c r="C48" s="31"/>
    </row>
    <row r="49" spans="1:3" x14ac:dyDescent="0.2">
      <c r="A49" s="31"/>
      <c r="B49" s="31"/>
      <c r="C49" s="31"/>
    </row>
    <row r="50" spans="1:3" x14ac:dyDescent="0.2">
      <c r="A50" s="31"/>
      <c r="B50" s="31"/>
      <c r="C50" s="31"/>
    </row>
    <row r="51" spans="1:3" x14ac:dyDescent="0.2">
      <c r="A51" s="31"/>
      <c r="B51" s="31"/>
      <c r="C51" s="31"/>
    </row>
    <row r="52" spans="1:3" x14ac:dyDescent="0.2">
      <c r="A52" s="31"/>
      <c r="B52" s="31"/>
      <c r="C52" s="31"/>
    </row>
    <row r="53" spans="1:3" x14ac:dyDescent="0.2">
      <c r="A53" s="31"/>
      <c r="B53" s="31"/>
      <c r="C53" s="31"/>
    </row>
    <row r="54" spans="1:3" x14ac:dyDescent="0.2">
      <c r="A54" s="31"/>
      <c r="B54" s="31"/>
      <c r="C54" s="31"/>
    </row>
    <row r="55" spans="1:3" x14ac:dyDescent="0.2">
      <c r="A55" s="31"/>
      <c r="B55" s="31"/>
      <c r="C55" s="31"/>
    </row>
    <row r="56" spans="1:3" x14ac:dyDescent="0.2">
      <c r="A56" s="31"/>
      <c r="B56" s="31"/>
      <c r="C56" s="31"/>
    </row>
    <row r="57" spans="1:3" x14ac:dyDescent="0.2">
      <c r="A57" s="31"/>
      <c r="B57" s="31"/>
      <c r="C57" s="31"/>
    </row>
    <row r="58" spans="1:3" x14ac:dyDescent="0.2">
      <c r="A58" s="31"/>
      <c r="B58" s="31"/>
      <c r="C58" s="31"/>
    </row>
    <row r="59" spans="1:3" x14ac:dyDescent="0.2">
      <c r="A59" s="31"/>
      <c r="B59" s="31"/>
      <c r="C59" s="31"/>
    </row>
    <row r="60" spans="1:3" x14ac:dyDescent="0.2">
      <c r="A60" s="31"/>
      <c r="B60" s="31"/>
      <c r="C60" s="31"/>
    </row>
    <row r="61" spans="1:3" x14ac:dyDescent="0.2">
      <c r="A61" s="31"/>
      <c r="B61" s="31"/>
      <c r="C61" s="31"/>
    </row>
    <row r="62" spans="1:3" x14ac:dyDescent="0.2">
      <c r="A62" s="31"/>
      <c r="B62" s="31"/>
      <c r="C62" s="31"/>
    </row>
    <row r="63" spans="1:3" x14ac:dyDescent="0.2">
      <c r="A63" s="31"/>
      <c r="B63" s="31"/>
      <c r="C63" s="31"/>
    </row>
    <row r="64" spans="1:3" x14ac:dyDescent="0.2">
      <c r="A64" s="31"/>
      <c r="B64" s="31"/>
      <c r="C64" s="31"/>
    </row>
    <row r="65" spans="1:3" x14ac:dyDescent="0.2">
      <c r="A65" s="31"/>
      <c r="B65" s="31"/>
      <c r="C65" s="31"/>
    </row>
    <row r="66" spans="1:3" x14ac:dyDescent="0.2">
      <c r="A66" s="31"/>
      <c r="B66" s="31"/>
      <c r="C66" s="31"/>
    </row>
    <row r="67" spans="1:3" x14ac:dyDescent="0.2">
      <c r="A67" s="31"/>
      <c r="B67" s="31"/>
      <c r="C67" s="31"/>
    </row>
    <row r="68" spans="1:3" x14ac:dyDescent="0.2">
      <c r="A68" s="31"/>
      <c r="B68" s="31"/>
      <c r="C68" s="31"/>
    </row>
    <row r="69" spans="1:3" x14ac:dyDescent="0.2">
      <c r="A69" s="31"/>
      <c r="B69" s="31"/>
      <c r="C69" s="31"/>
    </row>
    <row r="70" spans="1:3" x14ac:dyDescent="0.2">
      <c r="A70" s="31"/>
      <c r="B70" s="31"/>
      <c r="C70" s="31"/>
    </row>
    <row r="71" spans="1:3" x14ac:dyDescent="0.2">
      <c r="A71" s="31"/>
      <c r="B71" s="31"/>
      <c r="C71" s="31"/>
    </row>
    <row r="72" spans="1:3" x14ac:dyDescent="0.2">
      <c r="A72" s="31"/>
      <c r="B72" s="31"/>
      <c r="C72" s="31"/>
    </row>
    <row r="73" spans="1:3" x14ac:dyDescent="0.2">
      <c r="A73" s="31"/>
      <c r="B73" s="31"/>
      <c r="C73" s="31"/>
    </row>
  </sheetData>
  <mergeCells count="1">
    <mergeCell ref="H1:I1"/>
  </mergeCells>
  <hyperlinks>
    <hyperlink ref="H1:I1" location="Index!A1" display="Regresar al Índice" xr:uid="{00000000-0004-0000-2700-000000000000}"/>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8D22D-B7F6-4437-A529-D4AC4723E103}">
  <sheetPr codeName="Hoja60"/>
  <dimension ref="A1:M132"/>
  <sheetViews>
    <sheetView topLeftCell="A121" workbookViewId="0"/>
  </sheetViews>
  <sheetFormatPr baseColWidth="10" defaultRowHeight="12.75" x14ac:dyDescent="0.2"/>
  <cols>
    <col min="1" max="16384" width="11.42578125" style="170"/>
  </cols>
  <sheetData>
    <row r="1" spans="1:13" x14ac:dyDescent="0.2">
      <c r="A1" s="31" t="s">
        <v>3388</v>
      </c>
      <c r="B1" s="170" t="s">
        <v>53</v>
      </c>
      <c r="C1" s="170" t="s">
        <v>53</v>
      </c>
      <c r="D1" s="170" t="s">
        <v>53</v>
      </c>
      <c r="E1" s="170" t="s">
        <v>53</v>
      </c>
      <c r="F1" s="170" t="s">
        <v>53</v>
      </c>
      <c r="G1" s="170" t="s">
        <v>53</v>
      </c>
      <c r="H1" s="280" t="s">
        <v>1346</v>
      </c>
      <c r="I1" s="280"/>
    </row>
    <row r="2" spans="1:13" x14ac:dyDescent="0.2">
      <c r="A2" s="170" t="s">
        <v>1288</v>
      </c>
      <c r="B2" s="170" t="s">
        <v>53</v>
      </c>
      <c r="C2" s="170" t="s">
        <v>53</v>
      </c>
      <c r="D2" s="170" t="s">
        <v>53</v>
      </c>
      <c r="E2" s="170" t="s">
        <v>53</v>
      </c>
      <c r="F2" s="170" t="s">
        <v>53</v>
      </c>
      <c r="G2" s="170" t="s">
        <v>53</v>
      </c>
      <c r="H2" s="170" t="s">
        <v>53</v>
      </c>
    </row>
    <row r="6" spans="1:13" x14ac:dyDescent="0.2">
      <c r="A6" s="170" t="s">
        <v>296</v>
      </c>
      <c r="B6" s="170" t="s">
        <v>340</v>
      </c>
      <c r="C6" s="170" t="s">
        <v>54</v>
      </c>
      <c r="D6" s="170" t="s">
        <v>420</v>
      </c>
      <c r="E6" s="170" t="s">
        <v>421</v>
      </c>
      <c r="F6" s="170" t="s">
        <v>1</v>
      </c>
      <c r="G6" s="170" t="s">
        <v>55</v>
      </c>
      <c r="H6" s="170" t="s">
        <v>56</v>
      </c>
      <c r="I6" s="170" t="s">
        <v>57</v>
      </c>
      <c r="J6" s="170" t="s">
        <v>58</v>
      </c>
      <c r="K6" s="170" t="s">
        <v>422</v>
      </c>
      <c r="L6" s="170" t="s">
        <v>423</v>
      </c>
      <c r="M6" s="170" t="s">
        <v>424</v>
      </c>
    </row>
    <row r="7" spans="1:13" x14ac:dyDescent="0.2">
      <c r="A7" s="170" t="s">
        <v>59</v>
      </c>
      <c r="B7" s="170" t="s">
        <v>60</v>
      </c>
      <c r="C7" s="170">
        <v>80.8927820181501</v>
      </c>
      <c r="D7" s="170">
        <v>81.002269999999996</v>
      </c>
      <c r="E7" s="170">
        <v>76.225970000000004</v>
      </c>
      <c r="F7" s="199">
        <v>3.2545700000000002</v>
      </c>
      <c r="G7" s="199">
        <v>3.3545099999999999</v>
      </c>
      <c r="H7" s="199">
        <v>5.9303299999999997</v>
      </c>
      <c r="I7" s="170">
        <v>0.45662999999999998</v>
      </c>
      <c r="J7" s="170">
        <v>0.27533000000000002</v>
      </c>
      <c r="K7" s="170">
        <v>1.6355500000000001</v>
      </c>
      <c r="L7" s="170">
        <v>1.08246</v>
      </c>
      <c r="M7" s="170">
        <v>0.48125000000000001</v>
      </c>
    </row>
    <row r="8" spans="1:13" x14ac:dyDescent="0.2">
      <c r="A8" s="170" t="s">
        <v>53</v>
      </c>
      <c r="B8" s="170" t="s">
        <v>61</v>
      </c>
      <c r="C8" s="170">
        <v>81.290942965322401</v>
      </c>
      <c r="D8" s="170">
        <v>81.448670000000007</v>
      </c>
      <c r="E8" s="170">
        <v>76.580719999999999</v>
      </c>
      <c r="F8" s="199">
        <v>3.5522900000000002</v>
      </c>
      <c r="G8" s="199">
        <v>3.6920700000000002</v>
      </c>
      <c r="H8" s="199">
        <v>6.1743100000000002</v>
      </c>
      <c r="I8" s="170">
        <v>0.55108999999999997</v>
      </c>
      <c r="J8" s="170">
        <v>0.30259000000000003</v>
      </c>
      <c r="K8" s="170">
        <v>1.8986400000000001</v>
      </c>
      <c r="L8" s="170">
        <v>0.46539999999999998</v>
      </c>
      <c r="M8" s="170">
        <v>0.50051999999999996</v>
      </c>
    </row>
    <row r="9" spans="1:13" x14ac:dyDescent="0.2">
      <c r="A9" s="170" t="s">
        <v>53</v>
      </c>
      <c r="B9" s="170" t="s">
        <v>62</v>
      </c>
      <c r="C9" s="170">
        <v>81.887433139010795</v>
      </c>
      <c r="D9" s="170">
        <v>82.092449999999999</v>
      </c>
      <c r="E9" s="170">
        <v>76.870040000000003</v>
      </c>
      <c r="F9" s="199">
        <v>4.2522700000000002</v>
      </c>
      <c r="G9" s="199">
        <v>4.3492899999999999</v>
      </c>
      <c r="H9" s="199">
        <v>6.3327200000000001</v>
      </c>
      <c r="I9" s="170">
        <v>0.79042000000000001</v>
      </c>
      <c r="J9" s="170">
        <v>0.35541</v>
      </c>
      <c r="K9" s="170">
        <v>2.2785700000000002</v>
      </c>
      <c r="L9" s="170">
        <v>0.37779000000000001</v>
      </c>
      <c r="M9" s="170">
        <v>0.51300000000000001</v>
      </c>
    </row>
    <row r="10" spans="1:13" x14ac:dyDescent="0.2">
      <c r="A10" s="170" t="s">
        <v>53</v>
      </c>
      <c r="B10" s="170" t="s">
        <v>63</v>
      </c>
      <c r="C10" s="170">
        <v>81.941522928060607</v>
      </c>
      <c r="D10" s="170">
        <v>82.305779999999999</v>
      </c>
      <c r="E10" s="170">
        <v>77.140060000000005</v>
      </c>
      <c r="F10" s="199">
        <v>4.6494200000000001</v>
      </c>
      <c r="G10" s="199">
        <v>4.5427799999999996</v>
      </c>
      <c r="H10" s="199">
        <v>6.3485300000000002</v>
      </c>
      <c r="I10" s="170">
        <v>0.25986999999999999</v>
      </c>
      <c r="J10" s="170">
        <v>0.37090000000000001</v>
      </c>
      <c r="K10" s="170">
        <v>2.2310699999999999</v>
      </c>
      <c r="L10" s="170">
        <v>0.35127999999999998</v>
      </c>
      <c r="M10" s="170">
        <v>0.51424999999999998</v>
      </c>
    </row>
    <row r="11" spans="1:13" x14ac:dyDescent="0.2">
      <c r="A11" s="170" t="s">
        <v>53</v>
      </c>
      <c r="B11" s="170" t="s">
        <v>64</v>
      </c>
      <c r="C11" s="170">
        <v>81.668820241601097</v>
      </c>
      <c r="D11" s="170">
        <v>82.42877</v>
      </c>
      <c r="E11" s="170">
        <v>77.482420000000005</v>
      </c>
      <c r="F11" s="199">
        <v>4.6314200000000003</v>
      </c>
      <c r="G11" s="199">
        <v>4.6555999999999997</v>
      </c>
      <c r="H11" s="199">
        <v>6.0250700000000004</v>
      </c>
      <c r="I11" s="170">
        <v>0.14943000000000001</v>
      </c>
      <c r="J11" s="170">
        <v>0.37992999999999999</v>
      </c>
      <c r="K11" s="170">
        <v>2.3490799999999998</v>
      </c>
      <c r="L11" s="170">
        <v>0.44380999999999998</v>
      </c>
      <c r="M11" s="170">
        <v>0.48874000000000001</v>
      </c>
    </row>
    <row r="12" spans="1:13" x14ac:dyDescent="0.2">
      <c r="A12" s="170" t="s">
        <v>53</v>
      </c>
      <c r="B12" s="170" t="s">
        <v>65</v>
      </c>
      <c r="C12" s="170">
        <v>81.619237934972006</v>
      </c>
      <c r="D12" s="170">
        <v>82.260990000000007</v>
      </c>
      <c r="E12" s="170">
        <v>77.498260000000002</v>
      </c>
      <c r="F12" s="199">
        <v>4.0880299999999998</v>
      </c>
      <c r="G12" s="199">
        <v>3.9207000000000001</v>
      </c>
      <c r="H12" s="199">
        <v>5.1428900000000004</v>
      </c>
      <c r="I12" s="170">
        <v>-0.20354</v>
      </c>
      <c r="J12" s="170">
        <v>0.32100000000000001</v>
      </c>
      <c r="K12" s="170">
        <v>2.0176599999999998</v>
      </c>
      <c r="L12" s="170">
        <v>2.0449999999999999E-2</v>
      </c>
      <c r="M12" s="170">
        <v>0.41879</v>
      </c>
    </row>
    <row r="13" spans="1:13" x14ac:dyDescent="0.2">
      <c r="A13" s="170" t="s">
        <v>53</v>
      </c>
      <c r="B13" s="170" t="s">
        <v>66</v>
      </c>
      <c r="C13" s="170">
        <v>81.5921930404471</v>
      </c>
      <c r="D13" s="170">
        <v>82.07423</v>
      </c>
      <c r="E13" s="170">
        <v>77.478279999999998</v>
      </c>
      <c r="F13" s="199">
        <v>3.47262</v>
      </c>
      <c r="G13" s="199">
        <v>2.9805700000000002</v>
      </c>
      <c r="H13" s="199">
        <v>4.3328199999999999</v>
      </c>
      <c r="I13" s="170">
        <v>-0.22703000000000001</v>
      </c>
      <c r="J13" s="170">
        <v>0.24504999999999999</v>
      </c>
      <c r="K13" s="170">
        <v>1.3233699999999999</v>
      </c>
      <c r="L13" s="170">
        <v>-2.5780000000000001E-2</v>
      </c>
      <c r="M13" s="170">
        <v>0.35409000000000002</v>
      </c>
    </row>
    <row r="14" spans="1:13" x14ac:dyDescent="0.2">
      <c r="A14" s="170" t="s">
        <v>53</v>
      </c>
      <c r="B14" s="170" t="s">
        <v>67</v>
      </c>
      <c r="C14" s="170">
        <v>81.824328385119301</v>
      </c>
      <c r="D14" s="170">
        <v>82.263270000000006</v>
      </c>
      <c r="E14" s="170">
        <v>77.954269999999994</v>
      </c>
      <c r="F14" s="199">
        <v>3.4565299999999999</v>
      </c>
      <c r="G14" s="199">
        <v>2.91777</v>
      </c>
      <c r="H14" s="199">
        <v>4.8182299999999998</v>
      </c>
      <c r="I14" s="170">
        <v>0.23032</v>
      </c>
      <c r="J14" s="170">
        <v>0.23995</v>
      </c>
      <c r="K14" s="170">
        <v>1.00014</v>
      </c>
      <c r="L14" s="170">
        <v>0.61434999999999995</v>
      </c>
      <c r="M14" s="170">
        <v>0.39291999999999999</v>
      </c>
    </row>
    <row r="15" spans="1:13" x14ac:dyDescent="0.2">
      <c r="A15" s="170" t="s">
        <v>53</v>
      </c>
      <c r="B15" s="170" t="s">
        <v>68</v>
      </c>
      <c r="C15" s="170">
        <v>82.132339683875202</v>
      </c>
      <c r="D15" s="170">
        <v>82.672470000000004</v>
      </c>
      <c r="E15" s="170">
        <v>78.476420000000005</v>
      </c>
      <c r="F15" s="199">
        <v>3.3902999999999999</v>
      </c>
      <c r="G15" s="199">
        <v>3.0012099999999999</v>
      </c>
      <c r="H15" s="199">
        <v>4.7384000000000004</v>
      </c>
      <c r="I15" s="170">
        <v>0.49742999999999998</v>
      </c>
      <c r="J15" s="170">
        <v>0.24673</v>
      </c>
      <c r="K15" s="170">
        <v>0.70653999999999995</v>
      </c>
      <c r="L15" s="170">
        <v>0.66981000000000002</v>
      </c>
      <c r="M15" s="170">
        <v>0.38653999999999999</v>
      </c>
    </row>
    <row r="16" spans="1:13" x14ac:dyDescent="0.2">
      <c r="A16" s="170" t="s">
        <v>53</v>
      </c>
      <c r="B16" s="170" t="s">
        <v>69</v>
      </c>
      <c r="C16" s="170">
        <v>82.522988160346202</v>
      </c>
      <c r="D16" s="170">
        <v>82.732439999999997</v>
      </c>
      <c r="E16" s="170">
        <v>79.267899999999997</v>
      </c>
      <c r="F16" s="199">
        <v>3.3591099999999998</v>
      </c>
      <c r="G16" s="199">
        <v>2.7610100000000002</v>
      </c>
      <c r="H16" s="199">
        <v>5.6597200000000001</v>
      </c>
      <c r="I16" s="170">
        <v>7.2550000000000003E-2</v>
      </c>
      <c r="J16" s="170">
        <v>0.22722000000000001</v>
      </c>
      <c r="K16" s="170">
        <v>0.51837999999999995</v>
      </c>
      <c r="L16" s="170">
        <v>1.0085599999999999</v>
      </c>
      <c r="M16" s="170">
        <v>0.45983000000000002</v>
      </c>
    </row>
    <row r="17" spans="1:13" x14ac:dyDescent="0.2">
      <c r="A17" s="170" t="s">
        <v>53</v>
      </c>
      <c r="B17" s="170" t="s">
        <v>70</v>
      </c>
      <c r="C17" s="170">
        <v>83.292265160165897</v>
      </c>
      <c r="D17" s="170">
        <v>83.024730000000005</v>
      </c>
      <c r="E17" s="170">
        <v>79.276160000000004</v>
      </c>
      <c r="F17" s="199">
        <v>3.61869</v>
      </c>
      <c r="G17" s="199">
        <v>3.0890599999999999</v>
      </c>
      <c r="H17" s="199">
        <v>5.6736500000000003</v>
      </c>
      <c r="I17" s="170">
        <v>0.35328999999999999</v>
      </c>
      <c r="J17" s="170">
        <v>0.25385000000000002</v>
      </c>
      <c r="K17" s="170">
        <v>0.72299999999999998</v>
      </c>
      <c r="L17" s="170">
        <v>1.043E-2</v>
      </c>
      <c r="M17" s="170">
        <v>0.46094000000000002</v>
      </c>
    </row>
    <row r="18" spans="1:13" x14ac:dyDescent="0.2">
      <c r="A18" s="170" t="s">
        <v>53</v>
      </c>
      <c r="B18" s="170" t="s">
        <v>71</v>
      </c>
      <c r="C18" s="170">
        <v>83.770058296772604</v>
      </c>
      <c r="D18" s="170">
        <v>83.623720000000006</v>
      </c>
      <c r="E18" s="170">
        <v>79.117729999999995</v>
      </c>
      <c r="F18" s="199">
        <v>3.97404</v>
      </c>
      <c r="G18" s="199">
        <v>3.7076799999999999</v>
      </c>
      <c r="H18" s="199">
        <v>4.9171899999999997</v>
      </c>
      <c r="I18" s="170">
        <v>0.72145999999999999</v>
      </c>
      <c r="J18" s="170">
        <v>0.30384</v>
      </c>
      <c r="K18" s="170">
        <v>1.65659</v>
      </c>
      <c r="L18" s="170">
        <v>-0.19985</v>
      </c>
      <c r="M18" s="170">
        <v>0.40081</v>
      </c>
    </row>
    <row r="19" spans="1:13" x14ac:dyDescent="0.2">
      <c r="A19" s="170" t="s">
        <v>72</v>
      </c>
      <c r="B19" s="170" t="s">
        <v>60</v>
      </c>
      <c r="C19" s="170">
        <v>84.519051625698694</v>
      </c>
      <c r="D19" s="170">
        <v>84.357849999999999</v>
      </c>
      <c r="E19" s="170">
        <v>79.785219999999995</v>
      </c>
      <c r="F19" s="199">
        <v>4.4828099999999997</v>
      </c>
      <c r="G19" s="199">
        <v>4.1425700000000001</v>
      </c>
      <c r="H19" s="199">
        <v>4.66934</v>
      </c>
      <c r="I19" s="170">
        <v>0.87788999999999995</v>
      </c>
      <c r="J19" s="170">
        <v>0.33883000000000002</v>
      </c>
      <c r="K19" s="170">
        <v>2.7823799999999999</v>
      </c>
      <c r="L19" s="170">
        <v>0.84367000000000003</v>
      </c>
      <c r="M19" s="170">
        <v>0.38102000000000003</v>
      </c>
    </row>
    <row r="20" spans="1:13" x14ac:dyDescent="0.2">
      <c r="A20" s="170" t="s">
        <v>53</v>
      </c>
      <c r="B20" s="170" t="s">
        <v>61</v>
      </c>
      <c r="C20" s="170">
        <v>84.733157040687601</v>
      </c>
      <c r="D20" s="170">
        <v>84.74503</v>
      </c>
      <c r="E20" s="170">
        <v>80.448570000000004</v>
      </c>
      <c r="F20" s="199">
        <v>4.2344400000000002</v>
      </c>
      <c r="G20" s="199">
        <v>4.0471599999999999</v>
      </c>
      <c r="H20" s="199">
        <v>5.0506900000000003</v>
      </c>
      <c r="I20" s="170">
        <v>0.45898</v>
      </c>
      <c r="J20" s="170">
        <v>0.33116000000000001</v>
      </c>
      <c r="K20" s="170">
        <v>3.0168499999999998</v>
      </c>
      <c r="L20" s="170">
        <v>0.83143</v>
      </c>
      <c r="M20" s="170">
        <v>0.41144999999999998</v>
      </c>
    </row>
    <row r="21" spans="1:13" x14ac:dyDescent="0.2">
      <c r="A21" s="170" t="s">
        <v>53</v>
      </c>
      <c r="B21" s="170" t="s">
        <v>62</v>
      </c>
      <c r="C21" s="170">
        <v>84.965292385359703</v>
      </c>
      <c r="D21" s="170">
        <v>84.630390000000006</v>
      </c>
      <c r="E21" s="170">
        <v>80.703450000000004</v>
      </c>
      <c r="F21" s="199">
        <v>3.7586499999999998</v>
      </c>
      <c r="G21" s="199">
        <v>3.0915599999999999</v>
      </c>
      <c r="H21" s="199">
        <v>4.9868699999999997</v>
      </c>
      <c r="I21" s="170">
        <v>-0.13527</v>
      </c>
      <c r="J21" s="170">
        <v>0.25405</v>
      </c>
      <c r="K21" s="170">
        <v>2.36829</v>
      </c>
      <c r="L21" s="170">
        <v>0.31680999999999998</v>
      </c>
      <c r="M21" s="170">
        <v>0.40637000000000001</v>
      </c>
    </row>
    <row r="22" spans="1:13" x14ac:dyDescent="0.2">
      <c r="A22" s="170" t="s">
        <v>53</v>
      </c>
      <c r="B22" s="170" t="s">
        <v>63</v>
      </c>
      <c r="C22" s="170">
        <v>84.806779253560904</v>
      </c>
      <c r="D22" s="170">
        <v>84.641019999999997</v>
      </c>
      <c r="E22" s="170">
        <v>80.963830000000002</v>
      </c>
      <c r="F22" s="199">
        <v>3.4967100000000002</v>
      </c>
      <c r="G22" s="199">
        <v>2.8372700000000002</v>
      </c>
      <c r="H22" s="199">
        <v>4.9569099999999997</v>
      </c>
      <c r="I22" s="170">
        <v>1.256E-2</v>
      </c>
      <c r="J22" s="170">
        <v>0.23341999999999999</v>
      </c>
      <c r="K22" s="170">
        <v>2.3069299999999999</v>
      </c>
      <c r="L22" s="170">
        <v>0.32263999999999998</v>
      </c>
      <c r="M22" s="170">
        <v>0.40398000000000001</v>
      </c>
    </row>
    <row r="23" spans="1:13" x14ac:dyDescent="0.2">
      <c r="A23" s="170" t="s">
        <v>53</v>
      </c>
      <c r="B23" s="170" t="s">
        <v>64</v>
      </c>
      <c r="C23" s="170">
        <v>84.535579061241705</v>
      </c>
      <c r="D23" s="170">
        <v>84.931790000000007</v>
      </c>
      <c r="E23" s="170">
        <v>81.070599999999999</v>
      </c>
      <c r="F23" s="199">
        <v>3.5102199999999999</v>
      </c>
      <c r="G23" s="199">
        <v>3.0365799999999998</v>
      </c>
      <c r="H23" s="199">
        <v>4.63096</v>
      </c>
      <c r="I23" s="170">
        <v>0.34353</v>
      </c>
      <c r="J23" s="170">
        <v>0.24959000000000001</v>
      </c>
      <c r="K23" s="170">
        <v>2.29698</v>
      </c>
      <c r="L23" s="170">
        <v>0.13186999999999999</v>
      </c>
      <c r="M23" s="170">
        <v>0.37796000000000002</v>
      </c>
    </row>
    <row r="24" spans="1:13" x14ac:dyDescent="0.2">
      <c r="A24" s="170" t="s">
        <v>53</v>
      </c>
      <c r="B24" s="170" t="s">
        <v>65</v>
      </c>
      <c r="C24" s="170">
        <v>84.682072239918298</v>
      </c>
      <c r="D24" s="170">
        <v>85.216480000000004</v>
      </c>
      <c r="E24" s="170">
        <v>81.457729999999998</v>
      </c>
      <c r="F24" s="199">
        <v>3.7525900000000001</v>
      </c>
      <c r="G24" s="199">
        <v>3.5928200000000001</v>
      </c>
      <c r="H24" s="199">
        <v>5.1091100000000003</v>
      </c>
      <c r="I24" s="170">
        <v>0.3352</v>
      </c>
      <c r="J24" s="170">
        <v>0.29458000000000001</v>
      </c>
      <c r="K24" s="170">
        <v>1.9046799999999999</v>
      </c>
      <c r="L24" s="170">
        <v>0.47752</v>
      </c>
      <c r="M24" s="170">
        <v>0.41610000000000003</v>
      </c>
    </row>
    <row r="25" spans="1:13" x14ac:dyDescent="0.2">
      <c r="A25" s="170" t="s">
        <v>53</v>
      </c>
      <c r="B25" s="170" t="s">
        <v>66</v>
      </c>
      <c r="C25" s="170">
        <v>84.914958831660599</v>
      </c>
      <c r="D25" s="170">
        <v>85.412350000000004</v>
      </c>
      <c r="E25" s="170">
        <v>81.716049999999996</v>
      </c>
      <c r="F25" s="199">
        <v>4.0724099999999996</v>
      </c>
      <c r="G25" s="199">
        <v>4.0671900000000001</v>
      </c>
      <c r="H25" s="199">
        <v>5.4696100000000003</v>
      </c>
      <c r="I25" s="170">
        <v>0.22985</v>
      </c>
      <c r="J25" s="170">
        <v>0.33277000000000001</v>
      </c>
      <c r="K25" s="170">
        <v>1.25003</v>
      </c>
      <c r="L25" s="170">
        <v>0.31712000000000001</v>
      </c>
      <c r="M25" s="170">
        <v>0.44475999999999999</v>
      </c>
    </row>
    <row r="26" spans="1:13" x14ac:dyDescent="0.2">
      <c r="A26" s="170" t="s">
        <v>53</v>
      </c>
      <c r="B26" s="170" t="s">
        <v>67</v>
      </c>
      <c r="C26" s="170">
        <v>85.219965142135905</v>
      </c>
      <c r="D26" s="170">
        <v>85.649209999999997</v>
      </c>
      <c r="E26" s="170">
        <v>81.20975</v>
      </c>
      <c r="F26" s="199">
        <v>4.1499100000000002</v>
      </c>
      <c r="G26" s="199">
        <v>4.11599</v>
      </c>
      <c r="H26" s="199">
        <v>4.1761299999999997</v>
      </c>
      <c r="I26" s="170">
        <v>0.27732000000000001</v>
      </c>
      <c r="J26" s="170">
        <v>0.33668999999999999</v>
      </c>
      <c r="K26" s="170">
        <v>1.0669500000000001</v>
      </c>
      <c r="L26" s="170">
        <v>-0.61958000000000002</v>
      </c>
      <c r="M26" s="170">
        <v>0.34151999999999999</v>
      </c>
    </row>
    <row r="27" spans="1:13" x14ac:dyDescent="0.2">
      <c r="A27" s="170" t="s">
        <v>53</v>
      </c>
      <c r="B27" s="170" t="s">
        <v>68</v>
      </c>
      <c r="C27" s="170">
        <v>85.596339924274304</v>
      </c>
      <c r="D27" s="170">
        <v>86.192790000000002</v>
      </c>
      <c r="E27" s="170">
        <v>81.268299999999996</v>
      </c>
      <c r="F27" s="199">
        <v>4.2175799999999999</v>
      </c>
      <c r="G27" s="199">
        <v>4.2581499999999997</v>
      </c>
      <c r="H27" s="199">
        <v>3.5575999999999999</v>
      </c>
      <c r="I27" s="170">
        <v>0.63465000000000005</v>
      </c>
      <c r="J27" s="170">
        <v>0.34810000000000002</v>
      </c>
      <c r="K27" s="170">
        <v>1.8461399999999999</v>
      </c>
      <c r="L27" s="170">
        <v>7.2099999999999997E-2</v>
      </c>
      <c r="M27" s="170">
        <v>0.29174</v>
      </c>
    </row>
    <row r="28" spans="1:13" x14ac:dyDescent="0.2">
      <c r="A28" s="170" t="s">
        <v>53</v>
      </c>
      <c r="B28" s="170" t="s">
        <v>69</v>
      </c>
      <c r="C28" s="170">
        <v>86.069625578460204</v>
      </c>
      <c r="D28" s="170">
        <v>86.288439999999994</v>
      </c>
      <c r="E28" s="170">
        <v>81.698819999999998</v>
      </c>
      <c r="F28" s="199">
        <v>4.2977600000000002</v>
      </c>
      <c r="G28" s="199">
        <v>4.29819</v>
      </c>
      <c r="H28" s="199">
        <v>3.0667200000000001</v>
      </c>
      <c r="I28" s="170">
        <v>0.11098</v>
      </c>
      <c r="J28" s="170">
        <v>0.35131000000000001</v>
      </c>
      <c r="K28" s="170">
        <v>1.9463600000000001</v>
      </c>
      <c r="L28" s="170">
        <v>0.52976000000000001</v>
      </c>
      <c r="M28" s="170">
        <v>0.25203999999999999</v>
      </c>
    </row>
    <row r="29" spans="1:13" x14ac:dyDescent="0.2">
      <c r="A29" s="170" t="s">
        <v>53</v>
      </c>
      <c r="B29" s="170" t="s">
        <v>70</v>
      </c>
      <c r="C29" s="170">
        <v>86.763777871266299</v>
      </c>
      <c r="D29" s="170">
        <v>86.45926</v>
      </c>
      <c r="E29" s="170">
        <v>81.875169999999997</v>
      </c>
      <c r="F29" s="199">
        <v>4.1678699999999997</v>
      </c>
      <c r="G29" s="199">
        <v>4.1367599999999998</v>
      </c>
      <c r="H29" s="199">
        <v>3.2784200000000001</v>
      </c>
      <c r="I29" s="170">
        <v>0.19796</v>
      </c>
      <c r="J29" s="170">
        <v>0.33835999999999999</v>
      </c>
      <c r="K29" s="170">
        <v>1.79847</v>
      </c>
      <c r="L29" s="170">
        <v>0.21584999999999999</v>
      </c>
      <c r="M29" s="170">
        <v>0.26917999999999997</v>
      </c>
    </row>
    <row r="30" spans="1:13" x14ac:dyDescent="0.2">
      <c r="A30" s="170" t="s">
        <v>53</v>
      </c>
      <c r="B30" s="170" t="s">
        <v>71</v>
      </c>
      <c r="C30" s="170">
        <v>87.188983712963505</v>
      </c>
      <c r="D30" s="170">
        <v>86.932990000000004</v>
      </c>
      <c r="E30" s="170">
        <v>82.197550000000007</v>
      </c>
      <c r="F30" s="199">
        <v>4.0813199999999998</v>
      </c>
      <c r="G30" s="199">
        <v>3.9573299999999998</v>
      </c>
      <c r="H30" s="199">
        <v>3.8927</v>
      </c>
      <c r="I30" s="170">
        <v>0.54791999999999996</v>
      </c>
      <c r="J30" s="170">
        <v>0.32394000000000001</v>
      </c>
      <c r="K30" s="170">
        <v>2.0142899999999999</v>
      </c>
      <c r="L30" s="170">
        <v>0.39373999999999998</v>
      </c>
      <c r="M30" s="170">
        <v>0.31874000000000002</v>
      </c>
    </row>
    <row r="31" spans="1:13" x14ac:dyDescent="0.2">
      <c r="A31" s="170" t="s">
        <v>73</v>
      </c>
      <c r="B31" s="170" t="s">
        <v>60</v>
      </c>
      <c r="C31" s="170">
        <v>87.110102770599198</v>
      </c>
      <c r="D31" s="170">
        <v>86.930710000000005</v>
      </c>
      <c r="E31" s="170">
        <v>82.29674</v>
      </c>
      <c r="F31" s="199">
        <v>3.0656400000000001</v>
      </c>
      <c r="G31" s="199">
        <v>3.0499399999999999</v>
      </c>
      <c r="H31" s="199">
        <v>3.14785</v>
      </c>
      <c r="I31" s="170">
        <v>-2.6199999999999999E-3</v>
      </c>
      <c r="J31" s="170">
        <v>0.25068000000000001</v>
      </c>
      <c r="K31" s="170">
        <v>1.7776799999999999</v>
      </c>
      <c r="L31" s="170">
        <v>0.12068</v>
      </c>
      <c r="M31" s="170">
        <v>0.25861000000000001</v>
      </c>
    </row>
    <row r="32" spans="1:13" x14ac:dyDescent="0.2">
      <c r="A32" s="170" t="s">
        <v>53</v>
      </c>
      <c r="B32" s="170" t="s">
        <v>61</v>
      </c>
      <c r="C32" s="170">
        <v>87.275377126029198</v>
      </c>
      <c r="D32" s="170">
        <v>87.361159999999998</v>
      </c>
      <c r="E32" s="170">
        <v>82.412469999999999</v>
      </c>
      <c r="F32" s="199">
        <v>3.00027</v>
      </c>
      <c r="G32" s="199">
        <v>3.0870700000000002</v>
      </c>
      <c r="H32" s="199">
        <v>2.4411800000000001</v>
      </c>
      <c r="I32" s="170">
        <v>0.49517</v>
      </c>
      <c r="J32" s="170">
        <v>0.25369000000000003</v>
      </c>
      <c r="K32" s="170">
        <v>1.9987900000000001</v>
      </c>
      <c r="L32" s="170">
        <v>0.14061999999999999</v>
      </c>
      <c r="M32" s="170">
        <v>0.20119000000000001</v>
      </c>
    </row>
    <row r="33" spans="1:13" x14ac:dyDescent="0.2">
      <c r="A33" s="170" t="s">
        <v>53</v>
      </c>
      <c r="B33" s="170" t="s">
        <v>62</v>
      </c>
      <c r="C33" s="170">
        <v>87.630716990203695</v>
      </c>
      <c r="D33" s="170">
        <v>87.461380000000005</v>
      </c>
      <c r="E33" s="170">
        <v>82.898790000000005</v>
      </c>
      <c r="F33" s="199">
        <v>3.13707</v>
      </c>
      <c r="G33" s="199">
        <v>3.34511</v>
      </c>
      <c r="H33" s="199">
        <v>2.7202600000000001</v>
      </c>
      <c r="I33" s="170">
        <v>0.11471000000000001</v>
      </c>
      <c r="J33" s="170">
        <v>0.27456999999999998</v>
      </c>
      <c r="K33" s="170">
        <v>1.4718100000000001</v>
      </c>
      <c r="L33" s="170">
        <v>0.59011000000000002</v>
      </c>
      <c r="M33" s="170">
        <v>0.22391</v>
      </c>
    </row>
    <row r="34" spans="1:13" x14ac:dyDescent="0.2">
      <c r="A34" s="170" t="s">
        <v>53</v>
      </c>
      <c r="B34" s="170" t="s">
        <v>63</v>
      </c>
      <c r="C34" s="170">
        <v>87.403840375022497</v>
      </c>
      <c r="D34" s="170">
        <v>87.457579999999993</v>
      </c>
      <c r="E34" s="170">
        <v>83.418859999999995</v>
      </c>
      <c r="F34" s="199">
        <v>3.0623300000000002</v>
      </c>
      <c r="G34" s="199">
        <v>3.3276500000000002</v>
      </c>
      <c r="H34" s="199">
        <v>3.03226</v>
      </c>
      <c r="I34" s="170">
        <v>-4.3400000000000001E-3</v>
      </c>
      <c r="J34" s="170">
        <v>0.27316000000000001</v>
      </c>
      <c r="K34" s="170">
        <v>1.3549199999999999</v>
      </c>
      <c r="L34" s="170">
        <v>0.62736000000000003</v>
      </c>
      <c r="M34" s="170">
        <v>0.24923999999999999</v>
      </c>
    </row>
    <row r="35" spans="1:13" x14ac:dyDescent="0.2">
      <c r="A35" s="170" t="s">
        <v>53</v>
      </c>
      <c r="B35" s="170" t="s">
        <v>64</v>
      </c>
      <c r="C35" s="170">
        <v>86.967365827273298</v>
      </c>
      <c r="D35" s="170">
        <v>87.386219999999994</v>
      </c>
      <c r="E35" s="170">
        <v>83.711619999999996</v>
      </c>
      <c r="F35" s="199">
        <v>2.8766400000000001</v>
      </c>
      <c r="G35" s="199">
        <v>2.8898799999999998</v>
      </c>
      <c r="H35" s="199">
        <v>3.2576800000000001</v>
      </c>
      <c r="I35" s="170">
        <v>-8.1600000000000006E-2</v>
      </c>
      <c r="J35" s="170">
        <v>0.23769000000000001</v>
      </c>
      <c r="K35" s="170">
        <v>1.07213</v>
      </c>
      <c r="L35" s="170">
        <v>0.35094999999999998</v>
      </c>
      <c r="M35" s="170">
        <v>0.26750000000000002</v>
      </c>
    </row>
    <row r="36" spans="1:13" x14ac:dyDescent="0.2">
      <c r="A36" s="170" t="s">
        <v>53</v>
      </c>
      <c r="B36" s="170" t="s">
        <v>65</v>
      </c>
      <c r="C36" s="170">
        <v>87.113107758879707</v>
      </c>
      <c r="D36" s="170">
        <v>87.651929999999993</v>
      </c>
      <c r="E36" s="170">
        <v>84.226190000000003</v>
      </c>
      <c r="F36" s="199">
        <v>2.8707799999999999</v>
      </c>
      <c r="G36" s="199">
        <v>2.8579599999999998</v>
      </c>
      <c r="H36" s="199">
        <v>3.3986499999999999</v>
      </c>
      <c r="I36" s="170">
        <v>0.30407000000000001</v>
      </c>
      <c r="J36" s="170">
        <v>0.2351</v>
      </c>
      <c r="K36" s="170">
        <v>0.82701000000000002</v>
      </c>
      <c r="L36" s="170">
        <v>0.61468999999999996</v>
      </c>
      <c r="M36" s="170">
        <v>0.27889999999999998</v>
      </c>
    </row>
    <row r="37" spans="1:13" x14ac:dyDescent="0.2">
      <c r="A37" s="170" t="s">
        <v>53</v>
      </c>
      <c r="B37" s="170" t="s">
        <v>66</v>
      </c>
      <c r="C37" s="170">
        <v>87.240819760802907</v>
      </c>
      <c r="D37" s="170">
        <v>87.867540000000005</v>
      </c>
      <c r="E37" s="170">
        <v>84.862679999999997</v>
      </c>
      <c r="F37" s="199">
        <v>2.7390500000000002</v>
      </c>
      <c r="G37" s="199">
        <v>2.8745099999999999</v>
      </c>
      <c r="H37" s="199">
        <v>3.8506900000000002</v>
      </c>
      <c r="I37" s="170">
        <v>0.24598</v>
      </c>
      <c r="J37" s="170">
        <v>0.23644000000000001</v>
      </c>
      <c r="K37" s="170">
        <v>1.0776699999999999</v>
      </c>
      <c r="L37" s="170">
        <v>0.75568999999999997</v>
      </c>
      <c r="M37" s="170">
        <v>0.31535999999999997</v>
      </c>
    </row>
    <row r="38" spans="1:13" x14ac:dyDescent="0.2">
      <c r="A38" s="170" t="s">
        <v>53</v>
      </c>
      <c r="B38" s="170" t="s">
        <v>67</v>
      </c>
      <c r="C38" s="170">
        <v>87.4248752929864</v>
      </c>
      <c r="D38" s="170">
        <v>87.950289999999995</v>
      </c>
      <c r="E38" s="170">
        <v>84.584389999999999</v>
      </c>
      <c r="F38" s="199">
        <v>2.5873200000000001</v>
      </c>
      <c r="G38" s="199">
        <v>2.6866300000000001</v>
      </c>
      <c r="H38" s="199">
        <v>4.1554599999999997</v>
      </c>
      <c r="I38" s="170">
        <v>9.418E-2</v>
      </c>
      <c r="J38" s="170">
        <v>0.22117999999999999</v>
      </c>
      <c r="K38" s="170">
        <v>0.67435</v>
      </c>
      <c r="L38" s="170">
        <v>-0.32793</v>
      </c>
      <c r="M38" s="170">
        <v>0.33986</v>
      </c>
    </row>
    <row r="39" spans="1:13" x14ac:dyDescent="0.2">
      <c r="A39" s="170" t="s">
        <v>53</v>
      </c>
      <c r="B39" s="170" t="s">
        <v>68</v>
      </c>
      <c r="C39" s="170">
        <v>87.752419015565806</v>
      </c>
      <c r="D39" s="170">
        <v>88.524230000000003</v>
      </c>
      <c r="E39" s="170">
        <v>85.098259999999996</v>
      </c>
      <c r="F39" s="199">
        <v>2.5188899999999999</v>
      </c>
      <c r="G39" s="199">
        <v>2.70492</v>
      </c>
      <c r="H39" s="199">
        <v>4.7127400000000002</v>
      </c>
      <c r="I39" s="170">
        <v>0.65256999999999998</v>
      </c>
      <c r="J39" s="170">
        <v>0.22266</v>
      </c>
      <c r="K39" s="170">
        <v>1.21523</v>
      </c>
      <c r="L39" s="170">
        <v>0.60753000000000001</v>
      </c>
      <c r="M39" s="170">
        <v>0.38449</v>
      </c>
    </row>
    <row r="40" spans="1:13" x14ac:dyDescent="0.2">
      <c r="A40" s="170" t="s">
        <v>53</v>
      </c>
      <c r="B40" s="170" t="s">
        <v>69</v>
      </c>
      <c r="C40" s="170">
        <v>88.203918504717805</v>
      </c>
      <c r="D40" s="170">
        <v>88.873450000000005</v>
      </c>
      <c r="E40" s="170">
        <v>85.612830000000002</v>
      </c>
      <c r="F40" s="199">
        <v>2.47973</v>
      </c>
      <c r="G40" s="199">
        <v>2.9957799999999999</v>
      </c>
      <c r="H40" s="199">
        <v>4.7907700000000002</v>
      </c>
      <c r="I40" s="170">
        <v>0.39449000000000001</v>
      </c>
      <c r="J40" s="170">
        <v>0.24628</v>
      </c>
      <c r="K40" s="170">
        <v>1.6189199999999999</v>
      </c>
      <c r="L40" s="170">
        <v>0.60467000000000004</v>
      </c>
      <c r="M40" s="170">
        <v>0.39072000000000001</v>
      </c>
    </row>
    <row r="41" spans="1:13" x14ac:dyDescent="0.2">
      <c r="A41" s="170" t="s">
        <v>53</v>
      </c>
      <c r="B41" s="170" t="s">
        <v>70</v>
      </c>
      <c r="C41" s="170">
        <v>88.685467876675304</v>
      </c>
      <c r="D41" s="170">
        <v>88.761849999999995</v>
      </c>
      <c r="E41" s="170">
        <v>85.680340000000001</v>
      </c>
      <c r="F41" s="199">
        <v>2.2148500000000002</v>
      </c>
      <c r="G41" s="199">
        <v>2.6632099999999999</v>
      </c>
      <c r="H41" s="199">
        <v>4.6475200000000001</v>
      </c>
      <c r="I41" s="170">
        <v>-0.12556999999999999</v>
      </c>
      <c r="J41" s="170">
        <v>0.21926999999999999</v>
      </c>
      <c r="K41" s="170">
        <v>1.5742</v>
      </c>
      <c r="L41" s="170">
        <v>7.8850000000000003E-2</v>
      </c>
      <c r="M41" s="170">
        <v>0.37928000000000001</v>
      </c>
    </row>
    <row r="42" spans="1:13" x14ac:dyDescent="0.2">
      <c r="A42" s="170" t="s">
        <v>53</v>
      </c>
      <c r="B42" s="170" t="s">
        <v>71</v>
      </c>
      <c r="C42" s="170">
        <v>89.046817717410903</v>
      </c>
      <c r="D42" s="170">
        <v>89.161940000000001</v>
      </c>
      <c r="E42" s="170">
        <v>85.620410000000007</v>
      </c>
      <c r="F42" s="199">
        <v>2.1308099999999999</v>
      </c>
      <c r="G42" s="199">
        <v>2.56399</v>
      </c>
      <c r="H42" s="199">
        <v>4.1641899999999996</v>
      </c>
      <c r="I42" s="170">
        <v>0.45073999999999997</v>
      </c>
      <c r="J42" s="170">
        <v>0.2112</v>
      </c>
      <c r="K42" s="170">
        <v>1.7227300000000001</v>
      </c>
      <c r="L42" s="170">
        <v>-6.9949999999999998E-2</v>
      </c>
      <c r="M42" s="170">
        <v>0.34055999999999997</v>
      </c>
    </row>
    <row r="43" spans="1:13" x14ac:dyDescent="0.2">
      <c r="A43" s="170" t="s">
        <v>74</v>
      </c>
      <c r="B43" s="170" t="s">
        <v>60</v>
      </c>
      <c r="C43" s="170">
        <v>89.3863813931126</v>
      </c>
      <c r="D43" s="170">
        <v>89.73133</v>
      </c>
      <c r="E43" s="170">
        <v>85.43235</v>
      </c>
      <c r="F43" s="199">
        <v>2.6131099999999998</v>
      </c>
      <c r="G43" s="199">
        <v>3.22167</v>
      </c>
      <c r="H43" s="199">
        <v>3.81013</v>
      </c>
      <c r="I43" s="170">
        <v>0.63859999999999995</v>
      </c>
      <c r="J43" s="170">
        <v>0.26458999999999999</v>
      </c>
      <c r="K43" s="170">
        <v>2.12113</v>
      </c>
      <c r="L43" s="170">
        <v>-0.21964</v>
      </c>
      <c r="M43" s="170">
        <v>0.31209999999999999</v>
      </c>
    </row>
    <row r="44" spans="1:13" x14ac:dyDescent="0.2">
      <c r="A44" s="170" t="s">
        <v>53</v>
      </c>
      <c r="B44" s="170" t="s">
        <v>61</v>
      </c>
      <c r="C44" s="170">
        <v>89.7777811166536</v>
      </c>
      <c r="D44" s="170">
        <v>89.99324</v>
      </c>
      <c r="E44" s="170">
        <v>86.182500000000005</v>
      </c>
      <c r="F44" s="199">
        <v>2.8672499999999999</v>
      </c>
      <c r="G44" s="199">
        <v>3.0128699999999999</v>
      </c>
      <c r="H44" s="199">
        <v>4.5746000000000002</v>
      </c>
      <c r="I44" s="170">
        <v>0.29188999999999998</v>
      </c>
      <c r="J44" s="170">
        <v>0.24767</v>
      </c>
      <c r="K44" s="170">
        <v>2.3228499999999999</v>
      </c>
      <c r="L44" s="170">
        <v>0.87805999999999995</v>
      </c>
      <c r="M44" s="170">
        <v>0.37345</v>
      </c>
    </row>
    <row r="45" spans="1:13" x14ac:dyDescent="0.2">
      <c r="A45" s="170" t="s">
        <v>53</v>
      </c>
      <c r="B45" s="170" t="s">
        <v>62</v>
      </c>
      <c r="C45" s="170">
        <v>89.910000600997606</v>
      </c>
      <c r="D45" s="170">
        <v>90.310580000000002</v>
      </c>
      <c r="E45" s="170">
        <v>86.597189999999998</v>
      </c>
      <c r="F45" s="199">
        <v>2.60101</v>
      </c>
      <c r="G45" s="199">
        <v>3.2576700000000001</v>
      </c>
      <c r="H45" s="199">
        <v>4.4613399999999999</v>
      </c>
      <c r="I45" s="170">
        <v>0.35261999999999999</v>
      </c>
      <c r="J45" s="170">
        <v>0.26750000000000002</v>
      </c>
      <c r="K45" s="170">
        <v>2.0179200000000002</v>
      </c>
      <c r="L45" s="170">
        <v>0.48116999999999999</v>
      </c>
      <c r="M45" s="170">
        <v>0.36438999999999999</v>
      </c>
    </row>
    <row r="46" spans="1:13" x14ac:dyDescent="0.2">
      <c r="A46" s="170" t="s">
        <v>53</v>
      </c>
      <c r="B46" s="170" t="s">
        <v>63</v>
      </c>
      <c r="C46" s="170">
        <v>89.625277961415904</v>
      </c>
      <c r="D46" s="170">
        <v>90.483670000000004</v>
      </c>
      <c r="E46" s="170">
        <v>86.947119999999998</v>
      </c>
      <c r="F46" s="199">
        <v>2.5415800000000002</v>
      </c>
      <c r="G46" s="199">
        <v>3.46007</v>
      </c>
      <c r="H46" s="199">
        <v>4.2295600000000002</v>
      </c>
      <c r="I46" s="170">
        <v>0.19166</v>
      </c>
      <c r="J46" s="170">
        <v>0.28387000000000001</v>
      </c>
      <c r="K46" s="170">
        <v>1.8118099999999999</v>
      </c>
      <c r="L46" s="170">
        <v>0.40409</v>
      </c>
      <c r="M46" s="170">
        <v>0.34581000000000001</v>
      </c>
    </row>
    <row r="47" spans="1:13" x14ac:dyDescent="0.2">
      <c r="A47" s="170" t="s">
        <v>53</v>
      </c>
      <c r="B47" s="170" t="s">
        <v>64</v>
      </c>
      <c r="C47" s="170">
        <v>89.225614520103406</v>
      </c>
      <c r="D47" s="170">
        <v>90.539850000000001</v>
      </c>
      <c r="E47" s="170">
        <v>86.82244</v>
      </c>
      <c r="F47" s="199">
        <v>2.59666</v>
      </c>
      <c r="G47" s="199">
        <v>3.6088499999999999</v>
      </c>
      <c r="H47" s="199">
        <v>3.71611</v>
      </c>
      <c r="I47" s="170">
        <v>6.2089999999999999E-2</v>
      </c>
      <c r="J47" s="170">
        <v>0.29587000000000002</v>
      </c>
      <c r="K47" s="170">
        <v>2.0031099999999999</v>
      </c>
      <c r="L47" s="170">
        <v>-0.1434</v>
      </c>
      <c r="M47" s="170">
        <v>0.30452000000000001</v>
      </c>
    </row>
    <row r="48" spans="1:13" x14ac:dyDescent="0.2">
      <c r="A48" s="170" t="s">
        <v>53</v>
      </c>
      <c r="B48" s="170" t="s">
        <v>65</v>
      </c>
      <c r="C48" s="170">
        <v>89.324027886291205</v>
      </c>
      <c r="D48" s="170">
        <v>90.552000000000007</v>
      </c>
      <c r="E48" s="170">
        <v>87.127589999999998</v>
      </c>
      <c r="F48" s="199">
        <v>2.5379900000000002</v>
      </c>
      <c r="G48" s="199">
        <v>3.3086199999999999</v>
      </c>
      <c r="H48" s="199">
        <v>3.4447800000000002</v>
      </c>
      <c r="I48" s="170">
        <v>1.342E-2</v>
      </c>
      <c r="J48" s="170">
        <v>0.27161999999999997</v>
      </c>
      <c r="K48" s="170">
        <v>1.5590299999999999</v>
      </c>
      <c r="L48" s="170">
        <v>0.35147</v>
      </c>
      <c r="M48" s="170">
        <v>0.28262999999999999</v>
      </c>
    </row>
    <row r="49" spans="1:13" x14ac:dyDescent="0.2">
      <c r="A49" s="170" t="s">
        <v>53</v>
      </c>
      <c r="B49" s="170" t="s">
        <v>66</v>
      </c>
      <c r="C49" s="170">
        <v>89.556914478033505</v>
      </c>
      <c r="D49" s="170">
        <v>90.695490000000007</v>
      </c>
      <c r="E49" s="170">
        <v>88.235249999999994</v>
      </c>
      <c r="F49" s="199">
        <v>2.65483</v>
      </c>
      <c r="G49" s="199">
        <v>3.2184200000000001</v>
      </c>
      <c r="H49" s="199">
        <v>3.9741599999999999</v>
      </c>
      <c r="I49" s="170">
        <v>0.15845999999999999</v>
      </c>
      <c r="J49" s="170">
        <v>0.26432</v>
      </c>
      <c r="K49" s="170">
        <v>1.0745</v>
      </c>
      <c r="L49" s="170">
        <v>1.2713099999999999</v>
      </c>
      <c r="M49" s="170">
        <v>0.32529999999999998</v>
      </c>
    </row>
    <row r="50" spans="1:13" x14ac:dyDescent="0.2">
      <c r="A50" s="170" t="s">
        <v>53</v>
      </c>
      <c r="B50" s="170" t="s">
        <v>67</v>
      </c>
      <c r="C50" s="170">
        <v>89.809333493599397</v>
      </c>
      <c r="D50" s="170">
        <v>90.863259999999997</v>
      </c>
      <c r="E50" s="170">
        <v>88.708489999999998</v>
      </c>
      <c r="F50" s="199">
        <v>2.7274400000000001</v>
      </c>
      <c r="G50" s="199">
        <v>3.3120699999999998</v>
      </c>
      <c r="H50" s="199">
        <v>4.8757200000000003</v>
      </c>
      <c r="I50" s="170">
        <v>0.18498999999999999</v>
      </c>
      <c r="J50" s="170">
        <v>0.27189999999999998</v>
      </c>
      <c r="K50" s="170">
        <v>0.96675999999999995</v>
      </c>
      <c r="L50" s="170">
        <v>0.53632999999999997</v>
      </c>
      <c r="M50" s="170">
        <v>0.39750000000000002</v>
      </c>
    </row>
    <row r="51" spans="1:13" x14ac:dyDescent="0.2">
      <c r="A51" s="170" t="s">
        <v>53</v>
      </c>
      <c r="B51" s="170" t="s">
        <v>68</v>
      </c>
      <c r="C51" s="170">
        <v>90.357743854798997</v>
      </c>
      <c r="D51" s="170">
        <v>91.343829999999997</v>
      </c>
      <c r="E51" s="170">
        <v>89.070819999999998</v>
      </c>
      <c r="F51" s="199">
        <v>2.96895</v>
      </c>
      <c r="G51" s="199">
        <v>3.1851099999999999</v>
      </c>
      <c r="H51" s="199">
        <v>4.6681999999999997</v>
      </c>
      <c r="I51" s="170">
        <v>0.52888000000000002</v>
      </c>
      <c r="J51" s="170">
        <v>0.26162999999999997</v>
      </c>
      <c r="K51" s="170">
        <v>1.1440999999999999</v>
      </c>
      <c r="L51" s="170">
        <v>0.40844999999999998</v>
      </c>
      <c r="M51" s="170">
        <v>0.38092999999999999</v>
      </c>
    </row>
    <row r="52" spans="1:13" x14ac:dyDescent="0.2">
      <c r="A52" s="170" t="s">
        <v>53</v>
      </c>
      <c r="B52" s="170" t="s">
        <v>69</v>
      </c>
      <c r="C52" s="170">
        <v>90.906154215998598</v>
      </c>
      <c r="D52" s="170">
        <v>91.535139999999998</v>
      </c>
      <c r="E52" s="170">
        <v>89.570229999999995</v>
      </c>
      <c r="F52" s="199">
        <v>3.0636199999999998</v>
      </c>
      <c r="G52" s="199">
        <v>2.99492</v>
      </c>
      <c r="H52" s="199">
        <v>4.6224400000000001</v>
      </c>
      <c r="I52" s="170">
        <v>0.20943999999999999</v>
      </c>
      <c r="J52" s="170">
        <v>0.24621000000000001</v>
      </c>
      <c r="K52" s="170">
        <v>1.16205</v>
      </c>
      <c r="L52" s="170">
        <v>0.56069000000000002</v>
      </c>
      <c r="M52" s="170">
        <v>0.37728</v>
      </c>
    </row>
    <row r="53" spans="1:13" x14ac:dyDescent="0.2">
      <c r="A53" s="170" t="s">
        <v>53</v>
      </c>
      <c r="B53" s="170" t="s">
        <v>70</v>
      </c>
      <c r="C53" s="170">
        <v>91.616833944347604</v>
      </c>
      <c r="D53" s="170">
        <v>91.720380000000006</v>
      </c>
      <c r="E53" s="170">
        <v>89.475170000000006</v>
      </c>
      <c r="F53" s="199">
        <v>3.3053499999999998</v>
      </c>
      <c r="G53" s="199">
        <v>3.33311</v>
      </c>
      <c r="H53" s="199">
        <v>4.4290599999999998</v>
      </c>
      <c r="I53" s="170">
        <v>0.20236999999999999</v>
      </c>
      <c r="J53" s="170">
        <v>0.27360000000000001</v>
      </c>
      <c r="K53" s="170">
        <v>1.3038700000000001</v>
      </c>
      <c r="L53" s="170">
        <v>-0.10613</v>
      </c>
      <c r="M53" s="170">
        <v>0.36180000000000001</v>
      </c>
    </row>
    <row r="54" spans="1:13" x14ac:dyDescent="0.2">
      <c r="A54" s="170" t="s">
        <v>53</v>
      </c>
      <c r="B54" s="170" t="s">
        <v>71</v>
      </c>
      <c r="C54" s="170">
        <v>92.039034797764302</v>
      </c>
      <c r="D54" s="170">
        <v>92.118949999999998</v>
      </c>
      <c r="E54" s="170">
        <v>90.046909999999997</v>
      </c>
      <c r="F54" s="199">
        <v>3.3602699999999999</v>
      </c>
      <c r="G54" s="199">
        <v>3.3164500000000001</v>
      </c>
      <c r="H54" s="199">
        <v>5.1699200000000003</v>
      </c>
      <c r="I54" s="170">
        <v>0.43454999999999999</v>
      </c>
      <c r="J54" s="170">
        <v>0.27226</v>
      </c>
      <c r="K54" s="170">
        <v>1.73044</v>
      </c>
      <c r="L54" s="170">
        <v>0.63898999999999995</v>
      </c>
      <c r="M54" s="170">
        <v>0.42093999999999998</v>
      </c>
    </row>
    <row r="55" spans="1:13" x14ac:dyDescent="0.2">
      <c r="A55" s="170" t="s">
        <v>75</v>
      </c>
      <c r="B55" s="170" t="s">
        <v>60</v>
      </c>
      <c r="C55" s="170">
        <v>93.603882444858499</v>
      </c>
      <c r="D55" s="170">
        <v>93.665400000000005</v>
      </c>
      <c r="E55" s="170">
        <v>91.817930000000004</v>
      </c>
      <c r="F55" s="199">
        <v>4.71828</v>
      </c>
      <c r="G55" s="199">
        <v>4.3842800000000004</v>
      </c>
      <c r="H55" s="199">
        <v>7.4744200000000003</v>
      </c>
      <c r="I55" s="170">
        <v>1.67875</v>
      </c>
      <c r="J55" s="170">
        <v>0.35820999999999997</v>
      </c>
      <c r="K55" s="170">
        <v>3.2746</v>
      </c>
      <c r="L55" s="170">
        <v>1.9667699999999999</v>
      </c>
      <c r="M55" s="170">
        <v>0.60250000000000004</v>
      </c>
    </row>
    <row r="56" spans="1:13" x14ac:dyDescent="0.2">
      <c r="A56" s="170" t="s">
        <v>53</v>
      </c>
      <c r="B56" s="170" t="s">
        <v>61</v>
      </c>
      <c r="C56" s="170">
        <v>94.1447803353567</v>
      </c>
      <c r="D56" s="170">
        <v>94.244649999999993</v>
      </c>
      <c r="E56" s="170">
        <v>92.663820000000001</v>
      </c>
      <c r="F56" s="199">
        <v>4.8642300000000001</v>
      </c>
      <c r="G56" s="199">
        <v>4.7241400000000002</v>
      </c>
      <c r="H56" s="199">
        <v>7.5204599999999999</v>
      </c>
      <c r="I56" s="170">
        <v>0.61843000000000004</v>
      </c>
      <c r="J56" s="170">
        <v>0.38540000000000002</v>
      </c>
      <c r="K56" s="170">
        <v>3.7214</v>
      </c>
      <c r="L56" s="170">
        <v>0.92127999999999999</v>
      </c>
      <c r="M56" s="170">
        <v>0.60609000000000002</v>
      </c>
    </row>
    <row r="57" spans="1:13" x14ac:dyDescent="0.2">
      <c r="A57" s="170" t="s">
        <v>53</v>
      </c>
      <c r="B57" s="170" t="s">
        <v>62</v>
      </c>
      <c r="C57" s="170">
        <v>94.722489332291602</v>
      </c>
      <c r="D57" s="170">
        <v>94.859589999999997</v>
      </c>
      <c r="E57" s="170">
        <v>93.513859999999994</v>
      </c>
      <c r="F57" s="199">
        <v>5.3525600000000004</v>
      </c>
      <c r="G57" s="199">
        <v>5.0370699999999999</v>
      </c>
      <c r="H57" s="199">
        <v>7.9871800000000004</v>
      </c>
      <c r="I57" s="170">
        <v>0.65249000000000001</v>
      </c>
      <c r="J57" s="170">
        <v>0.41037000000000001</v>
      </c>
      <c r="K57" s="170">
        <v>3.8489300000000002</v>
      </c>
      <c r="L57" s="170">
        <v>0.91732999999999998</v>
      </c>
      <c r="M57" s="170">
        <v>0.64241000000000004</v>
      </c>
    </row>
    <row r="58" spans="1:13" x14ac:dyDescent="0.2">
      <c r="A58" s="170" t="s">
        <v>53</v>
      </c>
      <c r="B58" s="170" t="s">
        <v>63</v>
      </c>
      <c r="C58" s="170">
        <v>94.838932628162794</v>
      </c>
      <c r="D58" s="170">
        <v>95.127579999999995</v>
      </c>
      <c r="E58" s="170">
        <v>94.062860000000001</v>
      </c>
      <c r="F58" s="199">
        <v>5.81717</v>
      </c>
      <c r="G58" s="199">
        <v>5.1323100000000004</v>
      </c>
      <c r="H58" s="199">
        <v>8.1839899999999997</v>
      </c>
      <c r="I58" s="170">
        <v>0.28250999999999998</v>
      </c>
      <c r="J58" s="170">
        <v>0.41794999999999999</v>
      </c>
      <c r="K58" s="170">
        <v>3.9246599999999998</v>
      </c>
      <c r="L58" s="170">
        <v>0.58709</v>
      </c>
      <c r="M58" s="170">
        <v>0.65768000000000004</v>
      </c>
    </row>
    <row r="59" spans="1:13" x14ac:dyDescent="0.2">
      <c r="A59" s="170" t="s">
        <v>53</v>
      </c>
      <c r="B59" s="170" t="s">
        <v>64</v>
      </c>
      <c r="C59" s="170">
        <v>94.725494320572096</v>
      </c>
      <c r="D59" s="170">
        <v>95.170850000000002</v>
      </c>
      <c r="E59" s="170">
        <v>94.370779999999996</v>
      </c>
      <c r="F59" s="199">
        <v>6.1640100000000002</v>
      </c>
      <c r="G59" s="199">
        <v>5.1148800000000003</v>
      </c>
      <c r="H59" s="199">
        <v>8.6940000000000008</v>
      </c>
      <c r="I59" s="170">
        <v>4.5490000000000003E-2</v>
      </c>
      <c r="J59" s="170">
        <v>0.41655999999999999</v>
      </c>
      <c r="K59" s="170">
        <v>3.7619500000000001</v>
      </c>
      <c r="L59" s="170">
        <v>0.32734999999999997</v>
      </c>
      <c r="M59" s="170">
        <v>0.69713999999999998</v>
      </c>
    </row>
    <row r="60" spans="1:13" x14ac:dyDescent="0.2">
      <c r="A60" s="170" t="s">
        <v>53</v>
      </c>
      <c r="B60" s="170" t="s">
        <v>65</v>
      </c>
      <c r="C60" s="170">
        <v>94.963639641805401</v>
      </c>
      <c r="D60" s="170">
        <v>95.56335</v>
      </c>
      <c r="E60" s="170">
        <v>94.63391</v>
      </c>
      <c r="F60" s="199">
        <v>6.3136599999999996</v>
      </c>
      <c r="G60" s="199">
        <v>5.5342200000000004</v>
      </c>
      <c r="H60" s="199">
        <v>8.6153200000000005</v>
      </c>
      <c r="I60" s="170">
        <v>0.41241</v>
      </c>
      <c r="J60" s="170">
        <v>0.44988</v>
      </c>
      <c r="K60" s="170">
        <v>3.73908</v>
      </c>
      <c r="L60" s="170">
        <v>0.27883000000000002</v>
      </c>
      <c r="M60" s="170">
        <v>0.69106000000000001</v>
      </c>
    </row>
    <row r="61" spans="1:13" x14ac:dyDescent="0.2">
      <c r="A61" s="170" t="s">
        <v>53</v>
      </c>
      <c r="B61" s="170" t="s">
        <v>66</v>
      </c>
      <c r="C61" s="170">
        <v>95.322735741330604</v>
      </c>
      <c r="D61" s="170">
        <v>95.927760000000006</v>
      </c>
      <c r="E61" s="170">
        <v>94.85848</v>
      </c>
      <c r="F61" s="199">
        <v>6.4381599999999999</v>
      </c>
      <c r="G61" s="199">
        <v>5.76905</v>
      </c>
      <c r="H61" s="199">
        <v>7.5063199999999997</v>
      </c>
      <c r="I61" s="170">
        <v>0.38131999999999999</v>
      </c>
      <c r="J61" s="170">
        <v>0.46849000000000002</v>
      </c>
      <c r="K61" s="170">
        <v>2.4153600000000002</v>
      </c>
      <c r="L61" s="170">
        <v>0.23730000000000001</v>
      </c>
      <c r="M61" s="170">
        <v>0.60499000000000003</v>
      </c>
    </row>
    <row r="62" spans="1:13" x14ac:dyDescent="0.2">
      <c r="A62" s="170" t="s">
        <v>53</v>
      </c>
      <c r="B62" s="170" t="s">
        <v>67</v>
      </c>
      <c r="C62" s="170">
        <v>95.793767654306095</v>
      </c>
      <c r="D62" s="170">
        <v>96.296719999999993</v>
      </c>
      <c r="E62" s="170">
        <v>94.855029999999999</v>
      </c>
      <c r="F62" s="199">
        <v>6.6634900000000004</v>
      </c>
      <c r="G62" s="199">
        <v>5.9798099999999996</v>
      </c>
      <c r="H62" s="199">
        <v>6.9289199999999997</v>
      </c>
      <c r="I62" s="170">
        <v>0.38462000000000002</v>
      </c>
      <c r="J62" s="170">
        <v>0.48515999999999998</v>
      </c>
      <c r="K62" s="170">
        <v>2.1773799999999999</v>
      </c>
      <c r="L62" s="170">
        <v>-3.63E-3</v>
      </c>
      <c r="M62" s="170">
        <v>0.55984999999999996</v>
      </c>
    </row>
    <row r="63" spans="1:13" x14ac:dyDescent="0.2">
      <c r="A63" s="170" t="s">
        <v>53</v>
      </c>
      <c r="B63" s="170" t="s">
        <v>68</v>
      </c>
      <c r="C63" s="170">
        <v>96.093515235290596</v>
      </c>
      <c r="D63" s="170">
        <v>96.579890000000006</v>
      </c>
      <c r="E63" s="170">
        <v>95.160880000000006</v>
      </c>
      <c r="F63" s="199">
        <v>6.3478500000000002</v>
      </c>
      <c r="G63" s="199">
        <v>5.7322600000000001</v>
      </c>
      <c r="H63" s="199">
        <v>6.8373200000000001</v>
      </c>
      <c r="I63" s="170">
        <v>0.29405999999999999</v>
      </c>
      <c r="J63" s="170">
        <v>0.46557999999999999</v>
      </c>
      <c r="K63" s="170">
        <v>1.8135300000000001</v>
      </c>
      <c r="L63" s="170">
        <v>0.32244</v>
      </c>
      <c r="M63" s="170">
        <v>0.55266000000000004</v>
      </c>
    </row>
    <row r="64" spans="1:13" x14ac:dyDescent="0.2">
      <c r="A64" s="170" t="s">
        <v>53</v>
      </c>
      <c r="B64" s="170" t="s">
        <v>69</v>
      </c>
      <c r="C64" s="170">
        <v>96.698269126750404</v>
      </c>
      <c r="D64" s="170">
        <v>96.767409999999998</v>
      </c>
      <c r="E64" s="170">
        <v>95.214609999999993</v>
      </c>
      <c r="F64" s="199">
        <v>6.3715299999999999</v>
      </c>
      <c r="G64" s="199">
        <v>5.7161299999999997</v>
      </c>
      <c r="H64" s="199">
        <v>6.3016199999999998</v>
      </c>
      <c r="I64" s="170">
        <v>0.19416</v>
      </c>
      <c r="J64" s="170">
        <v>0.46429999999999999</v>
      </c>
      <c r="K64" s="170">
        <v>1.7238199999999999</v>
      </c>
      <c r="L64" s="170">
        <v>5.6460000000000003E-2</v>
      </c>
      <c r="M64" s="170">
        <v>0.51054999999999995</v>
      </c>
    </row>
    <row r="65" spans="1:13" x14ac:dyDescent="0.2">
      <c r="A65" s="170" t="s">
        <v>53</v>
      </c>
      <c r="B65" s="170" t="s">
        <v>70</v>
      </c>
      <c r="C65" s="170">
        <v>97.695173988821495</v>
      </c>
      <c r="D65" s="170">
        <v>97.204700000000003</v>
      </c>
      <c r="E65" s="170">
        <v>95.639619999999994</v>
      </c>
      <c r="F65" s="199">
        <v>6.6345200000000002</v>
      </c>
      <c r="G65" s="199">
        <v>5.9793900000000004</v>
      </c>
      <c r="H65" s="199">
        <v>6.88957</v>
      </c>
      <c r="I65" s="170">
        <v>0.45190000000000002</v>
      </c>
      <c r="J65" s="170">
        <v>0.48513000000000001</v>
      </c>
      <c r="K65" s="170">
        <v>2.1370499999999999</v>
      </c>
      <c r="L65" s="170">
        <v>0.44638</v>
      </c>
      <c r="M65" s="170">
        <v>0.55676000000000003</v>
      </c>
    </row>
    <row r="66" spans="1:13" x14ac:dyDescent="0.2">
      <c r="A66" s="170" t="s">
        <v>53</v>
      </c>
      <c r="B66" s="170" t="s">
        <v>71</v>
      </c>
      <c r="C66" s="170">
        <v>98.272882985756297</v>
      </c>
      <c r="D66" s="170">
        <v>97.786990000000003</v>
      </c>
      <c r="E66" s="170">
        <v>96.396659999999997</v>
      </c>
      <c r="F66" s="199">
        <v>6.7730499999999996</v>
      </c>
      <c r="G66" s="199">
        <v>6.1529600000000002</v>
      </c>
      <c r="H66" s="199">
        <v>7.0516100000000002</v>
      </c>
      <c r="I66" s="170">
        <v>0.59904000000000002</v>
      </c>
      <c r="J66" s="170">
        <v>0.49883</v>
      </c>
      <c r="K66" s="170">
        <v>2.32687</v>
      </c>
      <c r="L66" s="170">
        <v>0.79154999999999998</v>
      </c>
      <c r="M66" s="170">
        <v>0.56945999999999997</v>
      </c>
    </row>
    <row r="67" spans="1:13" x14ac:dyDescent="0.2">
      <c r="A67" s="170" t="s">
        <v>76</v>
      </c>
      <c r="B67" s="170" t="s">
        <v>60</v>
      </c>
      <c r="C67" s="170">
        <v>98.794999699501204</v>
      </c>
      <c r="D67" s="170">
        <v>98.140010000000004</v>
      </c>
      <c r="E67" s="170">
        <v>97.513279999999995</v>
      </c>
      <c r="F67" s="199">
        <v>5.5458400000000001</v>
      </c>
      <c r="G67" s="199">
        <v>4.7772300000000003</v>
      </c>
      <c r="H67" s="199">
        <v>6.2028800000000004</v>
      </c>
      <c r="I67" s="170">
        <v>0.36101</v>
      </c>
      <c r="J67" s="170">
        <v>0.38963999999999999</v>
      </c>
      <c r="K67" s="170">
        <v>2.3061600000000002</v>
      </c>
      <c r="L67" s="170">
        <v>1.15835</v>
      </c>
      <c r="M67" s="170">
        <v>0.50277000000000005</v>
      </c>
    </row>
    <row r="68" spans="1:13" x14ac:dyDescent="0.2">
      <c r="A68" s="170" t="s">
        <v>53</v>
      </c>
      <c r="B68" s="170" t="s">
        <v>61</v>
      </c>
      <c r="C68" s="170">
        <v>99.171374481639504</v>
      </c>
      <c r="D68" s="170">
        <v>98.503659999999996</v>
      </c>
      <c r="E68" s="170">
        <v>98.905429999999996</v>
      </c>
      <c r="F68" s="199">
        <v>5.3392200000000001</v>
      </c>
      <c r="G68" s="199">
        <v>4.5190900000000003</v>
      </c>
      <c r="H68" s="199">
        <v>6.7357500000000003</v>
      </c>
      <c r="I68" s="170">
        <v>0.37053999999999998</v>
      </c>
      <c r="J68" s="170">
        <v>0.36901</v>
      </c>
      <c r="K68" s="170">
        <v>2.2918099999999999</v>
      </c>
      <c r="L68" s="170">
        <v>1.4276500000000001</v>
      </c>
      <c r="M68" s="170">
        <v>0.54469000000000001</v>
      </c>
    </row>
    <row r="69" spans="1:13" x14ac:dyDescent="0.2">
      <c r="A69" s="170" t="s">
        <v>53</v>
      </c>
      <c r="B69" s="170" t="s">
        <v>62</v>
      </c>
      <c r="C69" s="170">
        <v>99.492156980587794</v>
      </c>
      <c r="D69" s="170">
        <v>98.871859999999998</v>
      </c>
      <c r="E69" s="170">
        <v>99.149969999999996</v>
      </c>
      <c r="F69" s="199">
        <v>5.0354099999999997</v>
      </c>
      <c r="G69" s="199">
        <v>4.2296899999999997</v>
      </c>
      <c r="H69" s="199">
        <v>6.0270299999999999</v>
      </c>
      <c r="I69" s="170">
        <v>0.37380000000000002</v>
      </c>
      <c r="J69" s="170">
        <v>0.34582000000000002</v>
      </c>
      <c r="K69" s="170">
        <v>2.3731300000000002</v>
      </c>
      <c r="L69" s="170">
        <v>0.24725</v>
      </c>
      <c r="M69" s="170">
        <v>0.48888999999999999</v>
      </c>
    </row>
    <row r="70" spans="1:13" x14ac:dyDescent="0.2">
      <c r="A70" s="170" t="s">
        <v>53</v>
      </c>
      <c r="B70" s="170" t="s">
        <v>63</v>
      </c>
      <c r="C70" s="170">
        <v>99.154847046096506</v>
      </c>
      <c r="D70" s="170">
        <v>98.766329999999996</v>
      </c>
      <c r="E70" s="170">
        <v>99.336640000000003</v>
      </c>
      <c r="F70" s="199">
        <v>4.5507799999999996</v>
      </c>
      <c r="G70" s="199">
        <v>3.8251300000000001</v>
      </c>
      <c r="H70" s="199">
        <v>5.6066599999999998</v>
      </c>
      <c r="I70" s="170">
        <v>-0.10673000000000001</v>
      </c>
      <c r="J70" s="170">
        <v>0.31330999999999998</v>
      </c>
      <c r="K70" s="170">
        <v>2.0657000000000001</v>
      </c>
      <c r="L70" s="170">
        <v>0.18828</v>
      </c>
      <c r="M70" s="170">
        <v>0.45562999999999998</v>
      </c>
    </row>
    <row r="71" spans="1:13" x14ac:dyDescent="0.2">
      <c r="A71" s="170" t="s">
        <v>53</v>
      </c>
      <c r="B71" s="170" t="s">
        <v>64</v>
      </c>
      <c r="C71" s="170">
        <v>98.994080173087298</v>
      </c>
      <c r="D71" s="170">
        <v>99.200580000000002</v>
      </c>
      <c r="E71" s="170">
        <v>99.242959999999997</v>
      </c>
      <c r="F71" s="199">
        <v>4.5062699999999998</v>
      </c>
      <c r="G71" s="199">
        <v>4.23421</v>
      </c>
      <c r="H71" s="199">
        <v>5.1628100000000003</v>
      </c>
      <c r="I71" s="170">
        <v>0.43968000000000002</v>
      </c>
      <c r="J71" s="170">
        <v>0.34617999999999999</v>
      </c>
      <c r="K71" s="170">
        <v>2.05328</v>
      </c>
      <c r="L71" s="170">
        <v>-9.4310000000000005E-2</v>
      </c>
      <c r="M71" s="170">
        <v>0.42037999999999998</v>
      </c>
    </row>
    <row r="72" spans="1:13" x14ac:dyDescent="0.2">
      <c r="A72" s="170" t="s">
        <v>53</v>
      </c>
      <c r="B72" s="170" t="s">
        <v>65</v>
      </c>
      <c r="C72" s="170">
        <v>99.376464931786799</v>
      </c>
      <c r="D72" s="170">
        <v>99.555880000000002</v>
      </c>
      <c r="E72" s="170">
        <v>99.386240000000001</v>
      </c>
      <c r="F72" s="199">
        <v>4.6468600000000002</v>
      </c>
      <c r="G72" s="199">
        <v>4.1778899999999997</v>
      </c>
      <c r="H72" s="199">
        <v>5.0217999999999998</v>
      </c>
      <c r="I72" s="170">
        <v>0.35815999999999998</v>
      </c>
      <c r="J72" s="170">
        <v>0.34166000000000002</v>
      </c>
      <c r="K72" s="170">
        <v>1.8089200000000001</v>
      </c>
      <c r="L72" s="170">
        <v>0.14437</v>
      </c>
      <c r="M72" s="170">
        <v>0.40915000000000001</v>
      </c>
    </row>
    <row r="73" spans="1:13" x14ac:dyDescent="0.2">
      <c r="A73" s="170" t="s">
        <v>53</v>
      </c>
      <c r="B73" s="170" t="s">
        <v>66</v>
      </c>
      <c r="C73" s="170">
        <v>99.909099104513501</v>
      </c>
      <c r="D73" s="170">
        <v>99.971909999999994</v>
      </c>
      <c r="E73" s="170">
        <v>99.968999999999994</v>
      </c>
      <c r="F73" s="199">
        <v>4.8114100000000004</v>
      </c>
      <c r="G73" s="199">
        <v>4.2158300000000004</v>
      </c>
      <c r="H73" s="199">
        <v>5.3875299999999999</v>
      </c>
      <c r="I73" s="170">
        <v>0.41788999999999998</v>
      </c>
      <c r="J73" s="170">
        <v>0.34471000000000002</v>
      </c>
      <c r="K73" s="170">
        <v>1.8666199999999999</v>
      </c>
      <c r="L73" s="170">
        <v>0.58635999999999999</v>
      </c>
      <c r="M73" s="170">
        <v>0.43824000000000002</v>
      </c>
    </row>
    <row r="74" spans="1:13" x14ac:dyDescent="0.2">
      <c r="A74" s="170" t="s">
        <v>53</v>
      </c>
      <c r="B74" s="170" t="s">
        <v>67</v>
      </c>
      <c r="C74" s="170">
        <v>100.492</v>
      </c>
      <c r="D74" s="170">
        <v>100.447</v>
      </c>
      <c r="E74" s="170">
        <v>100.401</v>
      </c>
      <c r="F74" s="199">
        <v>4.9045300000000003</v>
      </c>
      <c r="G74" s="199">
        <v>4.3098900000000002</v>
      </c>
      <c r="H74" s="199">
        <v>5.8467799999999999</v>
      </c>
      <c r="I74" s="170">
        <v>0.47521999999999998</v>
      </c>
      <c r="J74" s="170">
        <v>0.35225000000000001</v>
      </c>
      <c r="K74" s="170">
        <v>1.9728699999999999</v>
      </c>
      <c r="L74" s="170">
        <v>0.43213000000000001</v>
      </c>
      <c r="M74" s="170">
        <v>0.47464000000000001</v>
      </c>
    </row>
    <row r="75" spans="1:13" x14ac:dyDescent="0.2">
      <c r="A75" s="170" t="s">
        <v>53</v>
      </c>
      <c r="B75" s="170" t="s">
        <v>68</v>
      </c>
      <c r="C75" s="170">
        <v>100.917</v>
      </c>
      <c r="D75" s="170">
        <v>101.093</v>
      </c>
      <c r="E75" s="170">
        <v>100.754</v>
      </c>
      <c r="F75" s="199">
        <v>5.0195699999999999</v>
      </c>
      <c r="G75" s="199">
        <v>4.67293</v>
      </c>
      <c r="H75" s="199">
        <v>5.8775399999999998</v>
      </c>
      <c r="I75" s="170">
        <v>0.64312999999999998</v>
      </c>
      <c r="J75" s="170">
        <v>0.38130999999999998</v>
      </c>
      <c r="K75" s="170">
        <v>2.2464900000000001</v>
      </c>
      <c r="L75" s="170">
        <v>0.35159000000000001</v>
      </c>
      <c r="M75" s="170">
        <v>0.47708</v>
      </c>
    </row>
    <row r="76" spans="1:13" x14ac:dyDescent="0.2">
      <c r="A76" s="170" t="s">
        <v>53</v>
      </c>
      <c r="B76" s="170" t="s">
        <v>69</v>
      </c>
      <c r="C76" s="170">
        <v>101.44</v>
      </c>
      <c r="D76" s="170">
        <v>101.292</v>
      </c>
      <c r="E76" s="170">
        <v>101.024</v>
      </c>
      <c r="F76" s="199">
        <v>4.9036400000000002</v>
      </c>
      <c r="G76" s="199">
        <v>4.6757400000000002</v>
      </c>
      <c r="H76" s="199">
        <v>6.1013700000000002</v>
      </c>
      <c r="I76" s="170">
        <v>0.19685</v>
      </c>
      <c r="J76" s="170">
        <v>0.38153999999999999</v>
      </c>
      <c r="K76" s="170">
        <v>2.55722</v>
      </c>
      <c r="L76" s="170">
        <v>0.26798</v>
      </c>
      <c r="M76" s="170">
        <v>0.49475999999999998</v>
      </c>
    </row>
    <row r="77" spans="1:13" x14ac:dyDescent="0.2">
      <c r="A77" s="170" t="s">
        <v>53</v>
      </c>
      <c r="B77" s="170" t="s">
        <v>70</v>
      </c>
      <c r="C77" s="170">
        <v>102.303</v>
      </c>
      <c r="D77" s="170">
        <v>101.621</v>
      </c>
      <c r="E77" s="170">
        <v>101.45099999999999</v>
      </c>
      <c r="F77" s="199">
        <v>4.7165299999999997</v>
      </c>
      <c r="G77" s="199">
        <v>4.5433000000000003</v>
      </c>
      <c r="H77" s="199">
        <v>6.0763299999999996</v>
      </c>
      <c r="I77" s="170">
        <v>0.32479999999999998</v>
      </c>
      <c r="J77" s="170">
        <v>0.37095</v>
      </c>
      <c r="K77" s="170">
        <v>2.4399199999999999</v>
      </c>
      <c r="L77" s="170">
        <v>0.42266999999999999</v>
      </c>
      <c r="M77" s="170">
        <v>0.49278</v>
      </c>
    </row>
    <row r="78" spans="1:13" x14ac:dyDescent="0.2">
      <c r="A78" s="170" t="s">
        <v>53</v>
      </c>
      <c r="B78" s="170" t="s">
        <v>71</v>
      </c>
      <c r="C78" s="170">
        <v>103.02</v>
      </c>
      <c r="D78" s="170">
        <v>102.07299999999999</v>
      </c>
      <c r="E78" s="170">
        <v>102.48399999999999</v>
      </c>
      <c r="F78" s="199">
        <v>4.8305499999999997</v>
      </c>
      <c r="G78" s="199">
        <v>4.3830099999999996</v>
      </c>
      <c r="H78" s="199">
        <v>6.3148799999999996</v>
      </c>
      <c r="I78" s="170">
        <v>0.44479000000000002</v>
      </c>
      <c r="J78" s="170">
        <v>0.35810999999999998</v>
      </c>
      <c r="K78" s="170">
        <v>2.5283500000000001</v>
      </c>
      <c r="L78" s="170">
        <v>1.01823</v>
      </c>
      <c r="M78" s="170">
        <v>0.51160000000000005</v>
      </c>
    </row>
    <row r="79" spans="1:13" x14ac:dyDescent="0.2">
      <c r="A79" s="170" t="s">
        <v>77</v>
      </c>
      <c r="B79" s="170" t="s">
        <v>60</v>
      </c>
      <c r="C79" s="170">
        <v>103.108</v>
      </c>
      <c r="D79" s="170">
        <v>102.078</v>
      </c>
      <c r="E79" s="170">
        <v>102.502</v>
      </c>
      <c r="F79" s="199">
        <v>4.3656100000000002</v>
      </c>
      <c r="G79" s="199">
        <v>4.0126299999999997</v>
      </c>
      <c r="H79" s="199">
        <v>5.1159400000000002</v>
      </c>
      <c r="I79" s="170">
        <v>4.8999999999999998E-3</v>
      </c>
      <c r="J79" s="170">
        <v>0.32839000000000002</v>
      </c>
      <c r="K79" s="170">
        <v>2.1066799999999999</v>
      </c>
      <c r="L79" s="170">
        <v>1.7559999999999999E-2</v>
      </c>
      <c r="M79" s="170">
        <v>0.41665000000000002</v>
      </c>
    </row>
    <row r="80" spans="1:13" x14ac:dyDescent="0.2">
      <c r="A80" s="170" t="s">
        <v>53</v>
      </c>
      <c r="B80" s="170" t="s">
        <v>61</v>
      </c>
      <c r="C80" s="170">
        <v>103.07899999999999</v>
      </c>
      <c r="D80" s="170">
        <v>102.468</v>
      </c>
      <c r="E80" s="170">
        <v>102.6</v>
      </c>
      <c r="F80" s="199">
        <v>3.94028</v>
      </c>
      <c r="G80" s="199">
        <v>4.0245699999999998</v>
      </c>
      <c r="H80" s="199">
        <v>3.7354599999999998</v>
      </c>
      <c r="I80" s="170">
        <v>0.38206000000000001</v>
      </c>
      <c r="J80" s="170">
        <v>0.32934999999999998</v>
      </c>
      <c r="K80" s="170">
        <v>2.0120100000000001</v>
      </c>
      <c r="L80" s="170">
        <v>9.5610000000000001E-2</v>
      </c>
      <c r="M80" s="170">
        <v>0.30608000000000002</v>
      </c>
    </row>
    <row r="81" spans="1:13" x14ac:dyDescent="0.2">
      <c r="A81" s="170" t="s">
        <v>53</v>
      </c>
      <c r="B81" s="170" t="s">
        <v>62</v>
      </c>
      <c r="C81" s="170">
        <v>103.476</v>
      </c>
      <c r="D81" s="170">
        <v>103.27500000000001</v>
      </c>
      <c r="E81" s="170">
        <v>103.157</v>
      </c>
      <c r="F81" s="199">
        <v>4.0041799999999999</v>
      </c>
      <c r="G81" s="199">
        <v>4.4533800000000001</v>
      </c>
      <c r="H81" s="199">
        <v>4.0413899999999998</v>
      </c>
      <c r="I81" s="170">
        <v>0.78756000000000004</v>
      </c>
      <c r="J81" s="170">
        <v>0.36375000000000002</v>
      </c>
      <c r="K81" s="170">
        <v>2.1584099999999999</v>
      </c>
      <c r="L81" s="170">
        <v>0.54288000000000003</v>
      </c>
      <c r="M81" s="170">
        <v>0.33069999999999999</v>
      </c>
    </row>
    <row r="82" spans="1:13" x14ac:dyDescent="0.2">
      <c r="A82" s="170" t="s">
        <v>53</v>
      </c>
      <c r="B82" s="170" t="s">
        <v>63</v>
      </c>
      <c r="C82" s="170">
        <v>103.53100000000001</v>
      </c>
      <c r="D82" s="170">
        <v>103.646</v>
      </c>
      <c r="E82" s="170">
        <v>103.795</v>
      </c>
      <c r="F82" s="199">
        <v>4.4134500000000001</v>
      </c>
      <c r="G82" s="199">
        <v>4.94062</v>
      </c>
      <c r="H82" s="199">
        <v>4.48813</v>
      </c>
      <c r="I82" s="170">
        <v>0.35924</v>
      </c>
      <c r="J82" s="170">
        <v>0.40267999999999998</v>
      </c>
      <c r="K82" s="170">
        <v>2.3239700000000001</v>
      </c>
      <c r="L82" s="170">
        <v>0.61846999999999996</v>
      </c>
      <c r="M82" s="170">
        <v>0.36653000000000002</v>
      </c>
    </row>
    <row r="83" spans="1:13" x14ac:dyDescent="0.2">
      <c r="A83" s="170" t="s">
        <v>53</v>
      </c>
      <c r="B83" s="170" t="s">
        <v>64</v>
      </c>
      <c r="C83" s="170">
        <v>103.233</v>
      </c>
      <c r="D83" s="170">
        <v>103.827</v>
      </c>
      <c r="E83" s="170">
        <v>103.79600000000001</v>
      </c>
      <c r="F83" s="199">
        <v>4.2819900000000004</v>
      </c>
      <c r="G83" s="199">
        <v>4.6637000000000004</v>
      </c>
      <c r="H83" s="199">
        <v>4.5877699999999999</v>
      </c>
      <c r="I83" s="170">
        <v>0.17463000000000001</v>
      </c>
      <c r="J83" s="170">
        <v>0.38057000000000002</v>
      </c>
      <c r="K83" s="170">
        <v>2.1708099999999999</v>
      </c>
      <c r="L83" s="170">
        <v>9.6000000000000002E-4</v>
      </c>
      <c r="M83" s="170">
        <v>0.3745</v>
      </c>
    </row>
    <row r="84" spans="1:13" x14ac:dyDescent="0.2">
      <c r="A84" s="170" t="s">
        <v>53</v>
      </c>
      <c r="B84" s="170" t="s">
        <v>65</v>
      </c>
      <c r="C84" s="170">
        <v>103.29900000000001</v>
      </c>
      <c r="D84" s="170">
        <v>103.893</v>
      </c>
      <c r="E84" s="170">
        <v>104.041</v>
      </c>
      <c r="F84" s="199">
        <v>3.9471500000000002</v>
      </c>
      <c r="G84" s="199">
        <v>4.3564699999999998</v>
      </c>
      <c r="H84" s="199">
        <v>4.6835000000000004</v>
      </c>
      <c r="I84" s="170">
        <v>6.3570000000000002E-2</v>
      </c>
      <c r="J84" s="170">
        <v>0.35598999999999997</v>
      </c>
      <c r="K84" s="170">
        <v>1.78304</v>
      </c>
      <c r="L84" s="170">
        <v>0.23604</v>
      </c>
      <c r="M84" s="170">
        <v>0.38216</v>
      </c>
    </row>
    <row r="85" spans="1:13" x14ac:dyDescent="0.2">
      <c r="A85" s="170" t="s">
        <v>53</v>
      </c>
      <c r="B85" s="170" t="s">
        <v>66</v>
      </c>
      <c r="C85" s="170">
        <v>103.687</v>
      </c>
      <c r="D85" s="170">
        <v>103.99299999999999</v>
      </c>
      <c r="E85" s="170">
        <v>104.145</v>
      </c>
      <c r="F85" s="199">
        <v>3.7813400000000001</v>
      </c>
      <c r="G85" s="199">
        <v>4.0222199999999999</v>
      </c>
      <c r="H85" s="199">
        <v>4.1772900000000002</v>
      </c>
      <c r="I85" s="170">
        <v>9.6250000000000002E-2</v>
      </c>
      <c r="J85" s="170">
        <v>0.32916000000000001</v>
      </c>
      <c r="K85" s="170">
        <v>1.87602</v>
      </c>
      <c r="L85" s="170">
        <v>9.9959999999999993E-2</v>
      </c>
      <c r="M85" s="170">
        <v>0.34161999999999998</v>
      </c>
    </row>
    <row r="86" spans="1:13" x14ac:dyDescent="0.2">
      <c r="A86" s="170" t="s">
        <v>53</v>
      </c>
      <c r="B86" s="170" t="s">
        <v>67</v>
      </c>
      <c r="C86" s="170">
        <v>103.67</v>
      </c>
      <c r="D86" s="170">
        <v>104.003</v>
      </c>
      <c r="E86" s="170">
        <v>104.134</v>
      </c>
      <c r="F86" s="199">
        <v>3.1624400000000001</v>
      </c>
      <c r="G86" s="199">
        <v>3.5401799999999999</v>
      </c>
      <c r="H86" s="199">
        <v>3.7180900000000001</v>
      </c>
      <c r="I86" s="170">
        <v>9.6200000000000001E-3</v>
      </c>
      <c r="J86" s="170">
        <v>0.29032999999999998</v>
      </c>
      <c r="K86" s="170">
        <v>1.49803</v>
      </c>
      <c r="L86" s="170">
        <v>-1.056E-2</v>
      </c>
      <c r="M86" s="170">
        <v>0.30468000000000001</v>
      </c>
    </row>
    <row r="87" spans="1:13" x14ac:dyDescent="0.2">
      <c r="A87" s="170" t="s">
        <v>53</v>
      </c>
      <c r="B87" s="170" t="s">
        <v>68</v>
      </c>
      <c r="C87" s="170">
        <v>103.94199999999999</v>
      </c>
      <c r="D87" s="170">
        <v>104.124</v>
      </c>
      <c r="E87" s="170">
        <v>104.35599999999999</v>
      </c>
      <c r="F87" s="199">
        <v>2.9975100000000001</v>
      </c>
      <c r="G87" s="199">
        <v>2.99823</v>
      </c>
      <c r="H87" s="199">
        <v>3.57504</v>
      </c>
      <c r="I87" s="170">
        <v>0.11634</v>
      </c>
      <c r="J87" s="170">
        <v>0.24648</v>
      </c>
      <c r="K87" s="170">
        <v>0.82208000000000003</v>
      </c>
      <c r="L87" s="170">
        <v>0.21318999999999999</v>
      </c>
      <c r="M87" s="170">
        <v>0.29315000000000002</v>
      </c>
    </row>
    <row r="88" spans="1:13" x14ac:dyDescent="0.2">
      <c r="A88" s="170" t="s">
        <v>53</v>
      </c>
      <c r="B88" s="170" t="s">
        <v>69</v>
      </c>
      <c r="C88" s="170">
        <v>104.503</v>
      </c>
      <c r="D88" s="170">
        <v>104.54300000000001</v>
      </c>
      <c r="E88" s="170">
        <v>104.863</v>
      </c>
      <c r="F88" s="199">
        <v>3.01952</v>
      </c>
      <c r="G88" s="199">
        <v>3.20953</v>
      </c>
      <c r="H88" s="199">
        <v>3.80009</v>
      </c>
      <c r="I88" s="170">
        <v>0.40239999999999998</v>
      </c>
      <c r="J88" s="170">
        <v>0.26361000000000001</v>
      </c>
      <c r="K88" s="170">
        <v>0.86545000000000005</v>
      </c>
      <c r="L88" s="170">
        <v>0.48583999999999999</v>
      </c>
      <c r="M88" s="170">
        <v>0.31129000000000001</v>
      </c>
    </row>
    <row r="89" spans="1:13" x14ac:dyDescent="0.2">
      <c r="A89" s="170" t="s">
        <v>53</v>
      </c>
      <c r="B89" s="170" t="s">
        <v>70</v>
      </c>
      <c r="C89" s="170">
        <v>105.346</v>
      </c>
      <c r="D89" s="170">
        <v>105.06</v>
      </c>
      <c r="E89" s="170">
        <v>104.71599999999999</v>
      </c>
      <c r="F89" s="199">
        <v>2.9744999999999999</v>
      </c>
      <c r="G89" s="199">
        <v>3.3841399999999999</v>
      </c>
      <c r="H89" s="199">
        <v>3.2183000000000002</v>
      </c>
      <c r="I89" s="170">
        <v>0.49453000000000003</v>
      </c>
      <c r="J89" s="170">
        <v>0.27772999999999998</v>
      </c>
      <c r="K89" s="170">
        <v>1.1875500000000001</v>
      </c>
      <c r="L89" s="170">
        <v>-0.14018</v>
      </c>
      <c r="M89" s="170">
        <v>0.26432</v>
      </c>
    </row>
    <row r="90" spans="1:13" x14ac:dyDescent="0.2">
      <c r="A90" s="170" t="s">
        <v>53</v>
      </c>
      <c r="B90" s="170" t="s">
        <v>71</v>
      </c>
      <c r="C90" s="170">
        <v>105.934</v>
      </c>
      <c r="D90" s="170">
        <v>105.764</v>
      </c>
      <c r="E90" s="170">
        <v>105.371</v>
      </c>
      <c r="F90" s="199">
        <v>2.8285800000000001</v>
      </c>
      <c r="G90" s="199">
        <v>3.6160399999999999</v>
      </c>
      <c r="H90" s="199">
        <v>2.8170299999999999</v>
      </c>
      <c r="I90" s="170">
        <v>0.67008999999999996</v>
      </c>
      <c r="J90" s="170">
        <v>0.29644999999999999</v>
      </c>
      <c r="K90" s="170">
        <v>1.8008900000000001</v>
      </c>
      <c r="L90" s="170">
        <v>0.62549999999999994</v>
      </c>
      <c r="M90" s="170">
        <v>0.23177</v>
      </c>
    </row>
    <row r="91" spans="1:13" x14ac:dyDescent="0.2">
      <c r="A91" s="170" t="s">
        <v>78</v>
      </c>
      <c r="B91" s="170" t="s">
        <v>60</v>
      </c>
      <c r="C91" s="170">
        <v>106.447</v>
      </c>
      <c r="D91" s="170">
        <v>105.80500000000001</v>
      </c>
      <c r="E91" s="170">
        <v>106.336</v>
      </c>
      <c r="F91" s="199">
        <v>3.2383500000000001</v>
      </c>
      <c r="G91" s="199">
        <v>3.6511300000000002</v>
      </c>
      <c r="H91" s="199">
        <v>3.7404099999999998</v>
      </c>
      <c r="I91" s="170">
        <v>3.8769999999999999E-2</v>
      </c>
      <c r="J91" s="170">
        <v>0.29927999999999999</v>
      </c>
      <c r="K91" s="170">
        <v>1.7424200000000001</v>
      </c>
      <c r="L91" s="170">
        <v>0.91581000000000001</v>
      </c>
      <c r="M91" s="170">
        <v>0.30647999999999997</v>
      </c>
    </row>
    <row r="92" spans="1:13" x14ac:dyDescent="0.2">
      <c r="A92" s="170" t="s">
        <v>53</v>
      </c>
      <c r="B92" s="170" t="s">
        <v>61</v>
      </c>
      <c r="C92" s="170">
        <v>106.889</v>
      </c>
      <c r="D92" s="170">
        <v>106.062</v>
      </c>
      <c r="E92" s="170">
        <v>106.928</v>
      </c>
      <c r="F92" s="199">
        <v>3.6961900000000001</v>
      </c>
      <c r="G92" s="199">
        <v>3.5074399999999999</v>
      </c>
      <c r="H92" s="199">
        <v>4.2183200000000003</v>
      </c>
      <c r="I92" s="170">
        <v>0.2429</v>
      </c>
      <c r="J92" s="170">
        <v>0.28769</v>
      </c>
      <c r="K92" s="170">
        <v>1.9797499999999999</v>
      </c>
      <c r="L92" s="170">
        <v>0.55672999999999995</v>
      </c>
      <c r="M92" s="170">
        <v>0.34490999999999999</v>
      </c>
    </row>
    <row r="93" spans="1:13" x14ac:dyDescent="0.2">
      <c r="A93" s="170" t="s">
        <v>53</v>
      </c>
      <c r="B93" s="170" t="s">
        <v>62</v>
      </c>
      <c r="C93" s="170">
        <v>106.83799999999999</v>
      </c>
      <c r="D93" s="170">
        <v>106.184</v>
      </c>
      <c r="E93" s="170">
        <v>106.52500000000001</v>
      </c>
      <c r="F93" s="199">
        <v>3.2490600000000001</v>
      </c>
      <c r="G93" s="199">
        <v>2.8167499999999999</v>
      </c>
      <c r="H93" s="199">
        <v>3.2649300000000001</v>
      </c>
      <c r="I93" s="170">
        <v>0.11502999999999999</v>
      </c>
      <c r="J93" s="170">
        <v>0.23175000000000001</v>
      </c>
      <c r="K93" s="170">
        <v>1.97841</v>
      </c>
      <c r="L93" s="170">
        <v>-0.37689</v>
      </c>
      <c r="M93" s="170">
        <v>0.26808999999999999</v>
      </c>
    </row>
    <row r="94" spans="1:13" x14ac:dyDescent="0.2">
      <c r="A94" s="170" t="s">
        <v>53</v>
      </c>
      <c r="B94" s="170" t="s">
        <v>63</v>
      </c>
      <c r="C94" s="170">
        <v>105.755</v>
      </c>
      <c r="D94" s="170">
        <v>105.511</v>
      </c>
      <c r="E94" s="170">
        <v>105.398</v>
      </c>
      <c r="F94" s="199">
        <v>2.1481499999999998</v>
      </c>
      <c r="G94" s="199">
        <v>1.79939</v>
      </c>
      <c r="H94" s="199">
        <v>1.5443899999999999</v>
      </c>
      <c r="I94" s="170">
        <v>-0.63380999999999998</v>
      </c>
      <c r="J94" s="170">
        <v>0.14873</v>
      </c>
      <c r="K94" s="170">
        <v>0.92593000000000003</v>
      </c>
      <c r="L94" s="170">
        <v>-1.0579700000000001</v>
      </c>
      <c r="M94" s="170">
        <v>0.1278</v>
      </c>
    </row>
    <row r="95" spans="1:13" x14ac:dyDescent="0.2">
      <c r="A95" s="170" t="s">
        <v>53</v>
      </c>
      <c r="B95" s="170" t="s">
        <v>64</v>
      </c>
      <c r="C95" s="170">
        <v>106.16200000000001</v>
      </c>
      <c r="D95" s="170">
        <v>106.58499999999999</v>
      </c>
      <c r="E95" s="170">
        <v>105.343</v>
      </c>
      <c r="F95" s="199">
        <v>2.8372700000000002</v>
      </c>
      <c r="G95" s="199">
        <v>2.6563400000000001</v>
      </c>
      <c r="H95" s="199">
        <v>1.4904200000000001</v>
      </c>
      <c r="I95" s="170">
        <v>1.0179</v>
      </c>
      <c r="J95" s="170">
        <v>0.21870999999999999</v>
      </c>
      <c r="K95" s="170">
        <v>1.4515499999999999</v>
      </c>
      <c r="L95" s="170">
        <v>-5.2179999999999997E-2</v>
      </c>
      <c r="M95" s="170">
        <v>0.12336</v>
      </c>
    </row>
    <row r="96" spans="1:13" x14ac:dyDescent="0.2">
      <c r="A96" s="170" t="s">
        <v>53</v>
      </c>
      <c r="B96" s="170" t="s">
        <v>65</v>
      </c>
      <c r="C96" s="170">
        <v>106.74299999999999</v>
      </c>
      <c r="D96" s="170">
        <v>107.05200000000001</v>
      </c>
      <c r="E96" s="170">
        <v>106.157</v>
      </c>
      <c r="F96" s="199">
        <v>3.3340100000000001</v>
      </c>
      <c r="G96" s="199">
        <v>3.0406300000000002</v>
      </c>
      <c r="H96" s="199">
        <v>2.0338099999999999</v>
      </c>
      <c r="I96" s="170">
        <v>0.43814999999999998</v>
      </c>
      <c r="J96" s="170">
        <v>0.24992</v>
      </c>
      <c r="K96" s="170">
        <v>1.2178100000000001</v>
      </c>
      <c r="L96" s="170">
        <v>0.77271000000000001</v>
      </c>
      <c r="M96" s="170">
        <v>0.16792000000000001</v>
      </c>
    </row>
    <row r="97" spans="1:13" x14ac:dyDescent="0.2">
      <c r="A97" s="170" t="s">
        <v>53</v>
      </c>
      <c r="B97" s="170" t="s">
        <v>66</v>
      </c>
      <c r="C97" s="170">
        <v>107.444</v>
      </c>
      <c r="D97" s="170">
        <v>107.417</v>
      </c>
      <c r="E97" s="170">
        <v>106.851</v>
      </c>
      <c r="F97" s="199">
        <v>3.6234099999999998</v>
      </c>
      <c r="G97" s="199">
        <v>3.2925300000000002</v>
      </c>
      <c r="H97" s="199">
        <v>2.5983000000000001</v>
      </c>
      <c r="I97" s="170">
        <v>0.34095999999999999</v>
      </c>
      <c r="J97" s="170">
        <v>0.27032</v>
      </c>
      <c r="K97" s="170">
        <v>1.52356</v>
      </c>
      <c r="L97" s="170">
        <v>0.65375000000000005</v>
      </c>
      <c r="M97" s="170">
        <v>0.21399000000000001</v>
      </c>
    </row>
    <row r="98" spans="1:13" x14ac:dyDescent="0.2">
      <c r="A98" s="170" t="s">
        <v>53</v>
      </c>
      <c r="B98" s="170" t="s">
        <v>67</v>
      </c>
      <c r="C98" s="170">
        <v>107.867</v>
      </c>
      <c r="D98" s="170">
        <v>107.944</v>
      </c>
      <c r="E98" s="170">
        <v>107.614</v>
      </c>
      <c r="F98" s="199">
        <v>4.0484200000000001</v>
      </c>
      <c r="G98" s="199">
        <v>3.78931</v>
      </c>
      <c r="H98" s="199">
        <v>3.34185</v>
      </c>
      <c r="I98" s="170">
        <v>0.49060999999999999</v>
      </c>
      <c r="J98" s="170">
        <v>0.31041999999999997</v>
      </c>
      <c r="K98" s="170">
        <v>1.77443</v>
      </c>
      <c r="L98" s="170">
        <v>0.71408000000000005</v>
      </c>
      <c r="M98" s="170">
        <v>0.27431</v>
      </c>
    </row>
    <row r="99" spans="1:13" x14ac:dyDescent="0.2">
      <c r="A99" s="170" t="s">
        <v>53</v>
      </c>
      <c r="B99" s="170" t="s">
        <v>68</v>
      </c>
      <c r="C99" s="170">
        <v>108.114</v>
      </c>
      <c r="D99" s="170">
        <v>108.401</v>
      </c>
      <c r="E99" s="170">
        <v>107.6</v>
      </c>
      <c r="F99" s="199">
        <v>4.0137799999999997</v>
      </c>
      <c r="G99" s="199">
        <v>4.1075999999999997</v>
      </c>
      <c r="H99" s="199">
        <v>3.10859</v>
      </c>
      <c r="I99" s="170">
        <v>0.42337000000000002</v>
      </c>
      <c r="J99" s="170">
        <v>0.33601999999999999</v>
      </c>
      <c r="K99" s="170">
        <v>2.0878899999999998</v>
      </c>
      <c r="L99" s="170">
        <v>-1.3010000000000001E-2</v>
      </c>
      <c r="M99" s="170">
        <v>0.25542999999999999</v>
      </c>
    </row>
    <row r="100" spans="1:13" x14ac:dyDescent="0.2">
      <c r="A100" s="170" t="s">
        <v>53</v>
      </c>
      <c r="B100" s="170" t="s">
        <v>69</v>
      </c>
      <c r="C100" s="170">
        <v>108.774</v>
      </c>
      <c r="D100" s="170">
        <v>108.88500000000001</v>
      </c>
      <c r="E100" s="170">
        <v>108.53400000000001</v>
      </c>
      <c r="F100" s="199">
        <v>4.0869600000000004</v>
      </c>
      <c r="G100" s="199">
        <v>4.1533100000000003</v>
      </c>
      <c r="H100" s="199">
        <v>3.5007600000000001</v>
      </c>
      <c r="I100" s="170">
        <v>0.44649</v>
      </c>
      <c r="J100" s="170">
        <v>0.33968999999999999</v>
      </c>
      <c r="K100" s="170">
        <v>3.1977699999999998</v>
      </c>
      <c r="L100" s="170">
        <v>0.86802999999999997</v>
      </c>
      <c r="M100" s="170">
        <v>0.28715000000000002</v>
      </c>
    </row>
    <row r="101" spans="1:13" x14ac:dyDescent="0.2">
      <c r="A101" s="170" t="s">
        <v>53</v>
      </c>
      <c r="B101" s="170" t="s">
        <v>70</v>
      </c>
      <c r="C101" s="170">
        <v>108.85599999999999</v>
      </c>
      <c r="D101" s="170">
        <v>108.789</v>
      </c>
      <c r="E101" s="170">
        <v>108.35</v>
      </c>
      <c r="F101" s="199">
        <v>3.33188</v>
      </c>
      <c r="G101" s="199">
        <v>3.5493999999999999</v>
      </c>
      <c r="H101" s="199">
        <v>3.4703400000000002</v>
      </c>
      <c r="I101" s="170">
        <v>-8.8169999999999998E-2</v>
      </c>
      <c r="J101" s="170">
        <v>0.29108000000000001</v>
      </c>
      <c r="K101" s="170">
        <v>2.0678299999999998</v>
      </c>
      <c r="L101" s="170">
        <v>-0.16952999999999999</v>
      </c>
      <c r="M101" s="170">
        <v>0.28469</v>
      </c>
    </row>
    <row r="102" spans="1:13" x14ac:dyDescent="0.2">
      <c r="A102" s="170" t="s">
        <v>53</v>
      </c>
      <c r="B102" s="170" t="s">
        <v>71</v>
      </c>
      <c r="C102" s="170">
        <v>109.271</v>
      </c>
      <c r="D102" s="170">
        <v>109.301</v>
      </c>
      <c r="E102" s="170">
        <v>109.09699999999999</v>
      </c>
      <c r="F102" s="199">
        <v>3.1500699999999999</v>
      </c>
      <c r="G102" s="199">
        <v>3.3442400000000001</v>
      </c>
      <c r="H102" s="199">
        <v>3.5360800000000001</v>
      </c>
      <c r="I102" s="170">
        <v>0.47064</v>
      </c>
      <c r="J102" s="170">
        <v>0.27450000000000002</v>
      </c>
      <c r="K102" s="170">
        <v>2.1008499999999999</v>
      </c>
      <c r="L102" s="170">
        <v>0.68942999999999999</v>
      </c>
      <c r="M102" s="170">
        <v>0.28999999999999998</v>
      </c>
    </row>
    <row r="103" spans="1:13" x14ac:dyDescent="0.2">
      <c r="A103" s="170" t="s">
        <v>431</v>
      </c>
      <c r="B103" s="170" t="s">
        <v>60</v>
      </c>
      <c r="C103" s="170">
        <v>110.21</v>
      </c>
      <c r="D103" s="170">
        <v>110.25700000000001</v>
      </c>
      <c r="E103" s="170">
        <v>110.81699999999999</v>
      </c>
      <c r="F103" s="199">
        <v>3.5350899999999998</v>
      </c>
      <c r="G103" s="199">
        <v>4.2077400000000003</v>
      </c>
      <c r="H103" s="199">
        <v>4.2140000000000004</v>
      </c>
      <c r="I103" s="170">
        <v>0.87465000000000004</v>
      </c>
      <c r="J103" s="170">
        <v>0.34405999999999998</v>
      </c>
      <c r="K103" s="170">
        <v>2.6438999999999999</v>
      </c>
      <c r="L103" s="170">
        <v>1.5765800000000001</v>
      </c>
      <c r="M103" s="170">
        <v>0.34455999999999998</v>
      </c>
    </row>
    <row r="104" spans="1:13" x14ac:dyDescent="0.2">
      <c r="A104" s="170" t="s">
        <v>53</v>
      </c>
      <c r="B104" s="170" t="s">
        <v>61</v>
      </c>
      <c r="C104" s="170">
        <v>110.907</v>
      </c>
      <c r="D104" s="170">
        <v>110.926</v>
      </c>
      <c r="E104" s="170">
        <v>111.42400000000001</v>
      </c>
      <c r="F104" s="199">
        <v>3.7590400000000002</v>
      </c>
      <c r="G104" s="199">
        <v>4.5860000000000003</v>
      </c>
      <c r="H104" s="199">
        <v>4.2046999999999999</v>
      </c>
      <c r="I104" s="170">
        <v>0.60675999999999997</v>
      </c>
      <c r="J104" s="170">
        <v>0.37436000000000003</v>
      </c>
      <c r="K104" s="170">
        <v>2.76254</v>
      </c>
      <c r="L104" s="170">
        <v>0.54774999999999996</v>
      </c>
      <c r="M104" s="170">
        <v>0.34381</v>
      </c>
    </row>
    <row r="105" spans="1:13" x14ac:dyDescent="0.2">
      <c r="A105" s="170" t="s">
        <v>53</v>
      </c>
      <c r="B105" s="170" t="s">
        <v>62</v>
      </c>
      <c r="C105" s="170">
        <v>111.824</v>
      </c>
      <c r="D105" s="170">
        <v>111.779</v>
      </c>
      <c r="E105" s="170">
        <v>112.164</v>
      </c>
      <c r="F105" s="199">
        <v>4.6668799999999999</v>
      </c>
      <c r="G105" s="199">
        <v>5.2691600000000003</v>
      </c>
      <c r="H105" s="199">
        <v>5.29359</v>
      </c>
      <c r="I105" s="170">
        <v>0.76898</v>
      </c>
      <c r="J105" s="170">
        <v>0.42884</v>
      </c>
      <c r="K105" s="170">
        <v>3.1162100000000001</v>
      </c>
      <c r="L105" s="170">
        <v>0.66413</v>
      </c>
      <c r="M105" s="170">
        <v>0.43078</v>
      </c>
    </row>
    <row r="106" spans="1:13" x14ac:dyDescent="0.2">
      <c r="A106" s="170" t="s">
        <v>53</v>
      </c>
      <c r="B106" s="170" t="s">
        <v>63</v>
      </c>
      <c r="C106" s="170">
        <v>112.19</v>
      </c>
      <c r="D106" s="170">
        <v>112.428</v>
      </c>
      <c r="E106" s="170">
        <v>112.512</v>
      </c>
      <c r="F106" s="199">
        <v>6.0848199999999997</v>
      </c>
      <c r="G106" s="199">
        <v>6.5557100000000004</v>
      </c>
      <c r="H106" s="199">
        <v>6.7496499999999999</v>
      </c>
      <c r="I106" s="170">
        <v>0.58060999999999996</v>
      </c>
      <c r="J106" s="170">
        <v>0.53054999999999997</v>
      </c>
      <c r="K106" s="170">
        <v>3.2538900000000002</v>
      </c>
      <c r="L106" s="170">
        <v>0.31025999999999998</v>
      </c>
      <c r="M106" s="170">
        <v>0.54579</v>
      </c>
    </row>
    <row r="107" spans="1:13" x14ac:dyDescent="0.2">
      <c r="A107" s="170" t="s">
        <v>53</v>
      </c>
      <c r="B107" s="170" t="s">
        <v>64</v>
      </c>
      <c r="C107" s="170">
        <v>112.419</v>
      </c>
      <c r="D107" s="170">
        <v>113.355</v>
      </c>
      <c r="E107" s="170">
        <v>113.346</v>
      </c>
      <c r="F107" s="199">
        <v>5.8938199999999998</v>
      </c>
      <c r="G107" s="199">
        <v>6.3517400000000004</v>
      </c>
      <c r="H107" s="199">
        <v>7.5970899999999997</v>
      </c>
      <c r="I107" s="170">
        <v>0.82452999999999999</v>
      </c>
      <c r="J107" s="170">
        <v>0.51449999999999996</v>
      </c>
      <c r="K107" s="170">
        <v>4.19712</v>
      </c>
      <c r="L107" s="170">
        <v>0.74124999999999996</v>
      </c>
      <c r="M107" s="170">
        <v>0.61206000000000005</v>
      </c>
    </row>
    <row r="108" spans="1:13" x14ac:dyDescent="0.2">
      <c r="A108" s="170" t="s">
        <v>53</v>
      </c>
      <c r="B108" s="170" t="s">
        <v>65</v>
      </c>
      <c r="C108" s="170">
        <v>113.018</v>
      </c>
      <c r="D108" s="170">
        <v>114.01600000000001</v>
      </c>
      <c r="E108" s="170">
        <v>113.902</v>
      </c>
      <c r="F108" s="199">
        <v>5.8786100000000001</v>
      </c>
      <c r="G108" s="199">
        <v>6.5052500000000002</v>
      </c>
      <c r="H108" s="199">
        <v>7.2957999999999998</v>
      </c>
      <c r="I108" s="170">
        <v>0.58311999999999997</v>
      </c>
      <c r="J108" s="170">
        <v>0.52658000000000005</v>
      </c>
      <c r="K108" s="170">
        <v>4.3137800000000004</v>
      </c>
      <c r="L108" s="170">
        <v>0.49053000000000002</v>
      </c>
      <c r="M108" s="170">
        <v>0.58855000000000002</v>
      </c>
    </row>
    <row r="109" spans="1:13" x14ac:dyDescent="0.2">
      <c r="A109" s="170" t="s">
        <v>53</v>
      </c>
      <c r="B109" s="170" t="s">
        <v>66</v>
      </c>
      <c r="C109" s="170">
        <v>113.682</v>
      </c>
      <c r="D109" s="170">
        <v>114.381</v>
      </c>
      <c r="E109" s="170">
        <v>114.825</v>
      </c>
      <c r="F109" s="199">
        <v>5.8058199999999998</v>
      </c>
      <c r="G109" s="199">
        <v>6.4831500000000002</v>
      </c>
      <c r="H109" s="199">
        <v>7.4627299999999996</v>
      </c>
      <c r="I109" s="170">
        <v>0.32013000000000003</v>
      </c>
      <c r="J109" s="170">
        <v>0.52483999999999997</v>
      </c>
      <c r="K109" s="170">
        <v>3.7403499999999998</v>
      </c>
      <c r="L109" s="170">
        <v>0.81035000000000001</v>
      </c>
      <c r="M109" s="170">
        <v>0.60158</v>
      </c>
    </row>
    <row r="110" spans="1:13" x14ac:dyDescent="0.2">
      <c r="A110" s="170" t="s">
        <v>53</v>
      </c>
      <c r="B110" s="170" t="s">
        <v>67</v>
      </c>
      <c r="C110" s="170">
        <v>113.899</v>
      </c>
      <c r="D110" s="170">
        <v>114.886</v>
      </c>
      <c r="E110" s="170">
        <v>114.941</v>
      </c>
      <c r="F110" s="199">
        <v>5.5920699999999997</v>
      </c>
      <c r="G110" s="199">
        <v>6.4311100000000003</v>
      </c>
      <c r="H110" s="199">
        <v>6.8085899999999997</v>
      </c>
      <c r="I110" s="170">
        <v>0.44151000000000001</v>
      </c>
      <c r="J110" s="170">
        <v>0.52075000000000005</v>
      </c>
      <c r="K110" s="170">
        <v>3.56995</v>
      </c>
      <c r="L110" s="170">
        <v>0.10102</v>
      </c>
      <c r="M110" s="170">
        <v>0.55040999999999995</v>
      </c>
    </row>
    <row r="111" spans="1:13" x14ac:dyDescent="0.2">
      <c r="A111" s="170" t="s">
        <v>53</v>
      </c>
      <c r="B111" s="170" t="s">
        <v>68</v>
      </c>
      <c r="C111" s="170">
        <v>114.601</v>
      </c>
      <c r="D111" s="170">
        <v>115.61</v>
      </c>
      <c r="E111" s="170">
        <v>115.378</v>
      </c>
      <c r="F111" s="199">
        <v>6.0001499999999997</v>
      </c>
      <c r="G111" s="199">
        <v>6.6503100000000002</v>
      </c>
      <c r="H111" s="199">
        <v>7.2286200000000003</v>
      </c>
      <c r="I111" s="170">
        <v>0.63019000000000003</v>
      </c>
      <c r="J111" s="170">
        <v>0.53798000000000001</v>
      </c>
      <c r="K111" s="170">
        <v>3.4272999999999998</v>
      </c>
      <c r="L111" s="170">
        <v>0.38019999999999998</v>
      </c>
      <c r="M111" s="170">
        <v>0.58330000000000004</v>
      </c>
    </row>
    <row r="112" spans="1:13" x14ac:dyDescent="0.2">
      <c r="A112" s="170" t="s">
        <v>53</v>
      </c>
      <c r="B112" s="170" t="s">
        <v>69</v>
      </c>
      <c r="C112" s="170">
        <v>115.56100000000001</v>
      </c>
      <c r="D112" s="170">
        <v>116.289</v>
      </c>
      <c r="E112" s="170">
        <v>116.32299999999999</v>
      </c>
      <c r="F112" s="199">
        <v>6.2395399999999999</v>
      </c>
      <c r="G112" s="199">
        <v>6.79983</v>
      </c>
      <c r="H112" s="199">
        <v>7.1765499999999998</v>
      </c>
      <c r="I112" s="170">
        <v>0.58731999999999995</v>
      </c>
      <c r="J112" s="170">
        <v>0.54971999999999999</v>
      </c>
      <c r="K112" s="170">
        <v>3.4342000000000001</v>
      </c>
      <c r="L112" s="170">
        <v>0.81904999999999994</v>
      </c>
      <c r="M112" s="170">
        <v>0.57923000000000002</v>
      </c>
    </row>
    <row r="113" spans="1:13" x14ac:dyDescent="0.2">
      <c r="A113" s="170" t="s">
        <v>53</v>
      </c>
      <c r="B113" s="170" t="s">
        <v>70</v>
      </c>
      <c r="C113" s="170">
        <v>116.884</v>
      </c>
      <c r="D113" s="170">
        <v>116.854</v>
      </c>
      <c r="E113" s="170">
        <v>117.282</v>
      </c>
      <c r="F113" s="199">
        <v>7.3748800000000001</v>
      </c>
      <c r="G113" s="199">
        <v>7.41343</v>
      </c>
      <c r="H113" s="199">
        <v>8.2436500000000006</v>
      </c>
      <c r="I113" s="170">
        <v>0.48586000000000001</v>
      </c>
      <c r="J113" s="170">
        <v>0.59774000000000005</v>
      </c>
      <c r="K113" s="170">
        <v>3.0867599999999999</v>
      </c>
      <c r="L113" s="170">
        <v>0.82443</v>
      </c>
      <c r="M113" s="170">
        <v>0.6623</v>
      </c>
    </row>
    <row r="114" spans="1:13" x14ac:dyDescent="0.2">
      <c r="A114" s="170" t="s">
        <v>53</v>
      </c>
      <c r="B114" s="170" t="s">
        <v>71</v>
      </c>
      <c r="C114" s="170">
        <v>117.30800000000001</v>
      </c>
      <c r="D114" s="170">
        <v>117.23399999999999</v>
      </c>
      <c r="E114" s="170">
        <v>118.19199999999999</v>
      </c>
      <c r="F114" s="199">
        <v>7.3551099999999998</v>
      </c>
      <c r="G114" s="199">
        <v>7.2579399999999996</v>
      </c>
      <c r="H114" s="199">
        <v>8.3366199999999999</v>
      </c>
      <c r="I114" s="170">
        <v>0.32518999999999998</v>
      </c>
      <c r="J114" s="170">
        <v>0.58559000000000005</v>
      </c>
      <c r="K114" s="170">
        <v>2.8224100000000001</v>
      </c>
      <c r="L114" s="170">
        <v>0.77590999999999999</v>
      </c>
      <c r="M114" s="170">
        <v>0.66951000000000005</v>
      </c>
    </row>
    <row r="115" spans="1:13" x14ac:dyDescent="0.2">
      <c r="A115" s="170" t="s">
        <v>730</v>
      </c>
      <c r="B115" s="170" t="s">
        <v>60</v>
      </c>
      <c r="C115" s="170">
        <v>118.002</v>
      </c>
      <c r="D115" s="170">
        <v>117.821</v>
      </c>
      <c r="E115" s="170">
        <v>118.729</v>
      </c>
      <c r="F115" s="199">
        <v>7.0701400000000003</v>
      </c>
      <c r="G115" s="199">
        <v>6.8603399999999999</v>
      </c>
      <c r="H115" s="199">
        <v>7.1397000000000004</v>
      </c>
      <c r="I115" s="170">
        <v>0.50070999999999999</v>
      </c>
      <c r="J115" s="170">
        <v>0.55447000000000002</v>
      </c>
      <c r="K115" s="170">
        <v>3.0074900000000002</v>
      </c>
      <c r="L115" s="170">
        <v>0.45434999999999998</v>
      </c>
      <c r="M115" s="170">
        <v>0.57635000000000003</v>
      </c>
    </row>
    <row r="116" spans="1:13" x14ac:dyDescent="0.2">
      <c r="A116" s="170" t="s">
        <v>53</v>
      </c>
      <c r="B116" s="170" t="s">
        <v>61</v>
      </c>
      <c r="C116" s="170">
        <v>118.98099999999999</v>
      </c>
      <c r="D116" s="170">
        <v>119.065</v>
      </c>
      <c r="E116" s="170">
        <v>119.91200000000001</v>
      </c>
      <c r="F116" s="199">
        <v>7.2799699999999996</v>
      </c>
      <c r="G116" s="199">
        <v>7.3373200000000001</v>
      </c>
      <c r="H116" s="199">
        <v>7.61775</v>
      </c>
      <c r="I116" s="170">
        <v>1.0558399999999999</v>
      </c>
      <c r="J116" s="170">
        <v>0.59179999999999999</v>
      </c>
      <c r="K116" s="170">
        <v>3.6375199999999999</v>
      </c>
      <c r="L116" s="170">
        <v>0.99639</v>
      </c>
      <c r="M116" s="170">
        <v>0.61367000000000005</v>
      </c>
    </row>
    <row r="117" spans="1:13" x14ac:dyDescent="0.2">
      <c r="A117" s="170" t="s">
        <v>53</v>
      </c>
      <c r="B117" s="170" t="s">
        <v>62</v>
      </c>
      <c r="C117" s="170">
        <v>120.15900000000001</v>
      </c>
      <c r="D117" s="170">
        <v>120.32299999999999</v>
      </c>
      <c r="E117" s="170">
        <v>121.34399999999999</v>
      </c>
      <c r="F117" s="199">
        <v>7.4536800000000003</v>
      </c>
      <c r="G117" s="199">
        <v>7.6436500000000001</v>
      </c>
      <c r="H117" s="199">
        <v>8.1844400000000004</v>
      </c>
      <c r="I117" s="170">
        <v>1.05657</v>
      </c>
      <c r="J117" s="170">
        <v>0.61568999999999996</v>
      </c>
      <c r="K117" s="170">
        <v>4.0766400000000003</v>
      </c>
      <c r="L117" s="170">
        <v>1.19421</v>
      </c>
      <c r="M117" s="170">
        <v>0.65771999999999997</v>
      </c>
    </row>
    <row r="118" spans="1:13" x14ac:dyDescent="0.2">
      <c r="A118" s="170" t="s">
        <v>53</v>
      </c>
      <c r="B118" s="170" t="s">
        <v>63</v>
      </c>
      <c r="C118" s="170">
        <v>120.809</v>
      </c>
      <c r="D118" s="170">
        <v>121.176</v>
      </c>
      <c r="E118" s="170">
        <v>123.33799999999999</v>
      </c>
      <c r="F118" s="199">
        <v>7.6825000000000001</v>
      </c>
      <c r="G118" s="199">
        <v>7.7809799999999996</v>
      </c>
      <c r="H118" s="199">
        <v>9.6220800000000004</v>
      </c>
      <c r="I118" s="170">
        <v>0.70892999999999995</v>
      </c>
      <c r="J118" s="170">
        <v>0.62638000000000005</v>
      </c>
      <c r="K118" s="170">
        <v>4.2024600000000003</v>
      </c>
      <c r="L118" s="170">
        <v>1.6432599999999999</v>
      </c>
      <c r="M118" s="170">
        <v>0.76851000000000003</v>
      </c>
    </row>
    <row r="119" spans="1:13" x14ac:dyDescent="0.2">
      <c r="A119" s="170" t="s">
        <v>53</v>
      </c>
      <c r="B119" s="170" t="s">
        <v>64</v>
      </c>
      <c r="C119" s="170">
        <v>121.02200000000001</v>
      </c>
      <c r="D119" s="170">
        <v>121.646</v>
      </c>
      <c r="E119" s="170">
        <v>123.672</v>
      </c>
      <c r="F119" s="199">
        <v>7.6526199999999998</v>
      </c>
      <c r="G119" s="199">
        <v>7.31419</v>
      </c>
      <c r="H119" s="199">
        <v>9.1101600000000005</v>
      </c>
      <c r="I119" s="170">
        <v>0.38786999999999999</v>
      </c>
      <c r="J119" s="170">
        <v>0.58999000000000001</v>
      </c>
      <c r="K119" s="170">
        <v>4.1008399999999998</v>
      </c>
      <c r="L119" s="170">
        <v>0.27079999999999999</v>
      </c>
      <c r="M119" s="170">
        <v>0.72921000000000002</v>
      </c>
    </row>
    <row r="120" spans="1:13" x14ac:dyDescent="0.2">
      <c r="A120" s="170" t="s">
        <v>53</v>
      </c>
      <c r="B120" s="170" t="s">
        <v>65</v>
      </c>
      <c r="C120" s="170">
        <v>122.044</v>
      </c>
      <c r="D120" s="170">
        <v>122.735</v>
      </c>
      <c r="E120" s="170">
        <v>125.381</v>
      </c>
      <c r="F120" s="199">
        <v>7.9863400000000002</v>
      </c>
      <c r="G120" s="199">
        <v>7.64717</v>
      </c>
      <c r="H120" s="199">
        <v>10.077959999999999</v>
      </c>
      <c r="I120" s="170">
        <v>0.89522000000000002</v>
      </c>
      <c r="J120" s="170">
        <v>0.61595999999999995</v>
      </c>
      <c r="K120" s="170">
        <v>4.6923199999999996</v>
      </c>
      <c r="L120" s="170">
        <v>1.38188</v>
      </c>
      <c r="M120" s="170">
        <v>0.80337000000000003</v>
      </c>
    </row>
    <row r="121" spans="1:13" x14ac:dyDescent="0.2">
      <c r="A121" s="170" t="s">
        <v>53</v>
      </c>
      <c r="B121" s="170" t="s">
        <v>66</v>
      </c>
      <c r="C121" s="170">
        <v>122.94799999999999</v>
      </c>
      <c r="D121" s="170">
        <v>123.373</v>
      </c>
      <c r="E121" s="170">
        <v>126.58199999999999</v>
      </c>
      <c r="F121" s="199">
        <v>8.1508099999999999</v>
      </c>
      <c r="G121" s="199">
        <v>7.8614499999999996</v>
      </c>
      <c r="H121" s="199">
        <v>10.23906</v>
      </c>
      <c r="I121" s="170">
        <v>0.51981999999999995</v>
      </c>
      <c r="J121" s="170">
        <v>0.63263999999999998</v>
      </c>
      <c r="K121" s="170">
        <v>4.7122299999999999</v>
      </c>
      <c r="L121" s="170">
        <v>0.95787999999999995</v>
      </c>
      <c r="M121" s="170">
        <v>0.81564999999999999</v>
      </c>
    </row>
    <row r="122" spans="1:13" x14ac:dyDescent="0.2">
      <c r="A122" s="170" t="s">
        <v>53</v>
      </c>
      <c r="B122" s="170" t="s">
        <v>67</v>
      </c>
      <c r="C122" s="170">
        <v>123.803</v>
      </c>
      <c r="D122" s="170">
        <v>124.163</v>
      </c>
      <c r="E122" s="170">
        <v>126.29600000000001</v>
      </c>
      <c r="F122" s="199">
        <v>8.6954200000000004</v>
      </c>
      <c r="G122" s="199">
        <v>8.0749600000000008</v>
      </c>
      <c r="H122" s="199">
        <v>9.8789800000000003</v>
      </c>
      <c r="I122" s="170">
        <v>0.64032999999999995</v>
      </c>
      <c r="J122" s="170">
        <v>0.64922000000000002</v>
      </c>
      <c r="K122" s="170">
        <v>4.2816900000000002</v>
      </c>
      <c r="L122" s="170">
        <v>-0.22594</v>
      </c>
      <c r="M122" s="170">
        <v>0.78817000000000004</v>
      </c>
    </row>
    <row r="123" spans="1:13" x14ac:dyDescent="0.2">
      <c r="A123" s="170" t="s">
        <v>53</v>
      </c>
      <c r="B123" s="170" t="s">
        <v>68</v>
      </c>
      <c r="C123" s="170">
        <v>124.571</v>
      </c>
      <c r="D123" s="170">
        <v>124.76600000000001</v>
      </c>
      <c r="E123" s="170">
        <v>127.105</v>
      </c>
      <c r="F123" s="199">
        <v>8.6997499999999999</v>
      </c>
      <c r="G123" s="199">
        <v>7.9197300000000004</v>
      </c>
      <c r="H123" s="199">
        <v>10.16398</v>
      </c>
      <c r="I123" s="170">
        <v>0.48565000000000003</v>
      </c>
      <c r="J123" s="170">
        <v>0.63717000000000001</v>
      </c>
      <c r="K123" s="170">
        <v>3.6925599999999998</v>
      </c>
      <c r="L123" s="170">
        <v>0.64056000000000002</v>
      </c>
      <c r="M123" s="170">
        <v>0.80993000000000004</v>
      </c>
    </row>
    <row r="124" spans="1:13" x14ac:dyDescent="0.2">
      <c r="A124" s="170" t="s">
        <v>53</v>
      </c>
      <c r="B124" s="170" t="s">
        <v>69</v>
      </c>
      <c r="C124" s="170">
        <v>125.276</v>
      </c>
      <c r="D124" s="170">
        <v>125.509</v>
      </c>
      <c r="E124" s="170">
        <v>127.642</v>
      </c>
      <c r="F124" s="199">
        <v>8.4068199999999997</v>
      </c>
      <c r="G124" s="199">
        <v>7.9285199999999998</v>
      </c>
      <c r="H124" s="199">
        <v>9.7306600000000003</v>
      </c>
      <c r="I124" s="170">
        <v>0.59550999999999998</v>
      </c>
      <c r="J124" s="170">
        <v>0.63785000000000003</v>
      </c>
      <c r="K124" s="170">
        <v>3.57579</v>
      </c>
      <c r="L124" s="170">
        <v>0.42248999999999998</v>
      </c>
      <c r="M124" s="170">
        <v>0.77681999999999995</v>
      </c>
    </row>
    <row r="125" spans="1:13" x14ac:dyDescent="0.2">
      <c r="A125" s="170" t="s">
        <v>53</v>
      </c>
      <c r="B125" s="170" t="s">
        <v>70</v>
      </c>
      <c r="C125" s="170">
        <v>125.997</v>
      </c>
      <c r="D125" s="170">
        <v>125.881</v>
      </c>
      <c r="E125" s="170">
        <v>127.88800000000001</v>
      </c>
      <c r="F125" s="199">
        <v>7.7966199999999999</v>
      </c>
      <c r="G125" s="199">
        <v>7.7250199999999998</v>
      </c>
      <c r="H125" s="199">
        <v>9.0431600000000003</v>
      </c>
      <c r="I125" s="170">
        <v>0.29638999999999999</v>
      </c>
      <c r="J125" s="170">
        <v>0.62202000000000002</v>
      </c>
      <c r="K125" s="170">
        <v>3.4814099999999999</v>
      </c>
      <c r="L125" s="170">
        <v>0.19273000000000001</v>
      </c>
      <c r="M125" s="170">
        <v>0.72406000000000004</v>
      </c>
    </row>
    <row r="126" spans="1:13" x14ac:dyDescent="0.2">
      <c r="A126" s="170" t="s">
        <v>53</v>
      </c>
      <c r="B126" s="170" t="s">
        <v>71</v>
      </c>
      <c r="C126" s="170">
        <v>126.47799999999999</v>
      </c>
      <c r="D126" s="170">
        <v>126.52200000000001</v>
      </c>
      <c r="E126" s="170">
        <v>128.352</v>
      </c>
      <c r="F126" s="199">
        <v>7.8170299999999999</v>
      </c>
      <c r="G126" s="199">
        <v>7.9226200000000002</v>
      </c>
      <c r="H126" s="199">
        <v>8.5961800000000004</v>
      </c>
      <c r="I126" s="170">
        <v>0.50921000000000005</v>
      </c>
      <c r="J126" s="170">
        <v>0.63739000000000001</v>
      </c>
      <c r="K126" s="170">
        <v>3.0855100000000002</v>
      </c>
      <c r="L126" s="170">
        <v>0.36281999999999998</v>
      </c>
      <c r="M126" s="170">
        <v>0.68957999999999997</v>
      </c>
    </row>
    <row r="127" spans="1:13" x14ac:dyDescent="0.2">
      <c r="A127" s="170" t="s">
        <v>1139</v>
      </c>
      <c r="B127" s="170" t="s">
        <v>60</v>
      </c>
      <c r="C127" s="170">
        <v>127.336</v>
      </c>
      <c r="D127" s="170">
        <v>127.50700000000001</v>
      </c>
      <c r="E127" s="170">
        <v>129.261</v>
      </c>
      <c r="F127" s="199">
        <v>7.9100400000000004</v>
      </c>
      <c r="G127" s="199">
        <v>8.2209500000000002</v>
      </c>
      <c r="H127" s="199">
        <v>8.8706200000000006</v>
      </c>
      <c r="I127" s="170">
        <v>0.77851999999999999</v>
      </c>
      <c r="J127" s="170">
        <v>0.66054000000000002</v>
      </c>
      <c r="K127" s="170">
        <v>3.3508100000000001</v>
      </c>
      <c r="L127" s="170">
        <v>0.70821000000000001</v>
      </c>
      <c r="M127" s="170">
        <v>0.71075999999999995</v>
      </c>
    </row>
    <row r="128" spans="1:13" x14ac:dyDescent="0.2">
      <c r="A128" s="170" t="s">
        <v>53</v>
      </c>
      <c r="B128" s="170" t="s">
        <v>61</v>
      </c>
      <c r="C128" s="170">
        <v>128.04599999999999</v>
      </c>
      <c r="D128" s="170">
        <v>128.44300000000001</v>
      </c>
      <c r="E128" s="170">
        <v>129.88399999999999</v>
      </c>
      <c r="F128" s="199">
        <v>7.6188599999999997</v>
      </c>
      <c r="G128" s="199">
        <v>7.8763699999999996</v>
      </c>
      <c r="H128" s="199">
        <v>8.3161000000000005</v>
      </c>
      <c r="I128" s="170">
        <v>0.73407999999999995</v>
      </c>
      <c r="J128" s="170">
        <v>0.63380000000000003</v>
      </c>
      <c r="K128" s="170">
        <v>3.4470800000000001</v>
      </c>
      <c r="L128" s="170">
        <v>0.48197000000000001</v>
      </c>
      <c r="M128" s="170">
        <v>0.66791999999999996</v>
      </c>
    </row>
    <row r="129" spans="1:13" x14ac:dyDescent="0.2">
      <c r="A129" s="170" t="s">
        <v>53</v>
      </c>
      <c r="B129" s="170" t="s">
        <v>62</v>
      </c>
      <c r="C129" s="170">
        <v>128.38900000000001</v>
      </c>
      <c r="D129" s="170">
        <v>128.721</v>
      </c>
      <c r="E129" s="170">
        <v>130.57599999999999</v>
      </c>
      <c r="F129" s="199">
        <v>6.8492600000000001</v>
      </c>
      <c r="G129" s="199">
        <v>6.9795499999999997</v>
      </c>
      <c r="H129" s="199">
        <v>7.6081200000000004</v>
      </c>
      <c r="I129" s="170">
        <v>0.21643999999999999</v>
      </c>
      <c r="J129" s="170">
        <v>0.56381000000000003</v>
      </c>
      <c r="K129" s="170">
        <v>3.1699299999999999</v>
      </c>
      <c r="L129" s="170">
        <v>0.53278000000000003</v>
      </c>
      <c r="M129" s="170">
        <v>0.61292000000000002</v>
      </c>
    </row>
    <row r="130" spans="1:13" x14ac:dyDescent="0.2">
      <c r="A130" s="170" t="s">
        <v>53</v>
      </c>
      <c r="B130" s="170" t="s">
        <v>63</v>
      </c>
      <c r="C130" s="170">
        <v>128.363</v>
      </c>
      <c r="D130" s="170">
        <v>128.91499999999999</v>
      </c>
      <c r="E130" s="170">
        <v>131.148</v>
      </c>
      <c r="F130" s="199">
        <v>6.2528499999999996</v>
      </c>
      <c r="G130" s="199">
        <v>6.3865800000000004</v>
      </c>
      <c r="H130" s="199">
        <v>6.3321899999999998</v>
      </c>
      <c r="I130" s="170">
        <v>0.15071000000000001</v>
      </c>
      <c r="J130" s="170">
        <v>0.51724000000000003</v>
      </c>
      <c r="K130" s="170">
        <v>2.7137500000000001</v>
      </c>
      <c r="L130" s="170">
        <v>0.43806</v>
      </c>
      <c r="M130" s="170">
        <v>0.51295999999999997</v>
      </c>
    </row>
    <row r="131" spans="1:13" x14ac:dyDescent="0.2">
      <c r="A131" s="170" t="s">
        <v>53</v>
      </c>
      <c r="B131" s="170" t="s">
        <v>64</v>
      </c>
      <c r="C131" s="170">
        <v>128.084</v>
      </c>
      <c r="D131" s="170">
        <v>129.13499999999999</v>
      </c>
      <c r="E131" s="170">
        <v>131.107</v>
      </c>
      <c r="F131" s="199">
        <v>5.8353000000000002</v>
      </c>
      <c r="G131" s="199">
        <v>6.15639</v>
      </c>
      <c r="H131" s="199">
        <v>6.01187</v>
      </c>
      <c r="I131" s="170">
        <v>0.17066000000000001</v>
      </c>
      <c r="J131" s="170">
        <v>0.49909999999999999</v>
      </c>
      <c r="K131" s="170">
        <v>2.5849799999999998</v>
      </c>
      <c r="L131" s="170">
        <v>-3.1260000000000003E-2</v>
      </c>
      <c r="M131" s="170">
        <v>0.48769000000000001</v>
      </c>
    </row>
    <row r="132" spans="1:13" x14ac:dyDescent="0.2">
      <c r="A132" s="170" t="s">
        <v>53</v>
      </c>
      <c r="B132" s="170" t="s">
        <v>65</v>
      </c>
      <c r="C132" s="170">
        <v>128.214</v>
      </c>
      <c r="D132" s="170">
        <v>129.52699999999999</v>
      </c>
      <c r="E132" s="170">
        <v>131.47</v>
      </c>
      <c r="F132" s="199">
        <v>5.0555500000000002</v>
      </c>
      <c r="G132" s="199">
        <v>5.5338700000000003</v>
      </c>
      <c r="H132" s="199">
        <v>4.8563999999999998</v>
      </c>
      <c r="I132" s="170">
        <v>0.30356</v>
      </c>
      <c r="J132" s="170">
        <v>0.44985999999999998</v>
      </c>
      <c r="K132" s="170">
        <v>2.3750800000000001</v>
      </c>
      <c r="L132" s="170">
        <v>0.27687</v>
      </c>
      <c r="M132" s="170">
        <v>0.39595999999999998</v>
      </c>
    </row>
  </sheetData>
  <mergeCells count="1">
    <mergeCell ref="H1:I1"/>
  </mergeCells>
  <hyperlinks>
    <hyperlink ref="H1:I1" location="Index!A1" display="Regresar al Índice" xr:uid="{D2C132AB-7E2B-4834-9CE1-909F6C185C17}"/>
  </hyperlink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FCBDB-A4C8-4E6C-9192-3CECC25BECD9}">
  <sheetPr codeName="Hoja62"/>
  <dimension ref="A1:I61"/>
  <sheetViews>
    <sheetView topLeftCell="A31" workbookViewId="0"/>
  </sheetViews>
  <sheetFormatPr baseColWidth="10" defaultRowHeight="12.75" x14ac:dyDescent="0.2"/>
  <cols>
    <col min="1" max="16384" width="11.42578125" style="170"/>
  </cols>
  <sheetData>
    <row r="1" spans="1:9" x14ac:dyDescent="0.2">
      <c r="A1" s="31" t="s">
        <v>3389</v>
      </c>
      <c r="B1" s="170" t="s">
        <v>53</v>
      </c>
      <c r="C1" s="170" t="s">
        <v>53</v>
      </c>
      <c r="D1" s="170" t="s">
        <v>53</v>
      </c>
      <c r="E1" s="170" t="s">
        <v>53</v>
      </c>
      <c r="F1" s="170" t="s">
        <v>53</v>
      </c>
      <c r="G1" s="170" t="s">
        <v>53</v>
      </c>
      <c r="H1" s="280" t="s">
        <v>1346</v>
      </c>
      <c r="I1" s="280"/>
    </row>
    <row r="2" spans="1:9" x14ac:dyDescent="0.2">
      <c r="A2" s="170" t="s">
        <v>1288</v>
      </c>
      <c r="B2" s="170" t="s">
        <v>53</v>
      </c>
      <c r="C2" s="170" t="s">
        <v>53</v>
      </c>
      <c r="D2" s="170" t="s">
        <v>53</v>
      </c>
      <c r="E2" s="170" t="s">
        <v>53</v>
      </c>
      <c r="F2" s="170" t="s">
        <v>53</v>
      </c>
      <c r="G2" s="170" t="s">
        <v>53</v>
      </c>
      <c r="H2" s="170" t="s">
        <v>53</v>
      </c>
    </row>
    <row r="6" spans="1:9" x14ac:dyDescent="0.2">
      <c r="A6" s="170" t="s">
        <v>425</v>
      </c>
      <c r="B6" s="170" t="s">
        <v>2477</v>
      </c>
      <c r="C6" s="170" t="s">
        <v>2478</v>
      </c>
      <c r="D6" s="170" t="s">
        <v>2479</v>
      </c>
      <c r="E6" s="170" t="s">
        <v>715</v>
      </c>
    </row>
    <row r="7" spans="1:9" x14ac:dyDescent="0.2">
      <c r="A7" s="170" t="s">
        <v>80</v>
      </c>
      <c r="B7" s="170">
        <v>-0.17</v>
      </c>
      <c r="C7" s="170">
        <v>0.49</v>
      </c>
      <c r="D7" s="170">
        <v>3.08</v>
      </c>
      <c r="E7" s="170">
        <v>55</v>
      </c>
    </row>
    <row r="8" spans="1:9" x14ac:dyDescent="0.2">
      <c r="A8" s="170" t="s">
        <v>96</v>
      </c>
      <c r="B8" s="170">
        <v>0.7</v>
      </c>
      <c r="C8" s="170">
        <v>-0.2</v>
      </c>
      <c r="D8" s="170">
        <v>3.18</v>
      </c>
      <c r="E8" s="170">
        <v>54</v>
      </c>
    </row>
    <row r="9" spans="1:9" x14ac:dyDescent="0.2">
      <c r="A9" s="170" t="s">
        <v>115</v>
      </c>
      <c r="B9" s="170">
        <v>-0.23</v>
      </c>
      <c r="C9" s="170">
        <v>-0.21</v>
      </c>
      <c r="D9" s="170">
        <v>3.74</v>
      </c>
      <c r="E9" s="170">
        <v>53</v>
      </c>
    </row>
    <row r="10" spans="1:9" x14ac:dyDescent="0.2">
      <c r="A10" s="170" t="s">
        <v>117</v>
      </c>
      <c r="B10" s="170">
        <v>1.21</v>
      </c>
      <c r="C10" s="170">
        <v>-0.24</v>
      </c>
      <c r="D10" s="170">
        <v>3.89</v>
      </c>
      <c r="E10" s="170">
        <v>52</v>
      </c>
    </row>
    <row r="11" spans="1:9" x14ac:dyDescent="0.2">
      <c r="A11" s="170" t="s">
        <v>114</v>
      </c>
      <c r="B11" s="170">
        <v>1.52</v>
      </c>
      <c r="C11" s="170">
        <v>-0.14000000000000001</v>
      </c>
      <c r="D11" s="170">
        <v>3.9</v>
      </c>
      <c r="E11" s="170">
        <v>51</v>
      </c>
    </row>
    <row r="12" spans="1:9" x14ac:dyDescent="0.2">
      <c r="A12" s="170" t="s">
        <v>91</v>
      </c>
      <c r="B12" s="170">
        <v>-2.25</v>
      </c>
      <c r="C12" s="170">
        <v>0.09</v>
      </c>
      <c r="D12" s="170">
        <v>4.01</v>
      </c>
      <c r="E12" s="170">
        <v>50</v>
      </c>
    </row>
    <row r="13" spans="1:9" x14ac:dyDescent="0.2">
      <c r="A13" s="170" t="s">
        <v>120</v>
      </c>
      <c r="B13" s="170">
        <v>1.52</v>
      </c>
      <c r="C13" s="170">
        <v>-0.28000000000000003</v>
      </c>
      <c r="D13" s="170">
        <v>4.17</v>
      </c>
      <c r="E13" s="170">
        <v>49</v>
      </c>
    </row>
    <row r="14" spans="1:9" x14ac:dyDescent="0.2">
      <c r="A14" s="170" t="s">
        <v>128</v>
      </c>
      <c r="B14" s="170">
        <v>-0.3</v>
      </c>
      <c r="C14" s="170">
        <v>0.1</v>
      </c>
      <c r="D14" s="170">
        <v>4.28</v>
      </c>
      <c r="E14" s="170">
        <v>48</v>
      </c>
    </row>
    <row r="15" spans="1:9" x14ac:dyDescent="0.2">
      <c r="A15" s="170" t="s">
        <v>101</v>
      </c>
      <c r="B15" s="170">
        <v>1.29</v>
      </c>
      <c r="C15" s="170">
        <v>0.12</v>
      </c>
      <c r="D15" s="170">
        <v>4.42</v>
      </c>
      <c r="E15" s="170">
        <v>47</v>
      </c>
    </row>
    <row r="16" spans="1:9" x14ac:dyDescent="0.2">
      <c r="A16" s="170" t="s">
        <v>103</v>
      </c>
      <c r="B16" s="170">
        <v>2.17</v>
      </c>
      <c r="C16" s="170">
        <v>0.08</v>
      </c>
      <c r="D16" s="170">
        <v>4.45</v>
      </c>
      <c r="E16" s="170">
        <v>46</v>
      </c>
    </row>
    <row r="17" spans="1:5" x14ac:dyDescent="0.2">
      <c r="A17" s="170" t="s">
        <v>1031</v>
      </c>
      <c r="B17" s="170">
        <v>1.98</v>
      </c>
      <c r="C17" s="170">
        <v>0.13</v>
      </c>
      <c r="D17" s="170">
        <v>4.59</v>
      </c>
      <c r="E17" s="170">
        <v>45</v>
      </c>
    </row>
    <row r="18" spans="1:5" x14ac:dyDescent="0.2">
      <c r="A18" s="170" t="s">
        <v>118</v>
      </c>
      <c r="B18" s="170">
        <v>1.47</v>
      </c>
      <c r="C18" s="170">
        <v>0.05</v>
      </c>
      <c r="D18" s="170">
        <v>4.5999999999999996</v>
      </c>
      <c r="E18" s="170">
        <v>44</v>
      </c>
    </row>
    <row r="19" spans="1:5" x14ac:dyDescent="0.2">
      <c r="A19" s="170" t="s">
        <v>94</v>
      </c>
      <c r="B19" s="170">
        <v>1.46</v>
      </c>
      <c r="C19" s="170">
        <v>-0.08</v>
      </c>
      <c r="D19" s="170">
        <v>4.62</v>
      </c>
      <c r="E19" s="170">
        <v>43</v>
      </c>
    </row>
    <row r="20" spans="1:5" x14ac:dyDescent="0.2">
      <c r="A20" s="170" t="s">
        <v>107</v>
      </c>
      <c r="B20" s="170">
        <v>0.28999999999999998</v>
      </c>
      <c r="C20" s="170">
        <v>0.22</v>
      </c>
      <c r="D20" s="170">
        <v>4.6399999999999997</v>
      </c>
      <c r="E20" s="170">
        <v>42</v>
      </c>
    </row>
    <row r="21" spans="1:5" x14ac:dyDescent="0.2">
      <c r="A21" s="170" t="s">
        <v>121</v>
      </c>
      <c r="B21" s="170">
        <v>1.73</v>
      </c>
      <c r="C21" s="170">
        <v>-0.11</v>
      </c>
      <c r="D21" s="170">
        <v>4.72</v>
      </c>
      <c r="E21" s="170">
        <v>41</v>
      </c>
    </row>
    <row r="22" spans="1:5" x14ac:dyDescent="0.2">
      <c r="A22" s="170" t="s">
        <v>90</v>
      </c>
      <c r="B22" s="170">
        <v>1.29</v>
      </c>
      <c r="C22" s="170">
        <v>0.24</v>
      </c>
      <c r="D22" s="170">
        <v>4.74</v>
      </c>
      <c r="E22" s="170">
        <v>40</v>
      </c>
    </row>
    <row r="23" spans="1:5" x14ac:dyDescent="0.2">
      <c r="A23" s="170" t="s">
        <v>106</v>
      </c>
      <c r="B23" s="170">
        <v>0.09</v>
      </c>
      <c r="C23" s="170">
        <v>-0.2</v>
      </c>
      <c r="D23" s="170">
        <v>4.74</v>
      </c>
      <c r="E23" s="170">
        <v>39</v>
      </c>
    </row>
    <row r="24" spans="1:5" x14ac:dyDescent="0.2">
      <c r="A24" s="170" t="s">
        <v>98</v>
      </c>
      <c r="B24" s="170">
        <v>1.95</v>
      </c>
      <c r="C24" s="170">
        <v>-0.28999999999999998</v>
      </c>
      <c r="D24" s="170">
        <v>4.79</v>
      </c>
      <c r="E24" s="170">
        <v>38</v>
      </c>
    </row>
    <row r="25" spans="1:5" x14ac:dyDescent="0.2">
      <c r="A25" s="170" t="s">
        <v>119</v>
      </c>
      <c r="B25" s="170">
        <v>0.64</v>
      </c>
      <c r="C25" s="170">
        <v>-0.05</v>
      </c>
      <c r="D25" s="170">
        <v>4.8</v>
      </c>
      <c r="E25" s="170">
        <v>37</v>
      </c>
    </row>
    <row r="26" spans="1:5" x14ac:dyDescent="0.2">
      <c r="A26" s="170" t="s">
        <v>132</v>
      </c>
      <c r="B26" s="170">
        <v>0.37</v>
      </c>
      <c r="C26" s="170">
        <v>-0.28999999999999998</v>
      </c>
      <c r="D26" s="170">
        <v>4.8</v>
      </c>
      <c r="E26" s="170">
        <v>36</v>
      </c>
    </row>
    <row r="27" spans="1:5" x14ac:dyDescent="0.2">
      <c r="A27" s="170" t="s">
        <v>113</v>
      </c>
      <c r="B27" s="170">
        <v>1.89</v>
      </c>
      <c r="C27" s="170">
        <v>0.09</v>
      </c>
      <c r="D27" s="170">
        <v>4.8499999999999996</v>
      </c>
      <c r="E27" s="170">
        <v>35</v>
      </c>
    </row>
    <row r="28" spans="1:5" x14ac:dyDescent="0.2">
      <c r="A28" s="170" t="s">
        <v>84</v>
      </c>
      <c r="B28" s="170">
        <v>2.21</v>
      </c>
      <c r="C28" s="170">
        <v>-0.04</v>
      </c>
      <c r="D28" s="170">
        <v>4.8499999999999996</v>
      </c>
      <c r="E28" s="170">
        <v>34</v>
      </c>
    </row>
    <row r="29" spans="1:5" x14ac:dyDescent="0.2">
      <c r="A29" s="170" t="s">
        <v>82</v>
      </c>
      <c r="B29" s="170">
        <v>1.58</v>
      </c>
      <c r="C29" s="170">
        <v>-0.05</v>
      </c>
      <c r="D29" s="170">
        <v>4.8600000000000003</v>
      </c>
      <c r="E29" s="170">
        <v>33</v>
      </c>
    </row>
    <row r="30" spans="1:5" x14ac:dyDescent="0.2">
      <c r="A30" s="170" t="s">
        <v>83</v>
      </c>
      <c r="B30" s="170">
        <v>2.4300000000000002</v>
      </c>
      <c r="C30" s="170">
        <v>0.28000000000000003</v>
      </c>
      <c r="D30" s="170">
        <v>4.8600000000000003</v>
      </c>
      <c r="E30" s="170">
        <v>32</v>
      </c>
    </row>
    <row r="31" spans="1:5" x14ac:dyDescent="0.2">
      <c r="A31" s="170" t="s">
        <v>109</v>
      </c>
      <c r="B31" s="170">
        <v>0.42</v>
      </c>
      <c r="C31" s="170">
        <v>-0.1</v>
      </c>
      <c r="D31" s="170">
        <v>4.8899999999999997</v>
      </c>
      <c r="E31" s="170">
        <v>31</v>
      </c>
    </row>
    <row r="32" spans="1:5" x14ac:dyDescent="0.2">
      <c r="A32" s="170" t="s">
        <v>104</v>
      </c>
      <c r="B32" s="170">
        <v>-0.41</v>
      </c>
      <c r="C32" s="170">
        <v>0.16</v>
      </c>
      <c r="D32" s="170">
        <v>4.96</v>
      </c>
      <c r="E32" s="170">
        <v>30</v>
      </c>
    </row>
    <row r="33" spans="1:5" x14ac:dyDescent="0.2">
      <c r="A33" s="170" t="s">
        <v>130</v>
      </c>
      <c r="B33" s="170">
        <v>1.35</v>
      </c>
      <c r="C33" s="170">
        <v>-0.17</v>
      </c>
      <c r="D33" s="170">
        <v>5.0199999999999996</v>
      </c>
      <c r="E33" s="170">
        <v>29</v>
      </c>
    </row>
    <row r="34" spans="1:5" x14ac:dyDescent="0.2">
      <c r="A34" s="170" t="s">
        <v>99</v>
      </c>
      <c r="B34" s="170">
        <v>2.13</v>
      </c>
      <c r="C34" s="170">
        <v>0.19</v>
      </c>
      <c r="D34" s="170">
        <v>5.04</v>
      </c>
      <c r="E34" s="170">
        <v>28</v>
      </c>
    </row>
    <row r="35" spans="1:5" x14ac:dyDescent="0.2">
      <c r="A35" s="170" t="s">
        <v>86</v>
      </c>
      <c r="B35" s="170">
        <v>-1.67</v>
      </c>
      <c r="C35" s="170">
        <v>0.33</v>
      </c>
      <c r="D35" s="170">
        <v>5.15</v>
      </c>
      <c r="E35" s="170">
        <v>27</v>
      </c>
    </row>
    <row r="36" spans="1:5" x14ac:dyDescent="0.2">
      <c r="A36" s="170" t="s">
        <v>131</v>
      </c>
      <c r="B36" s="170">
        <v>1.0900000000000001</v>
      </c>
      <c r="C36" s="170">
        <v>0.1</v>
      </c>
      <c r="D36" s="170">
        <v>5.23</v>
      </c>
      <c r="E36" s="170">
        <v>26</v>
      </c>
    </row>
    <row r="37" spans="1:5" x14ac:dyDescent="0.2">
      <c r="A37" s="170" t="s">
        <v>116</v>
      </c>
      <c r="B37" s="170">
        <v>1.76</v>
      </c>
      <c r="C37" s="170">
        <v>0.01</v>
      </c>
      <c r="D37" s="170">
        <v>5.28</v>
      </c>
      <c r="E37" s="170">
        <v>25</v>
      </c>
    </row>
    <row r="38" spans="1:5" x14ac:dyDescent="0.2">
      <c r="A38" s="170" t="s">
        <v>85</v>
      </c>
      <c r="B38" s="170">
        <v>1.73</v>
      </c>
      <c r="C38" s="170">
        <v>0.35</v>
      </c>
      <c r="D38" s="170">
        <v>5.32</v>
      </c>
      <c r="E38" s="170">
        <v>24</v>
      </c>
    </row>
    <row r="39" spans="1:5" x14ac:dyDescent="0.2">
      <c r="A39" s="170" t="s">
        <v>111</v>
      </c>
      <c r="B39" s="170">
        <v>1.58</v>
      </c>
      <c r="C39" s="170">
        <v>-0.01</v>
      </c>
      <c r="D39" s="170">
        <v>5.38</v>
      </c>
      <c r="E39" s="170">
        <v>23</v>
      </c>
    </row>
    <row r="40" spans="1:5" x14ac:dyDescent="0.2">
      <c r="A40" s="170" t="s">
        <v>129</v>
      </c>
      <c r="B40" s="170">
        <v>2.06</v>
      </c>
      <c r="C40" s="170">
        <v>0.18</v>
      </c>
      <c r="D40" s="170">
        <v>5.4</v>
      </c>
      <c r="E40" s="170">
        <v>22</v>
      </c>
    </row>
    <row r="41" spans="1:5" x14ac:dyDescent="0.2">
      <c r="A41" s="170" t="s">
        <v>102</v>
      </c>
      <c r="B41" s="170">
        <v>2.52</v>
      </c>
      <c r="C41" s="170">
        <v>0.14000000000000001</v>
      </c>
      <c r="D41" s="170">
        <v>5.41</v>
      </c>
      <c r="E41" s="170">
        <v>21</v>
      </c>
    </row>
    <row r="42" spans="1:5" x14ac:dyDescent="0.2">
      <c r="A42" s="170" t="s">
        <v>105</v>
      </c>
      <c r="B42" s="170">
        <v>2.38</v>
      </c>
      <c r="C42" s="170">
        <v>0.3</v>
      </c>
      <c r="D42" s="170">
        <v>5.53</v>
      </c>
      <c r="E42" s="170">
        <v>20</v>
      </c>
    </row>
    <row r="43" spans="1:5" x14ac:dyDescent="0.2">
      <c r="A43" s="170" t="s">
        <v>126</v>
      </c>
      <c r="B43" s="170">
        <v>1.42</v>
      </c>
      <c r="C43" s="170">
        <v>-0.13</v>
      </c>
      <c r="D43" s="170">
        <v>5.53</v>
      </c>
      <c r="E43" s="170">
        <v>19</v>
      </c>
    </row>
    <row r="44" spans="1:5" x14ac:dyDescent="0.2">
      <c r="A44" s="170" t="s">
        <v>79</v>
      </c>
      <c r="B44" s="170">
        <v>-0.47</v>
      </c>
      <c r="C44" s="170">
        <v>0.11</v>
      </c>
      <c r="D44" s="170">
        <v>5.54</v>
      </c>
      <c r="E44" s="170">
        <v>18</v>
      </c>
    </row>
    <row r="45" spans="1:5" x14ac:dyDescent="0.2">
      <c r="A45" s="170" t="s">
        <v>89</v>
      </c>
      <c r="B45" s="170">
        <v>1.89</v>
      </c>
      <c r="C45" s="170">
        <v>0.11</v>
      </c>
      <c r="D45" s="170">
        <v>5.58</v>
      </c>
      <c r="E45" s="170">
        <v>17</v>
      </c>
    </row>
    <row r="46" spans="1:5" x14ac:dyDescent="0.2">
      <c r="A46" s="170" t="s">
        <v>124</v>
      </c>
      <c r="B46" s="170">
        <v>2.12</v>
      </c>
      <c r="C46" s="170">
        <v>0.26</v>
      </c>
      <c r="D46" s="170">
        <v>5.58</v>
      </c>
      <c r="E46" s="170">
        <v>16</v>
      </c>
    </row>
    <row r="47" spans="1:5" x14ac:dyDescent="0.2">
      <c r="A47" s="170" t="s">
        <v>95</v>
      </c>
      <c r="B47" s="170">
        <v>2.04</v>
      </c>
      <c r="C47" s="170">
        <v>0.06</v>
      </c>
      <c r="D47" s="170">
        <v>5.63</v>
      </c>
      <c r="E47" s="170">
        <v>15</v>
      </c>
    </row>
    <row r="48" spans="1:5" x14ac:dyDescent="0.2">
      <c r="A48" s="170" t="s">
        <v>125</v>
      </c>
      <c r="B48" s="170">
        <v>1.72</v>
      </c>
      <c r="C48" s="170">
        <v>-0.08</v>
      </c>
      <c r="D48" s="170">
        <v>5.67</v>
      </c>
      <c r="E48" s="170">
        <v>14</v>
      </c>
    </row>
    <row r="49" spans="1:5" x14ac:dyDescent="0.2">
      <c r="A49" s="170" t="s">
        <v>122</v>
      </c>
      <c r="B49" s="170">
        <v>1.95</v>
      </c>
      <c r="C49" s="170">
        <v>0.1</v>
      </c>
      <c r="D49" s="170">
        <v>5.68</v>
      </c>
      <c r="E49" s="170">
        <v>13</v>
      </c>
    </row>
    <row r="50" spans="1:5" x14ac:dyDescent="0.2">
      <c r="A50" s="170" t="s">
        <v>112</v>
      </c>
      <c r="B50" s="170">
        <v>1.68</v>
      </c>
      <c r="C50" s="170">
        <v>-0.02</v>
      </c>
      <c r="D50" s="170">
        <v>5.69</v>
      </c>
      <c r="E50" s="170">
        <v>12</v>
      </c>
    </row>
    <row r="51" spans="1:5" x14ac:dyDescent="0.2">
      <c r="A51" s="170" t="s">
        <v>92</v>
      </c>
      <c r="B51" s="170">
        <v>2.58</v>
      </c>
      <c r="C51" s="170">
        <v>0.28000000000000003</v>
      </c>
      <c r="D51" s="170">
        <v>5.81</v>
      </c>
      <c r="E51" s="170">
        <v>11</v>
      </c>
    </row>
    <row r="52" spans="1:5" x14ac:dyDescent="0.2">
      <c r="A52" s="170" t="s">
        <v>100</v>
      </c>
      <c r="B52" s="170">
        <v>-1.17</v>
      </c>
      <c r="C52" s="170">
        <v>0.12</v>
      </c>
      <c r="D52" s="170">
        <v>5.88</v>
      </c>
      <c r="E52" s="170">
        <v>10</v>
      </c>
    </row>
    <row r="53" spans="1:5" x14ac:dyDescent="0.2">
      <c r="A53" s="170" t="s">
        <v>81</v>
      </c>
      <c r="B53" s="170">
        <v>-2.62</v>
      </c>
      <c r="C53" s="170">
        <v>0.09</v>
      </c>
      <c r="D53" s="170">
        <v>5.89</v>
      </c>
      <c r="E53" s="170">
        <v>9</v>
      </c>
    </row>
    <row r="54" spans="1:5" x14ac:dyDescent="0.2">
      <c r="A54" s="170" t="s">
        <v>88</v>
      </c>
      <c r="B54" s="170">
        <v>1.41</v>
      </c>
      <c r="C54" s="170">
        <v>0.31</v>
      </c>
      <c r="D54" s="170">
        <v>6.01</v>
      </c>
      <c r="E54" s="170">
        <v>8</v>
      </c>
    </row>
    <row r="55" spans="1:5" x14ac:dyDescent="0.2">
      <c r="A55" s="170" t="s">
        <v>123</v>
      </c>
      <c r="B55" s="170">
        <v>2.3199999999999998</v>
      </c>
      <c r="C55" s="170">
        <v>0.63</v>
      </c>
      <c r="D55" s="170">
        <v>6.1</v>
      </c>
      <c r="E55" s="170">
        <v>7</v>
      </c>
    </row>
    <row r="56" spans="1:5" x14ac:dyDescent="0.2">
      <c r="A56" s="170" t="s">
        <v>110</v>
      </c>
      <c r="B56" s="170">
        <v>0.74</v>
      </c>
      <c r="C56" s="170">
        <v>-0.18</v>
      </c>
      <c r="D56" s="170">
        <v>6.36</v>
      </c>
      <c r="E56" s="170">
        <v>6</v>
      </c>
    </row>
    <row r="57" spans="1:5" x14ac:dyDescent="0.2">
      <c r="A57" s="170" t="s">
        <v>87</v>
      </c>
      <c r="B57" s="170">
        <v>2.69</v>
      </c>
      <c r="C57" s="170">
        <v>0.06</v>
      </c>
      <c r="D57" s="170">
        <v>6.65</v>
      </c>
      <c r="E57" s="170">
        <v>5</v>
      </c>
    </row>
    <row r="58" spans="1:5" x14ac:dyDescent="0.2">
      <c r="A58" s="170" t="s">
        <v>97</v>
      </c>
      <c r="B58" s="170">
        <v>1.26</v>
      </c>
      <c r="C58" s="170">
        <v>0.55000000000000004</v>
      </c>
      <c r="D58" s="170">
        <v>6.66</v>
      </c>
      <c r="E58" s="170">
        <v>4</v>
      </c>
    </row>
    <row r="59" spans="1:5" x14ac:dyDescent="0.2">
      <c r="A59" s="170" t="s">
        <v>93</v>
      </c>
      <c r="B59" s="170">
        <v>-0.27</v>
      </c>
      <c r="C59" s="170">
        <v>-0.05</v>
      </c>
      <c r="D59" s="170">
        <v>6.67</v>
      </c>
      <c r="E59" s="170">
        <v>3</v>
      </c>
    </row>
    <row r="60" spans="1:5" x14ac:dyDescent="0.2">
      <c r="A60" s="170" t="s">
        <v>108</v>
      </c>
      <c r="B60" s="170">
        <v>2.09</v>
      </c>
      <c r="C60" s="170">
        <v>0.41</v>
      </c>
      <c r="D60" s="170">
        <v>7.49</v>
      </c>
      <c r="E60" s="170">
        <v>2</v>
      </c>
    </row>
    <row r="61" spans="1:5" x14ac:dyDescent="0.2">
      <c r="A61" s="170" t="s">
        <v>127</v>
      </c>
      <c r="B61" s="170">
        <v>2.95</v>
      </c>
      <c r="C61" s="170">
        <v>0.09</v>
      </c>
      <c r="D61" s="170">
        <v>7.53</v>
      </c>
      <c r="E61" s="170">
        <v>1</v>
      </c>
    </row>
  </sheetData>
  <mergeCells count="1">
    <mergeCell ref="H1:I1"/>
  </mergeCells>
  <hyperlinks>
    <hyperlink ref="H1:I1" location="Index!A1" display="Regresar al Índice" xr:uid="{A4B226BB-4047-4746-BA08-085E79C333FA}"/>
  </hyperlink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2B00A-9AD5-4AC4-B993-97E7CD4AA870}">
  <sheetPr codeName="Hoja67"/>
  <dimension ref="A1:I38"/>
  <sheetViews>
    <sheetView workbookViewId="0"/>
  </sheetViews>
  <sheetFormatPr baseColWidth="10" defaultRowHeight="12.75" x14ac:dyDescent="0.2"/>
  <cols>
    <col min="1" max="16384" width="11.42578125" style="170"/>
  </cols>
  <sheetData>
    <row r="1" spans="1:9" x14ac:dyDescent="0.2">
      <c r="A1" s="31" t="s">
        <v>3390</v>
      </c>
      <c r="B1" s="170" t="s">
        <v>53</v>
      </c>
      <c r="C1" s="170" t="s">
        <v>53</v>
      </c>
      <c r="D1" s="170" t="s">
        <v>53</v>
      </c>
      <c r="E1" s="170" t="s">
        <v>53</v>
      </c>
      <c r="F1" s="170" t="s">
        <v>53</v>
      </c>
      <c r="G1" s="170" t="s">
        <v>53</v>
      </c>
      <c r="H1" s="280" t="s">
        <v>1346</v>
      </c>
      <c r="I1" s="280"/>
    </row>
    <row r="2" spans="1:9" x14ac:dyDescent="0.2">
      <c r="A2" s="170" t="s">
        <v>1288</v>
      </c>
      <c r="B2" s="170" t="s">
        <v>53</v>
      </c>
      <c r="C2" s="170" t="s">
        <v>53</v>
      </c>
      <c r="D2" s="170" t="s">
        <v>53</v>
      </c>
      <c r="E2" s="170" t="s">
        <v>53</v>
      </c>
      <c r="F2" s="170" t="s">
        <v>53</v>
      </c>
      <c r="G2" s="170" t="s">
        <v>53</v>
      </c>
      <c r="H2" s="170" t="s">
        <v>53</v>
      </c>
    </row>
    <row r="6" spans="1:9" x14ac:dyDescent="0.2">
      <c r="A6" s="170" t="s">
        <v>135</v>
      </c>
      <c r="B6" s="170" t="s">
        <v>2</v>
      </c>
      <c r="C6" s="170" t="s">
        <v>716</v>
      </c>
      <c r="D6" s="170" t="s">
        <v>715</v>
      </c>
    </row>
    <row r="7" spans="1:9" x14ac:dyDescent="0.2">
      <c r="A7" s="170" t="s">
        <v>528</v>
      </c>
      <c r="B7" s="199" t="s">
        <v>8</v>
      </c>
      <c r="C7" s="199">
        <v>4.03</v>
      </c>
      <c r="D7" s="170">
        <v>33</v>
      </c>
    </row>
    <row r="8" spans="1:9" x14ac:dyDescent="0.2">
      <c r="A8" s="170" t="s">
        <v>433</v>
      </c>
      <c r="B8" s="199" t="s">
        <v>13</v>
      </c>
      <c r="C8" s="199">
        <v>4.0999999999999996</v>
      </c>
      <c r="D8" s="170">
        <v>32</v>
      </c>
    </row>
    <row r="9" spans="1:9" x14ac:dyDescent="0.2">
      <c r="A9" s="170" t="s">
        <v>447</v>
      </c>
      <c r="B9" s="199" t="s">
        <v>30</v>
      </c>
      <c r="C9" s="199">
        <v>4.17</v>
      </c>
      <c r="D9" s="170">
        <v>31</v>
      </c>
    </row>
    <row r="10" spans="1:9" x14ac:dyDescent="0.2">
      <c r="A10" s="170" t="s">
        <v>518</v>
      </c>
      <c r="B10" s="199" t="s">
        <v>9</v>
      </c>
      <c r="C10" s="199">
        <v>4.59</v>
      </c>
      <c r="D10" s="170">
        <v>30</v>
      </c>
    </row>
    <row r="11" spans="1:9" x14ac:dyDescent="0.2">
      <c r="A11" s="170" t="s">
        <v>525</v>
      </c>
      <c r="B11" s="199" t="s">
        <v>10</v>
      </c>
      <c r="C11" s="199">
        <v>4.5999999999999996</v>
      </c>
      <c r="D11" s="170">
        <v>29</v>
      </c>
    </row>
    <row r="12" spans="1:9" x14ac:dyDescent="0.2">
      <c r="A12" s="170" t="s">
        <v>437</v>
      </c>
      <c r="B12" s="199" t="s">
        <v>20</v>
      </c>
      <c r="C12" s="199">
        <v>4.6399999999999997</v>
      </c>
      <c r="D12" s="170">
        <v>28</v>
      </c>
    </row>
    <row r="13" spans="1:9" x14ac:dyDescent="0.2">
      <c r="A13" s="170" t="s">
        <v>521</v>
      </c>
      <c r="B13" s="199" t="s">
        <v>16</v>
      </c>
      <c r="C13" s="199">
        <v>4.66</v>
      </c>
      <c r="D13" s="170">
        <v>27</v>
      </c>
    </row>
    <row r="14" spans="1:9" x14ac:dyDescent="0.2">
      <c r="A14" s="170" t="s">
        <v>439</v>
      </c>
      <c r="B14" s="199" t="s">
        <v>22</v>
      </c>
      <c r="C14" s="199">
        <v>4.68</v>
      </c>
      <c r="D14" s="170">
        <v>26</v>
      </c>
    </row>
    <row r="15" spans="1:9" x14ac:dyDescent="0.2">
      <c r="A15" s="170" t="s">
        <v>440</v>
      </c>
      <c r="B15" s="199" t="s">
        <v>23</v>
      </c>
      <c r="C15" s="199">
        <v>4.72</v>
      </c>
      <c r="D15" s="170">
        <v>25</v>
      </c>
    </row>
    <row r="16" spans="1:9" x14ac:dyDescent="0.2">
      <c r="A16" s="170" t="s">
        <v>445</v>
      </c>
      <c r="B16" s="199" t="s">
        <v>28</v>
      </c>
      <c r="C16" s="199">
        <v>4.8</v>
      </c>
      <c r="D16" s="170">
        <v>24</v>
      </c>
    </row>
    <row r="17" spans="1:4" x14ac:dyDescent="0.2">
      <c r="A17" s="170" t="s">
        <v>444</v>
      </c>
      <c r="B17" s="199" t="s">
        <v>27</v>
      </c>
      <c r="C17" s="199">
        <v>4.8499999999999996</v>
      </c>
      <c r="D17" s="170">
        <v>23</v>
      </c>
    </row>
    <row r="18" spans="1:4" x14ac:dyDescent="0.2">
      <c r="A18" s="170" t="s">
        <v>435</v>
      </c>
      <c r="B18" s="199" t="s">
        <v>18</v>
      </c>
      <c r="C18" s="199">
        <v>4.8499999999999996</v>
      </c>
      <c r="D18" s="170">
        <v>22</v>
      </c>
    </row>
    <row r="19" spans="1:4" x14ac:dyDescent="0.2">
      <c r="A19" s="170" t="s">
        <v>450</v>
      </c>
      <c r="B19" s="199" t="s">
        <v>33</v>
      </c>
      <c r="C19" s="199">
        <v>5.05</v>
      </c>
      <c r="D19" s="170">
        <v>21</v>
      </c>
    </row>
    <row r="20" spans="1:4" x14ac:dyDescent="0.2">
      <c r="A20" s="170" t="s">
        <v>529</v>
      </c>
      <c r="B20" s="199" t="s">
        <v>4</v>
      </c>
      <c r="C20" s="199">
        <v>5.1100000000000003</v>
      </c>
      <c r="D20" s="170">
        <v>19</v>
      </c>
    </row>
    <row r="21" spans="1:4" x14ac:dyDescent="0.2">
      <c r="A21" s="170" t="s">
        <v>530</v>
      </c>
      <c r="B21" s="199" t="s">
        <v>7</v>
      </c>
      <c r="C21" s="199">
        <v>5.1100000000000003</v>
      </c>
      <c r="D21" s="170">
        <v>18</v>
      </c>
    </row>
    <row r="22" spans="1:4" x14ac:dyDescent="0.2">
      <c r="A22" s="170" t="s">
        <v>517</v>
      </c>
      <c r="B22" s="199" t="s">
        <v>14</v>
      </c>
      <c r="C22" s="199">
        <v>5.2</v>
      </c>
      <c r="D22" s="170">
        <v>17</v>
      </c>
    </row>
    <row r="23" spans="1:4" x14ac:dyDescent="0.2">
      <c r="A23" s="170" t="s">
        <v>523</v>
      </c>
      <c r="B23" s="199" t="s">
        <v>12</v>
      </c>
      <c r="C23" s="199">
        <v>5.28</v>
      </c>
      <c r="D23" s="170">
        <v>16</v>
      </c>
    </row>
    <row r="24" spans="1:4" x14ac:dyDescent="0.2">
      <c r="A24" s="170" t="s">
        <v>448</v>
      </c>
      <c r="B24" s="199" t="s">
        <v>31</v>
      </c>
      <c r="C24" s="199">
        <v>5.33</v>
      </c>
      <c r="D24" s="170">
        <v>15</v>
      </c>
    </row>
    <row r="25" spans="1:4" x14ac:dyDescent="0.2">
      <c r="A25" s="170" t="s">
        <v>526</v>
      </c>
      <c r="B25" s="199" t="s">
        <v>0</v>
      </c>
      <c r="C25" s="199">
        <v>5.36</v>
      </c>
      <c r="D25" s="170">
        <v>14</v>
      </c>
    </row>
    <row r="26" spans="1:4" x14ac:dyDescent="0.2">
      <c r="A26" s="170" t="s">
        <v>446</v>
      </c>
      <c r="B26" s="199" t="s">
        <v>29</v>
      </c>
      <c r="C26" s="199">
        <v>5.4</v>
      </c>
      <c r="D26" s="170">
        <v>13</v>
      </c>
    </row>
    <row r="27" spans="1:4" x14ac:dyDescent="0.2">
      <c r="A27" s="170" t="s">
        <v>442</v>
      </c>
      <c r="B27" s="199" t="s">
        <v>25</v>
      </c>
      <c r="C27" s="199">
        <v>5.41</v>
      </c>
      <c r="D27" s="170">
        <v>12</v>
      </c>
    </row>
    <row r="28" spans="1:4" x14ac:dyDescent="0.2">
      <c r="A28" s="170" t="s">
        <v>438</v>
      </c>
      <c r="B28" s="199" t="s">
        <v>21</v>
      </c>
      <c r="C28" s="199">
        <v>5.44</v>
      </c>
      <c r="D28" s="170">
        <v>11</v>
      </c>
    </row>
    <row r="29" spans="1:4" x14ac:dyDescent="0.2">
      <c r="A29" s="170" t="s">
        <v>527</v>
      </c>
      <c r="B29" s="199" t="s">
        <v>15</v>
      </c>
      <c r="C29" s="199">
        <v>5.52</v>
      </c>
      <c r="D29" s="170">
        <v>10</v>
      </c>
    </row>
    <row r="30" spans="1:4" x14ac:dyDescent="0.2">
      <c r="A30" s="170" t="s">
        <v>522</v>
      </c>
      <c r="B30" s="199" t="s">
        <v>5</v>
      </c>
      <c r="C30" s="199">
        <v>5.54</v>
      </c>
      <c r="D30" s="170">
        <v>9</v>
      </c>
    </row>
    <row r="31" spans="1:4" x14ac:dyDescent="0.2">
      <c r="A31" s="170" t="s">
        <v>524</v>
      </c>
      <c r="B31" s="199" t="s">
        <v>11</v>
      </c>
      <c r="C31" s="199">
        <v>5.58</v>
      </c>
      <c r="D31" s="170">
        <v>8</v>
      </c>
    </row>
    <row r="32" spans="1:4" x14ac:dyDescent="0.2">
      <c r="A32" s="170" t="s">
        <v>520</v>
      </c>
      <c r="B32" s="199" t="s">
        <v>3</v>
      </c>
      <c r="C32" s="199">
        <v>5.68</v>
      </c>
      <c r="D32" s="170">
        <v>7</v>
      </c>
    </row>
    <row r="33" spans="1:4" x14ac:dyDescent="0.2">
      <c r="A33" s="170" t="s">
        <v>441</v>
      </c>
      <c r="B33" s="199" t="s">
        <v>24</v>
      </c>
      <c r="C33" s="199">
        <v>5.8</v>
      </c>
      <c r="D33" s="170">
        <v>6</v>
      </c>
    </row>
    <row r="34" spans="1:4" x14ac:dyDescent="0.2">
      <c r="A34" s="170" t="s">
        <v>443</v>
      </c>
      <c r="B34" s="199" t="s">
        <v>26</v>
      </c>
      <c r="C34" s="199">
        <v>5.88</v>
      </c>
      <c r="D34" s="170">
        <v>5</v>
      </c>
    </row>
    <row r="35" spans="1:4" x14ac:dyDescent="0.2">
      <c r="A35" s="170" t="s">
        <v>434</v>
      </c>
      <c r="B35" s="199" t="s">
        <v>17</v>
      </c>
      <c r="C35" s="199">
        <v>6.44</v>
      </c>
      <c r="D35" s="170">
        <v>4</v>
      </c>
    </row>
    <row r="36" spans="1:4" x14ac:dyDescent="0.2">
      <c r="A36" s="170" t="s">
        <v>436</v>
      </c>
      <c r="B36" s="199" t="s">
        <v>19</v>
      </c>
      <c r="C36" s="199">
        <v>6.65</v>
      </c>
      <c r="D36" s="170">
        <v>3</v>
      </c>
    </row>
    <row r="37" spans="1:4" x14ac:dyDescent="0.2">
      <c r="A37" s="170" t="s">
        <v>519</v>
      </c>
      <c r="B37" s="199" t="s">
        <v>6</v>
      </c>
      <c r="C37" s="199">
        <v>6.66</v>
      </c>
      <c r="D37" s="170">
        <v>2</v>
      </c>
    </row>
    <row r="38" spans="1:4" x14ac:dyDescent="0.2">
      <c r="A38" s="170" t="s">
        <v>449</v>
      </c>
      <c r="B38" s="199" t="s">
        <v>32</v>
      </c>
      <c r="C38" s="199">
        <v>7.49</v>
      </c>
      <c r="D38" s="170">
        <v>1</v>
      </c>
    </row>
  </sheetData>
  <mergeCells count="1">
    <mergeCell ref="H1:I1"/>
  </mergeCells>
  <hyperlinks>
    <hyperlink ref="H1:I1" location="Index!A1" display="Regresar al Índice" xr:uid="{B5ADA415-1869-494B-909A-DD1D290C00EB}"/>
  </hyperlink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013C9-1C35-4C40-9A04-BFEB87E1A4CB}">
  <sheetPr codeName="Hoja68"/>
  <dimension ref="A1:S117"/>
  <sheetViews>
    <sheetView topLeftCell="A34" workbookViewId="0"/>
  </sheetViews>
  <sheetFormatPr baseColWidth="10" defaultRowHeight="12.75" x14ac:dyDescent="0.2"/>
  <cols>
    <col min="1" max="16384" width="11.42578125" style="314"/>
  </cols>
  <sheetData>
    <row r="1" spans="1:19" x14ac:dyDescent="0.2">
      <c r="A1" s="31" t="s">
        <v>3391</v>
      </c>
      <c r="H1" s="280" t="s">
        <v>1346</v>
      </c>
      <c r="I1" s="280"/>
    </row>
    <row r="2" spans="1:19" x14ac:dyDescent="0.2">
      <c r="A2" s="314" t="s">
        <v>1288</v>
      </c>
    </row>
    <row r="6" spans="1:19" x14ac:dyDescent="0.2">
      <c r="B6" s="309" t="s">
        <v>133</v>
      </c>
      <c r="C6" s="309"/>
      <c r="D6" s="309"/>
      <c r="E6" s="309"/>
      <c r="F6" s="309"/>
      <c r="G6" s="309"/>
      <c r="H6" s="309"/>
      <c r="I6" s="309"/>
      <c r="J6" s="309"/>
    </row>
    <row r="7" spans="1:19" ht="25.5" x14ac:dyDescent="0.2">
      <c r="A7" s="314" t="s">
        <v>134</v>
      </c>
      <c r="B7" s="314" t="s">
        <v>2453</v>
      </c>
      <c r="C7" s="314" t="s">
        <v>2454</v>
      </c>
      <c r="D7" s="314" t="s">
        <v>2455</v>
      </c>
      <c r="E7" s="314" t="s">
        <v>2456</v>
      </c>
      <c r="F7" s="314" t="s">
        <v>2457</v>
      </c>
      <c r="G7" s="314" t="s">
        <v>2458</v>
      </c>
      <c r="H7" s="314" t="s">
        <v>2459</v>
      </c>
      <c r="I7" s="314" t="s">
        <v>2460</v>
      </c>
      <c r="J7" s="368" t="s">
        <v>2461</v>
      </c>
    </row>
    <row r="8" spans="1:19" x14ac:dyDescent="0.2">
      <c r="A8" s="369">
        <v>43678</v>
      </c>
      <c r="B8" s="49">
        <v>3.5854034947976343E-2</v>
      </c>
      <c r="C8" s="49">
        <v>5.2727182490446056E-2</v>
      </c>
      <c r="D8" s="49">
        <v>-2.3500505280678485E-2</v>
      </c>
      <c r="E8" s="49">
        <v>1.5137142914199542E-2</v>
      </c>
      <c r="F8" s="49">
        <v>-1.0809579010988002E-2</v>
      </c>
      <c r="G8" s="49">
        <v>3.8944006727602121E-2</v>
      </c>
      <c r="H8" s="49">
        <v>5.4741181859826016E-2</v>
      </c>
      <c r="I8" s="49">
        <v>3.6074674576372923E-2</v>
      </c>
      <c r="J8" s="49">
        <v>5.8158351948374376E-2</v>
      </c>
      <c r="K8" s="49"/>
      <c r="L8" s="49"/>
      <c r="M8" s="49"/>
      <c r="N8" s="49"/>
      <c r="O8" s="49"/>
      <c r="P8" s="49"/>
      <c r="Q8" s="49"/>
      <c r="R8" s="49"/>
      <c r="S8" s="49"/>
    </row>
    <row r="9" spans="1:19" x14ac:dyDescent="0.2">
      <c r="A9" s="369">
        <v>43709</v>
      </c>
      <c r="B9" s="49">
        <v>3.1433153809599323E-2</v>
      </c>
      <c r="C9" s="49">
        <v>4.6539814550220271E-2</v>
      </c>
      <c r="D9" s="49">
        <v>-2.3779601775124615E-2</v>
      </c>
      <c r="E9" s="49">
        <v>8.9435161983619782E-3</v>
      </c>
      <c r="F9" s="49">
        <v>-1.2355120323378377E-2</v>
      </c>
      <c r="G9" s="49">
        <v>3.6726630548654438E-2</v>
      </c>
      <c r="H9" s="49">
        <v>4.5635116706524093E-2</v>
      </c>
      <c r="I9" s="49">
        <v>3.6613980609667029E-2</v>
      </c>
      <c r="J9" s="49">
        <v>6.1459641568486933E-2</v>
      </c>
      <c r="K9" s="49"/>
      <c r="L9" s="49"/>
      <c r="M9" s="49"/>
      <c r="N9" s="49"/>
      <c r="O9" s="49"/>
      <c r="P9" s="49"/>
      <c r="Q9" s="49"/>
      <c r="R9" s="49"/>
      <c r="S9" s="49"/>
    </row>
    <row r="10" spans="1:19" x14ac:dyDescent="0.2">
      <c r="A10" s="369">
        <v>43739</v>
      </c>
      <c r="B10" s="49">
        <v>3.3588872204220355E-2</v>
      </c>
      <c r="C10" s="49">
        <v>5.9069767441860543E-2</v>
      </c>
      <c r="D10" s="49">
        <v>-1.7768098232059382E-2</v>
      </c>
      <c r="E10" s="49">
        <v>8.4324025435442707E-3</v>
      </c>
      <c r="F10" s="49">
        <v>-1.5805067530743067E-2</v>
      </c>
      <c r="G10" s="49">
        <v>3.1215647437484506E-2</v>
      </c>
      <c r="H10" s="49">
        <v>3.7380432547802434E-2</v>
      </c>
      <c r="I10" s="49">
        <v>2.818520574010952E-2</v>
      </c>
      <c r="J10" s="49">
        <v>6.7553238928582227E-2</v>
      </c>
      <c r="K10" s="49"/>
      <c r="L10" s="49"/>
      <c r="M10" s="49"/>
      <c r="N10" s="49"/>
      <c r="O10" s="49"/>
      <c r="P10" s="49"/>
      <c r="Q10" s="49"/>
      <c r="R10" s="49"/>
      <c r="S10" s="49"/>
    </row>
    <row r="11" spans="1:19" x14ac:dyDescent="0.2">
      <c r="A11" s="369">
        <v>43770</v>
      </c>
      <c r="B11" s="49">
        <v>3.342259150603466E-2</v>
      </c>
      <c r="C11" s="49">
        <v>5.1437009221501961E-2</v>
      </c>
      <c r="D11" s="49">
        <v>8.0505004095168253E-3</v>
      </c>
      <c r="E11" s="49">
        <v>9.2185911544953036E-3</v>
      </c>
      <c r="F11" s="49">
        <v>-2.7231316013416329E-3</v>
      </c>
      <c r="G11" s="49">
        <v>3.2483450609871012E-2</v>
      </c>
      <c r="H11" s="49">
        <v>3.5588923556942209E-2</v>
      </c>
      <c r="I11" s="49">
        <v>3.3194979643186073E-2</v>
      </c>
      <c r="J11" s="49">
        <v>6.3947697981481255E-2</v>
      </c>
      <c r="K11" s="49"/>
      <c r="L11" s="49"/>
      <c r="M11" s="49"/>
      <c r="N11" s="49"/>
      <c r="O11" s="49"/>
      <c r="P11" s="49"/>
      <c r="Q11" s="49"/>
      <c r="R11" s="49"/>
      <c r="S11" s="49"/>
    </row>
    <row r="12" spans="1:19" x14ac:dyDescent="0.2">
      <c r="A12" s="369">
        <v>43800</v>
      </c>
      <c r="B12" s="49">
        <v>3.4136840972038618E-2</v>
      </c>
      <c r="C12" s="49">
        <v>4.6781871661893293E-2</v>
      </c>
      <c r="D12" s="49">
        <v>2.368489401234708E-2</v>
      </c>
      <c r="E12" s="49">
        <v>8.4985835694051381E-3</v>
      </c>
      <c r="F12" s="49">
        <v>-6.4879495293251876E-3</v>
      </c>
      <c r="G12" s="49">
        <v>3.4125793536465387E-2</v>
      </c>
      <c r="H12" s="49">
        <v>4.278022801842063E-2</v>
      </c>
      <c r="I12" s="49">
        <v>3.3354833665611094E-2</v>
      </c>
      <c r="J12" s="49">
        <v>7.2423672577262677E-2</v>
      </c>
      <c r="K12" s="49"/>
      <c r="L12" s="49"/>
      <c r="M12" s="49"/>
      <c r="N12" s="49"/>
      <c r="O12" s="49"/>
      <c r="P12" s="49"/>
      <c r="Q12" s="49"/>
      <c r="R12" s="49"/>
      <c r="S12" s="49"/>
    </row>
    <row r="13" spans="1:19" x14ac:dyDescent="0.2">
      <c r="A13" s="369">
        <v>43831</v>
      </c>
      <c r="B13" s="49">
        <v>3.6737290208934681E-2</v>
      </c>
      <c r="C13" s="49">
        <v>6.0678156250604465E-2</v>
      </c>
      <c r="D13" s="49">
        <v>-1.5825855566559577E-2</v>
      </c>
      <c r="E13" s="49">
        <v>6.3305382425171697E-3</v>
      </c>
      <c r="F13" s="49">
        <v>-5.5696354693619554E-3</v>
      </c>
      <c r="G13" s="49">
        <v>4.1386062242264154E-2</v>
      </c>
      <c r="H13" s="49">
        <v>4.4117358838170917E-2</v>
      </c>
      <c r="I13" s="49">
        <v>3.3326092108381333E-2</v>
      </c>
      <c r="J13" s="49">
        <v>7.1210877974446252E-2</v>
      </c>
      <c r="K13" s="49"/>
      <c r="L13" s="49"/>
      <c r="M13" s="49"/>
      <c r="N13" s="49"/>
      <c r="O13" s="49"/>
      <c r="P13" s="49"/>
      <c r="Q13" s="49"/>
      <c r="R13" s="49"/>
      <c r="S13" s="49"/>
    </row>
    <row r="14" spans="1:19" x14ac:dyDescent="0.2">
      <c r="A14" s="369">
        <v>43862</v>
      </c>
      <c r="B14" s="49">
        <v>3.6877688998156133E-2</v>
      </c>
      <c r="C14" s="49">
        <v>7.2063667900766681E-2</v>
      </c>
      <c r="D14" s="49">
        <v>-1.126034189225511E-2</v>
      </c>
      <c r="E14" s="49">
        <v>3.0171784515062861E-3</v>
      </c>
      <c r="F14" s="49">
        <v>3.0604284599844434E-3</v>
      </c>
      <c r="G14" s="49">
        <v>4.1520369509529642E-2</v>
      </c>
      <c r="H14" s="49">
        <v>2.9622093023255802E-2</v>
      </c>
      <c r="I14" s="49">
        <v>2.4805670985089234E-2</v>
      </c>
      <c r="J14" s="49">
        <v>6.4044748098399218E-2</v>
      </c>
    </row>
    <row r="15" spans="1:19" x14ac:dyDescent="0.2">
      <c r="A15" s="369">
        <v>43891</v>
      </c>
      <c r="B15" s="49">
        <v>2.9299239672623267E-2</v>
      </c>
      <c r="C15" s="49">
        <v>6.9665455456709546E-2</v>
      </c>
      <c r="D15" s="49">
        <v>-2.0825859938617963E-3</v>
      </c>
      <c r="E15" s="49">
        <v>1.2609728890828897E-3</v>
      </c>
      <c r="F15" s="49">
        <v>-3.7306028495455168E-3</v>
      </c>
      <c r="G15" s="49">
        <v>4.5235803657362794E-2</v>
      </c>
      <c r="H15" s="49">
        <v>-1.8240465859785338E-2</v>
      </c>
      <c r="I15" s="49">
        <v>1.8223501292619959E-2</v>
      </c>
      <c r="J15" s="49">
        <v>6.313776735784149E-2</v>
      </c>
    </row>
    <row r="16" spans="1:19" x14ac:dyDescent="0.2">
      <c r="A16" s="369">
        <v>43922</v>
      </c>
      <c r="B16" s="49">
        <v>1.7341151961729917E-2</v>
      </c>
      <c r="C16" s="49">
        <v>6.6966727766528233E-2</v>
      </c>
      <c r="D16" s="49">
        <v>1.3926280782326383E-2</v>
      </c>
      <c r="E16" s="49">
        <v>3.0981033798371804E-4</v>
      </c>
      <c r="F16" s="49">
        <v>-1.2518468234636315E-2</v>
      </c>
      <c r="G16" s="49">
        <v>4.2117977472921453E-2</v>
      </c>
      <c r="H16" s="49">
        <v>-9.0584594353414594E-2</v>
      </c>
      <c r="I16" s="49">
        <v>1.9194226376706425E-3</v>
      </c>
      <c r="J16" s="49">
        <v>6.0762778981116483E-2</v>
      </c>
    </row>
    <row r="17" spans="1:10" x14ac:dyDescent="0.2">
      <c r="A17" s="369">
        <v>43952</v>
      </c>
      <c r="B17" s="49">
        <v>2.3618027528679697E-2</v>
      </c>
      <c r="C17" s="49">
        <v>6.1702532850885561E-2</v>
      </c>
      <c r="D17" s="49">
        <v>3.0489621610885198E-3</v>
      </c>
      <c r="E17" s="49">
        <v>2.0417642391283852E-3</v>
      </c>
      <c r="F17" s="49">
        <v>5.0802866733195007E-3</v>
      </c>
      <c r="G17" s="49">
        <v>3.3128870138328548E-2</v>
      </c>
      <c r="H17" s="49">
        <v>-4.2796086997815563E-2</v>
      </c>
      <c r="I17" s="49">
        <v>1.9698137506463764E-2</v>
      </c>
      <c r="J17" s="49">
        <v>5.9703906681128682E-2</v>
      </c>
    </row>
    <row r="18" spans="1:10" x14ac:dyDescent="0.2">
      <c r="A18" s="369">
        <v>43983</v>
      </c>
      <c r="B18" s="49">
        <v>2.7864909073414657E-2</v>
      </c>
      <c r="C18" s="49">
        <v>5.8835249914607646E-2</v>
      </c>
      <c r="D18" s="49">
        <v>-3.1587497367708828E-3</v>
      </c>
      <c r="E18" s="49">
        <v>1.0790876892538881E-2</v>
      </c>
      <c r="F18" s="49">
        <v>2.1551073021883305E-2</v>
      </c>
      <c r="G18" s="49">
        <v>3.5283968089334428E-2</v>
      </c>
      <c r="H18" s="49">
        <v>-1.0429790741074085E-2</v>
      </c>
      <c r="I18" s="49">
        <v>7.1818498586859736E-3</v>
      </c>
      <c r="J18" s="49">
        <v>5.4537699635088366E-2</v>
      </c>
    </row>
    <row r="19" spans="1:10" x14ac:dyDescent="0.2">
      <c r="A19" s="369">
        <v>44013</v>
      </c>
      <c r="B19" s="49">
        <v>3.1163488157490048E-2</v>
      </c>
      <c r="C19" s="49">
        <v>5.4097695017044214E-2</v>
      </c>
      <c r="D19" s="49">
        <v>7.1337579617827438E-4</v>
      </c>
      <c r="E19" s="49">
        <v>1.7862901255679905E-2</v>
      </c>
      <c r="F19" s="49">
        <v>3.6497896680083478E-2</v>
      </c>
      <c r="G19" s="49">
        <v>3.9243498817966835E-2</v>
      </c>
      <c r="H19" s="49">
        <v>1.1557470775569595E-2</v>
      </c>
      <c r="I19" s="49">
        <v>3.1796041441163577E-3</v>
      </c>
      <c r="J19" s="49">
        <v>4.9675802013043321E-2</v>
      </c>
    </row>
    <row r="20" spans="1:10" x14ac:dyDescent="0.2">
      <c r="A20" s="369">
        <v>44044</v>
      </c>
      <c r="B20" s="49">
        <v>3.6756507362835977E-2</v>
      </c>
      <c r="C20" s="49">
        <v>5.828941041138247E-2</v>
      </c>
      <c r="D20" s="49">
        <v>1.5675412430754321E-2</v>
      </c>
      <c r="E20" s="49">
        <v>2.9016298307218635E-2</v>
      </c>
      <c r="F20" s="49">
        <v>2.6382740038862984E-2</v>
      </c>
      <c r="G20" s="49">
        <v>4.6050666332617007E-2</v>
      </c>
      <c r="H20" s="49">
        <v>1.4049001557852936E-2</v>
      </c>
      <c r="I20" s="49">
        <v>1.2254214501948857E-2</v>
      </c>
      <c r="J20" s="49">
        <v>4.7981385399172627E-2</v>
      </c>
    </row>
    <row r="21" spans="1:10" x14ac:dyDescent="0.2">
      <c r="A21" s="369">
        <v>44075</v>
      </c>
      <c r="B21" s="49">
        <v>3.8537957248303334E-2</v>
      </c>
      <c r="C21" s="49">
        <v>6.2444682974596454E-2</v>
      </c>
      <c r="D21" s="49">
        <v>1.7268430051292354E-2</v>
      </c>
      <c r="E21" s="49">
        <v>2.7486011583390566E-2</v>
      </c>
      <c r="F21" s="49">
        <v>3.0801564715465166E-2</v>
      </c>
      <c r="G21" s="49">
        <v>3.8024021249566858E-2</v>
      </c>
      <c r="H21" s="49">
        <v>9.7814992628435012E-3</v>
      </c>
      <c r="I21" s="49">
        <v>2.7210556732806809E-2</v>
      </c>
      <c r="J21" s="49">
        <v>5.0999136085339715E-2</v>
      </c>
    </row>
    <row r="22" spans="1:10" x14ac:dyDescent="0.2">
      <c r="A22" s="369">
        <v>44105</v>
      </c>
      <c r="B22" s="49">
        <v>3.9876127848294952E-2</v>
      </c>
      <c r="C22" s="49">
        <v>6.5053868939160236E-2</v>
      </c>
      <c r="D22" s="49">
        <v>1.9825224990217806E-2</v>
      </c>
      <c r="E22" s="49">
        <v>3.0333888181729159E-2</v>
      </c>
      <c r="F22" s="49">
        <v>4.3917762429270403E-2</v>
      </c>
      <c r="G22" s="49">
        <v>3.2489171876650721E-2</v>
      </c>
      <c r="H22" s="49">
        <v>7.2482233358815438E-3</v>
      </c>
      <c r="I22" s="49">
        <v>3.3629563943401219E-2</v>
      </c>
      <c r="J22" s="49">
        <v>4.1808224264364528E-2</v>
      </c>
    </row>
    <row r="23" spans="1:10" x14ac:dyDescent="0.2">
      <c r="A23" s="369">
        <v>44136</v>
      </c>
      <c r="B23" s="49">
        <v>3.5294790088880035E-2</v>
      </c>
      <c r="C23" s="49">
        <v>6.4164209782274995E-2</v>
      </c>
      <c r="D23" s="49">
        <v>3.3193293963773574E-3</v>
      </c>
      <c r="E23" s="49">
        <v>3.1051041065613072E-2</v>
      </c>
      <c r="F23" s="49">
        <v>1.9134048768735035E-2</v>
      </c>
      <c r="G23" s="49">
        <v>3.5614041833281984E-2</v>
      </c>
      <c r="H23" s="49">
        <v>-1.2447038885227246E-2</v>
      </c>
      <c r="I23" s="49">
        <v>3.0249280920421784E-2</v>
      </c>
      <c r="J23" s="49">
        <v>4.1882924297471646E-2</v>
      </c>
    </row>
    <row r="24" spans="1:10" x14ac:dyDescent="0.2">
      <c r="A24" s="369">
        <v>44166</v>
      </c>
      <c r="B24" s="49">
        <v>3.3918516064922057E-2</v>
      </c>
      <c r="C24" s="49">
        <v>5.9184560067290948E-2</v>
      </c>
      <c r="D24" s="49">
        <v>2.3751671106687328E-2</v>
      </c>
      <c r="E24" s="49">
        <v>3.2664247815230855E-2</v>
      </c>
      <c r="F24" s="49">
        <v>3.6237254862682991E-2</v>
      </c>
      <c r="G24" s="49">
        <v>4.1626637974099823E-2</v>
      </c>
      <c r="H24" s="49">
        <v>-1.5013304700994389E-2</v>
      </c>
      <c r="I24" s="49">
        <v>1.6361349385740128E-2</v>
      </c>
      <c r="J24" s="49">
        <v>3.4693596511360995E-2</v>
      </c>
    </row>
    <row r="25" spans="1:10" x14ac:dyDescent="0.2">
      <c r="A25" s="369">
        <v>44197</v>
      </c>
      <c r="B25" s="49">
        <v>4.2090259488951225E-2</v>
      </c>
      <c r="C25" s="49">
        <v>5.7635494930337719E-2</v>
      </c>
      <c r="D25" s="49">
        <v>3.8635508888911499E-2</v>
      </c>
      <c r="E25" s="49">
        <v>4.3228001944579604E-2</v>
      </c>
      <c r="F25" s="49">
        <v>5.243223096372554E-2</v>
      </c>
      <c r="G25" s="49">
        <v>3.7937059616736032E-2</v>
      </c>
      <c r="H25" s="49">
        <v>1.5063633292037429E-2</v>
      </c>
      <c r="I25" s="49">
        <v>2.2380001337830982E-2</v>
      </c>
      <c r="J25" s="49">
        <v>4.3077820940708625E-2</v>
      </c>
    </row>
    <row r="26" spans="1:10" x14ac:dyDescent="0.2">
      <c r="A26" s="369">
        <v>44228</v>
      </c>
      <c r="B26" s="49">
        <v>4.4890431968084614E-2</v>
      </c>
      <c r="C26" s="49">
        <v>5.2744164967142557E-2</v>
      </c>
      <c r="D26" s="49">
        <v>3.8848051555734606E-2</v>
      </c>
      <c r="E26" s="49">
        <v>5.0963077968075254E-2</v>
      </c>
      <c r="F26" s="49">
        <v>4.3752243449128599E-2</v>
      </c>
      <c r="G26" s="49">
        <v>3.7158729405061451E-2</v>
      </c>
      <c r="H26" s="49">
        <v>4.0279699219816112E-2</v>
      </c>
      <c r="I26" s="49">
        <v>2.0818226920581634E-2</v>
      </c>
      <c r="J26" s="49">
        <v>4.3264333527357438E-2</v>
      </c>
    </row>
    <row r="27" spans="1:10" x14ac:dyDescent="0.2">
      <c r="A27" s="369">
        <v>44256</v>
      </c>
      <c r="B27" s="49">
        <v>5.2752423073303932E-2</v>
      </c>
      <c r="C27" s="49">
        <v>5.0720393580883261E-2</v>
      </c>
      <c r="D27" s="49">
        <v>5.2293129100222616E-2</v>
      </c>
      <c r="E27" s="49">
        <v>6.0053281666263142E-2</v>
      </c>
      <c r="F27" s="49">
        <v>4.5333227104330083E-2</v>
      </c>
      <c r="G27" s="49">
        <v>1.7664524373285317E-2</v>
      </c>
      <c r="H27" s="49">
        <v>9.1268572093158501E-2</v>
      </c>
      <c r="I27" s="49">
        <v>2.8752646757303043E-2</v>
      </c>
      <c r="J27" s="49">
        <v>4.5352252700076832E-2</v>
      </c>
    </row>
    <row r="28" spans="1:10" x14ac:dyDescent="0.2">
      <c r="A28" s="369">
        <v>44287</v>
      </c>
      <c r="B28" s="49">
        <v>6.6049183746989995E-2</v>
      </c>
      <c r="C28" s="49">
        <v>5.7582816898874796E-2</v>
      </c>
      <c r="D28" s="49">
        <v>2.8114292408164956E-2</v>
      </c>
      <c r="E28" s="49">
        <v>6.2484877227282E-2</v>
      </c>
      <c r="F28" s="49">
        <v>7.1655310459168134E-2</v>
      </c>
      <c r="G28" s="49">
        <v>2.0862780573302413E-2</v>
      </c>
      <c r="H28" s="49">
        <v>0.18093657355213158</v>
      </c>
      <c r="I28" s="49">
        <v>3.1743903139906965E-2</v>
      </c>
      <c r="J28" s="49">
        <v>4.5750164164470301E-2</v>
      </c>
    </row>
    <row r="29" spans="1:10" x14ac:dyDescent="0.2">
      <c r="A29" s="369">
        <v>44317</v>
      </c>
      <c r="B29" s="49">
        <v>6.6640946260033251E-2</v>
      </c>
      <c r="C29" s="49">
        <v>7.2116591928251095E-2</v>
      </c>
      <c r="D29" s="49">
        <v>3.6416923274948734E-2</v>
      </c>
      <c r="E29" s="49">
        <v>6.2016551910615794E-2</v>
      </c>
      <c r="F29" s="49">
        <v>6.0053554773294819E-2</v>
      </c>
      <c r="G29" s="49">
        <v>3.1511399241618797E-2</v>
      </c>
      <c r="H29" s="49">
        <v>0.12625019844419738</v>
      </c>
      <c r="I29" s="49">
        <v>4.0233074361820179E-2</v>
      </c>
      <c r="J29" s="49">
        <v>5.0602907242967669E-2</v>
      </c>
    </row>
    <row r="30" spans="1:10" x14ac:dyDescent="0.2">
      <c r="A30" s="369">
        <v>44348</v>
      </c>
      <c r="B30" s="49">
        <v>6.703424260011609E-2</v>
      </c>
      <c r="C30" s="49">
        <v>7.7367671173956293E-2</v>
      </c>
      <c r="D30" s="49">
        <v>5.5981409946885538E-2</v>
      </c>
      <c r="E30" s="49">
        <v>6.3986677063178107E-2</v>
      </c>
      <c r="F30" s="49">
        <v>5.5146442689695367E-2</v>
      </c>
      <c r="G30" s="49">
        <v>2.9128395269795833E-2</v>
      </c>
      <c r="H30" s="49">
        <v>9.2215351036740584E-2</v>
      </c>
      <c r="I30" s="49">
        <v>4.9616559995387152E-2</v>
      </c>
      <c r="J30" s="49">
        <v>6.0804069783118676E-2</v>
      </c>
    </row>
    <row r="31" spans="1:10" x14ac:dyDescent="0.2">
      <c r="A31" s="369">
        <v>44378</v>
      </c>
      <c r="B31" s="49">
        <v>6.7294962704181671E-2</v>
      </c>
      <c r="C31" s="49">
        <v>8.4780074656009674E-2</v>
      </c>
      <c r="D31" s="49">
        <v>4.5623503625392914E-2</v>
      </c>
      <c r="E31" s="49">
        <v>7.0524081587791443E-2</v>
      </c>
      <c r="F31" s="49">
        <v>3.8804054260253906E-2</v>
      </c>
      <c r="G31" s="49">
        <v>2.038959413766861E-2</v>
      </c>
      <c r="H31" s="49">
        <v>7.1840956807136536E-2</v>
      </c>
      <c r="I31" s="49">
        <v>5.5115077644586563E-2</v>
      </c>
      <c r="J31" s="49">
        <v>6.4015656709671021E-2</v>
      </c>
    </row>
    <row r="32" spans="1:10" x14ac:dyDescent="0.2">
      <c r="A32" s="369">
        <v>44409</v>
      </c>
      <c r="B32" s="49">
        <v>6.5269790589809418E-2</v>
      </c>
      <c r="C32" s="49">
        <v>9.0681493282318115E-2</v>
      </c>
      <c r="D32" s="49">
        <v>4.9666855484247208E-2</v>
      </c>
      <c r="E32" s="49">
        <v>5.6797653436660767E-2</v>
      </c>
      <c r="F32" s="49">
        <v>5.2872978150844574E-2</v>
      </c>
      <c r="G32" s="49">
        <v>1.6820810735225677E-2</v>
      </c>
      <c r="H32" s="49">
        <v>6.4849212765693665E-2</v>
      </c>
      <c r="I32" s="49">
        <v>4.5107968151569366E-2</v>
      </c>
      <c r="J32" s="49">
        <v>6.799645721912384E-2</v>
      </c>
    </row>
    <row r="33" spans="1:10" x14ac:dyDescent="0.2">
      <c r="A33" s="369">
        <v>44440</v>
      </c>
      <c r="B33" s="49">
        <v>6.7967984620787944E-2</v>
      </c>
      <c r="C33" s="49">
        <v>9.2273879366880016E-2</v>
      </c>
      <c r="D33" s="49">
        <v>5.7678428425954192E-2</v>
      </c>
      <c r="E33" s="49">
        <v>6.4956530046813718E-2</v>
      </c>
      <c r="F33" s="49">
        <v>7.336155932335664E-2</v>
      </c>
      <c r="G33" s="49">
        <v>2.0406271150298146E-2</v>
      </c>
      <c r="H33" s="49">
        <v>6.7507744719084384E-2</v>
      </c>
      <c r="I33" s="49">
        <v>3.1825214496694697E-2</v>
      </c>
      <c r="J33" s="49">
        <v>6.5795234223528717E-2</v>
      </c>
    </row>
    <row r="34" spans="1:10" x14ac:dyDescent="0.2">
      <c r="A34" s="369">
        <v>44470</v>
      </c>
      <c r="B34" s="49">
        <v>6.8954740983124332E-2</v>
      </c>
      <c r="C34" s="49">
        <v>8.9435958624683093E-2</v>
      </c>
      <c r="D34" s="49">
        <v>5.728649148523806E-2</v>
      </c>
      <c r="E34" s="49">
        <v>6.9458699205534769E-2</v>
      </c>
      <c r="F34" s="49">
        <v>5.3653408433316639E-2</v>
      </c>
      <c r="G34" s="49">
        <v>3.1020370198121046E-2</v>
      </c>
      <c r="H34" s="49">
        <v>7.3619114546732256E-2</v>
      </c>
      <c r="I34" s="49">
        <v>3.3449275902906681E-2</v>
      </c>
      <c r="J34" s="49">
        <v>6.6744480282267399E-2</v>
      </c>
    </row>
    <row r="35" spans="1:10" x14ac:dyDescent="0.2">
      <c r="A35" s="369">
        <v>44501</v>
      </c>
      <c r="B35" s="49">
        <v>7.6225178969064639E-2</v>
      </c>
      <c r="C35" s="49">
        <v>0.10006991784653035</v>
      </c>
      <c r="D35" s="49">
        <v>6.0172429117411823E-2</v>
      </c>
      <c r="E35" s="49">
        <v>6.8446113861855645E-2</v>
      </c>
      <c r="F35" s="49">
        <v>7.3424679124104775E-2</v>
      </c>
      <c r="G35" s="49">
        <v>2.7585694793803506E-2</v>
      </c>
      <c r="H35" s="49">
        <v>9.5568606513614526E-2</v>
      </c>
      <c r="I35" s="49">
        <v>3.2450793355358006E-2</v>
      </c>
      <c r="J35" s="49">
        <v>7.4963305608682043E-2</v>
      </c>
    </row>
    <row r="36" spans="1:10" x14ac:dyDescent="0.2">
      <c r="A36" s="369">
        <v>44531</v>
      </c>
      <c r="B36" s="49">
        <v>7.5305037117044588E-2</v>
      </c>
      <c r="C36" s="49">
        <v>0.11093463653023827</v>
      </c>
      <c r="D36" s="49">
        <v>2.8795836470913449E-2</v>
      </c>
      <c r="E36" s="49">
        <v>5.115369721469263E-2</v>
      </c>
      <c r="F36" s="49">
        <v>5.5142083897158446E-2</v>
      </c>
      <c r="G36" s="49">
        <v>2.7235416186303926E-2</v>
      </c>
      <c r="H36" s="49">
        <v>0.1029223579817436</v>
      </c>
      <c r="I36" s="49">
        <v>3.9118985362948701E-2</v>
      </c>
      <c r="J36" s="49">
        <v>7.5862436115843382E-2</v>
      </c>
    </row>
    <row r="37" spans="1:10" x14ac:dyDescent="0.2">
      <c r="A37" s="369">
        <v>44562</v>
      </c>
      <c r="B37" s="49">
        <v>6.9312849870468679E-2</v>
      </c>
      <c r="C37" s="49">
        <v>0.10939453242868098</v>
      </c>
      <c r="D37" s="49">
        <v>2.3144976610361852E-2</v>
      </c>
      <c r="E37" s="49">
        <v>4.1921413659409393E-2</v>
      </c>
      <c r="F37" s="49">
        <v>4.2239365978789356E-2</v>
      </c>
      <c r="G37" s="49">
        <v>2.6111380499720945E-2</v>
      </c>
      <c r="H37" s="49">
        <v>8.5388292511534569E-2</v>
      </c>
      <c r="I37" s="49">
        <v>3.7181392479600651E-2</v>
      </c>
      <c r="J37" s="49">
        <v>7.0454426240973533E-2</v>
      </c>
    </row>
    <row r="38" spans="1:10" x14ac:dyDescent="0.2">
      <c r="A38" s="369">
        <v>44593</v>
      </c>
      <c r="B38" s="49">
        <v>7.4082411843100437E-2</v>
      </c>
      <c r="C38" s="49">
        <v>0.12206398953023825</v>
      </c>
      <c r="D38" s="49">
        <v>1.9531250000000003E-2</v>
      </c>
      <c r="E38" s="49">
        <v>4.3108940327033309E-2</v>
      </c>
      <c r="F38" s="49">
        <v>4.0542606037447457E-2</v>
      </c>
      <c r="G38" s="49">
        <v>3.836363969309086E-2</v>
      </c>
      <c r="H38" s="49">
        <v>7.0600794304169531E-2</v>
      </c>
      <c r="I38" s="49">
        <v>4.5507224704189018E-2</v>
      </c>
      <c r="J38" s="49">
        <v>8.1615217637674417E-2</v>
      </c>
    </row>
    <row r="39" spans="1:10" x14ac:dyDescent="0.2">
      <c r="A39" s="369">
        <v>44621</v>
      </c>
      <c r="B39" s="49">
        <v>7.7809360363259306E-2</v>
      </c>
      <c r="C39" s="49">
        <v>0.12412314552782784</v>
      </c>
      <c r="D39" s="49">
        <v>3.6267365064905514E-2</v>
      </c>
      <c r="E39" s="49">
        <v>4.7439318613832319E-2</v>
      </c>
      <c r="F39" s="49">
        <v>6.3097824015853093E-2</v>
      </c>
      <c r="G39" s="49">
        <v>4.7900432101045054E-2</v>
      </c>
      <c r="H39" s="49">
        <v>6.9407438985399098E-2</v>
      </c>
      <c r="I39" s="49">
        <v>4.6864231564438419E-2</v>
      </c>
      <c r="J39" s="49">
        <v>7.9325281204879666E-2</v>
      </c>
    </row>
    <row r="40" spans="1:10" x14ac:dyDescent="0.2">
      <c r="A40" s="369">
        <v>44652</v>
      </c>
      <c r="B40" s="49">
        <v>8.2472943289846959E-2</v>
      </c>
      <c r="C40" s="49">
        <v>0.12809892754781807</v>
      </c>
      <c r="D40" s="49">
        <v>4.9829565415546957E-2</v>
      </c>
      <c r="E40" s="49">
        <v>4.5164287601227926E-2</v>
      </c>
      <c r="F40" s="49">
        <v>6.1222949644359703E-2</v>
      </c>
      <c r="G40" s="49">
        <v>5.8900088613203373E-2</v>
      </c>
      <c r="H40" s="49">
        <v>7.1520123045372919E-2</v>
      </c>
      <c r="I40" s="49">
        <v>6.2054367201426E-2</v>
      </c>
      <c r="J40" s="49">
        <v>8.94671196937767E-2</v>
      </c>
    </row>
    <row r="41" spans="1:10" x14ac:dyDescent="0.2">
      <c r="A41" s="369">
        <v>44682</v>
      </c>
      <c r="B41" s="49">
        <v>7.7677697105502347E-2</v>
      </c>
      <c r="C41" s="49">
        <v>0.1157594465497193</v>
      </c>
      <c r="D41" s="49">
        <v>6.3835681872462399E-2</v>
      </c>
      <c r="E41" s="49">
        <v>4.4146396908388306E-2</v>
      </c>
      <c r="F41" s="49">
        <v>6.050199150417692E-2</v>
      </c>
      <c r="G41" s="49">
        <v>5.6527529463275827E-2</v>
      </c>
      <c r="H41" s="49">
        <v>7.4558621418754703E-2</v>
      </c>
      <c r="I41" s="49">
        <v>3.7812382152481949E-2</v>
      </c>
      <c r="J41" s="49">
        <v>9.7604539666532708E-2</v>
      </c>
    </row>
    <row r="42" spans="1:10" x14ac:dyDescent="0.2">
      <c r="A42" s="369">
        <v>44713</v>
      </c>
      <c r="B42" s="49">
        <v>8.2614684130646501E-2</v>
      </c>
      <c r="C42" s="49">
        <v>0.12573296404421505</v>
      </c>
      <c r="D42" s="49">
        <v>6.0501271755594291E-2</v>
      </c>
      <c r="E42" s="49">
        <v>4.0722712796757293E-2</v>
      </c>
      <c r="F42" s="49">
        <v>5.9290125475320726E-2</v>
      </c>
      <c r="G42" s="49">
        <v>6.6715795985952633E-2</v>
      </c>
      <c r="H42" s="49">
        <v>8.0652088172137246E-2</v>
      </c>
      <c r="I42" s="49">
        <v>4.0880416769668866E-2</v>
      </c>
      <c r="J42" s="49">
        <v>0.107952619806141</v>
      </c>
    </row>
    <row r="43" spans="1:10" x14ac:dyDescent="0.2">
      <c r="A43" s="369">
        <v>44743</v>
      </c>
      <c r="B43" s="49">
        <v>8.4642729249823162E-2</v>
      </c>
      <c r="C43" s="49">
        <v>0.13573752621930082</v>
      </c>
      <c r="D43" s="49">
        <v>4.5600194789383999E-2</v>
      </c>
      <c r="E43" s="49">
        <v>3.5647346850926777E-2</v>
      </c>
      <c r="F43" s="49">
        <v>6.2604231079131323E-2</v>
      </c>
      <c r="G43" s="49">
        <v>7.4478152468652775E-2</v>
      </c>
      <c r="H43" s="49">
        <v>7.8391381654638631E-2</v>
      </c>
      <c r="I43" s="49">
        <v>3.9444129946494703E-2</v>
      </c>
      <c r="J43" s="49">
        <v>0.11048106051017226</v>
      </c>
    </row>
    <row r="44" spans="1:10" x14ac:dyDescent="0.2">
      <c r="A44" s="369">
        <v>44774</v>
      </c>
      <c r="B44" s="49">
        <v>8.5308961570262909E-2</v>
      </c>
      <c r="C44" s="49">
        <v>0.13278384506702423</v>
      </c>
      <c r="D44" s="49">
        <v>4.1711475700139999E-2</v>
      </c>
      <c r="E44" s="49">
        <v>4.1154496371746063E-2</v>
      </c>
      <c r="F44" s="49">
        <v>5.0375383347272873E-2</v>
      </c>
      <c r="G44" s="49">
        <v>7.879001647233963E-2</v>
      </c>
      <c r="H44" s="49">
        <v>8.3135142922401428E-2</v>
      </c>
      <c r="I44" s="49">
        <v>4.124116525053978E-2</v>
      </c>
      <c r="J44" s="49">
        <v>0.10875833779573441</v>
      </c>
    </row>
    <row r="45" spans="1:10" x14ac:dyDescent="0.2">
      <c r="A45" s="369">
        <v>44805</v>
      </c>
      <c r="B45" s="49">
        <v>8.485357241761278E-2</v>
      </c>
      <c r="C45" s="49">
        <v>0.14017038539553761</v>
      </c>
      <c r="D45" s="49">
        <v>5.4075022667576592E-2</v>
      </c>
      <c r="E45" s="49">
        <v>3.0089083063452614E-2</v>
      </c>
      <c r="F45" s="49">
        <v>3.4400959773144626E-2</v>
      </c>
      <c r="G45" s="49">
        <v>7.7067054333999629E-2</v>
      </c>
      <c r="H45" s="49">
        <v>8.2491671050324317E-2</v>
      </c>
      <c r="I45" s="49">
        <v>3.7741164496223986E-2</v>
      </c>
      <c r="J45" s="49">
        <v>0.11078323706690589</v>
      </c>
    </row>
    <row r="46" spans="1:10" x14ac:dyDescent="0.2">
      <c r="A46" s="369">
        <v>44835</v>
      </c>
      <c r="B46" s="49">
        <v>8.3836351441985243E-2</v>
      </c>
      <c r="C46" s="49">
        <v>0.14248439702033419</v>
      </c>
      <c r="D46" s="49">
        <v>6.7777054061598646E-2</v>
      </c>
      <c r="E46" s="49">
        <v>1.1071914126020731E-2</v>
      </c>
      <c r="F46" s="49">
        <v>5.2413338581379802E-2</v>
      </c>
      <c r="G46" s="49">
        <v>7.5790518291307646E-2</v>
      </c>
      <c r="H46" s="49">
        <v>8.0265661273149394E-2</v>
      </c>
      <c r="I46" s="49">
        <v>3.9603335017685662E-2</v>
      </c>
      <c r="J46" s="49">
        <v>0.12471079557318866</v>
      </c>
    </row>
    <row r="47" spans="1:10" x14ac:dyDescent="0.2">
      <c r="A47" s="369">
        <v>44866</v>
      </c>
      <c r="B47" s="49">
        <v>8.05902771840427E-2</v>
      </c>
      <c r="C47" s="49">
        <v>0.1310558512751252</v>
      </c>
      <c r="D47" s="49">
        <v>7.2527759147477472E-2</v>
      </c>
      <c r="E47" s="49">
        <v>7.253067239573226E-3</v>
      </c>
      <c r="F47" s="49">
        <v>6.1960302093179001E-2</v>
      </c>
      <c r="G47" s="49">
        <v>8.2007786178178763E-2</v>
      </c>
      <c r="H47" s="49">
        <v>7.8538359788359713E-2</v>
      </c>
      <c r="I47" s="49">
        <v>4.3824701195219209E-2</v>
      </c>
      <c r="J47" s="49">
        <v>0.12387249466245187</v>
      </c>
    </row>
    <row r="48" spans="1:10" x14ac:dyDescent="0.2">
      <c r="A48" s="369">
        <v>44896</v>
      </c>
      <c r="B48" s="49">
        <v>8.094419538974762E-2</v>
      </c>
      <c r="C48" s="49">
        <v>0.12941665947437286</v>
      </c>
      <c r="D48" s="49">
        <v>6.8830378353595734E-2</v>
      </c>
      <c r="E48" s="49">
        <v>1.4430377632379532E-2</v>
      </c>
      <c r="F48" s="49">
        <v>7.1698807179927826E-2</v>
      </c>
      <c r="G48" s="49">
        <v>8.8222093880176544E-2</v>
      </c>
      <c r="H48" s="49">
        <v>6.738000363111496E-2</v>
      </c>
      <c r="I48" s="49">
        <v>3.7216465920209885E-2</v>
      </c>
      <c r="J48" s="49">
        <v>0.12838339805603027</v>
      </c>
    </row>
    <row r="49" spans="1:10" x14ac:dyDescent="0.2">
      <c r="A49" s="369">
        <v>44927</v>
      </c>
      <c r="B49" s="49">
        <v>8.3862770012706533E-2</v>
      </c>
      <c r="C49" s="49">
        <v>0.12811426617553365</v>
      </c>
      <c r="D49" s="49">
        <v>0.10404889666848403</v>
      </c>
      <c r="E49" s="49">
        <v>1.6593019303361576E-2</v>
      </c>
      <c r="F49" s="49">
        <v>7.5471351559845384E-2</v>
      </c>
      <c r="G49" s="49">
        <v>9.6544960099861826E-2</v>
      </c>
      <c r="H49" s="49">
        <v>6.2817323746890613E-2</v>
      </c>
      <c r="I49" s="49">
        <v>3.9957825299413316E-2</v>
      </c>
      <c r="J49" s="49">
        <v>0.13826616031687702</v>
      </c>
    </row>
    <row r="50" spans="1:10" x14ac:dyDescent="0.2">
      <c r="A50" s="369">
        <v>44958</v>
      </c>
      <c r="B50" s="49">
        <v>7.9879945338240527E-2</v>
      </c>
      <c r="C50" s="49">
        <v>0.11978115576154276</v>
      </c>
      <c r="D50" s="49">
        <v>0.10851563465579026</v>
      </c>
      <c r="E50" s="49">
        <v>1.5613935703158156E-2</v>
      </c>
      <c r="F50" s="49">
        <v>8.8584701259593723E-2</v>
      </c>
      <c r="G50" s="49">
        <v>9.8335214446952604E-2</v>
      </c>
      <c r="H50" s="49">
        <v>5.7494866529774147E-2</v>
      </c>
      <c r="I50" s="49">
        <v>3.8877913161635247E-2</v>
      </c>
      <c r="J50" s="49">
        <v>0.12483174956275037</v>
      </c>
    </row>
    <row r="51" spans="1:10" x14ac:dyDescent="0.2">
      <c r="A51" s="369">
        <v>44986</v>
      </c>
      <c r="B51" s="49">
        <v>7.1395991076537713E-2</v>
      </c>
      <c r="C51" s="49">
        <v>0.11655121906563723</v>
      </c>
      <c r="D51" s="49">
        <v>6.1745691628665042E-2</v>
      </c>
      <c r="E51" s="49">
        <v>-2.957728046067257E-3</v>
      </c>
      <c r="F51" s="49">
        <v>6.5984388862501894E-2</v>
      </c>
      <c r="G51" s="49">
        <v>9.9404384295481873E-2</v>
      </c>
      <c r="H51" s="49">
        <v>5.0178139870942037E-2</v>
      </c>
      <c r="I51" s="49">
        <v>4.2693450527551843E-2</v>
      </c>
      <c r="J51" s="49">
        <v>0.1272849613098577</v>
      </c>
    </row>
    <row r="52" spans="1:10" x14ac:dyDescent="0.2">
      <c r="A52" s="369">
        <v>45017</v>
      </c>
      <c r="B52" s="49">
        <v>6.3726658067908212E-2</v>
      </c>
      <c r="C52" s="49">
        <v>0.1064059166333693</v>
      </c>
      <c r="D52" s="49">
        <v>5.5785180026590275E-2</v>
      </c>
      <c r="E52" s="49">
        <v>-5.560639735041663E-3</v>
      </c>
      <c r="F52" s="49">
        <v>5.3806357559379993E-2</v>
      </c>
      <c r="G52" s="49">
        <v>9.0248175946023648E-2</v>
      </c>
      <c r="H52" s="49">
        <v>4.3474674146180468E-2</v>
      </c>
      <c r="I52" s="49">
        <v>3.6050211545858205E-2</v>
      </c>
      <c r="J52" s="49">
        <v>0.11461754674077813</v>
      </c>
    </row>
    <row r="53" spans="1:10" x14ac:dyDescent="0.2">
      <c r="A53" s="369">
        <v>45047</v>
      </c>
      <c r="B53" s="49">
        <v>6.1191244126459245E-2</v>
      </c>
      <c r="C53" s="49">
        <v>0.10626110557134184</v>
      </c>
      <c r="D53" s="49">
        <v>5.2533742827123524E-2</v>
      </c>
      <c r="E53" s="49">
        <v>-6.3398066707305968E-3</v>
      </c>
      <c r="F53" s="49">
        <v>3.8280371830784976E-2</v>
      </c>
      <c r="G53" s="49">
        <v>9.2000863371465499E-2</v>
      </c>
      <c r="H53" s="49">
        <v>3.7197366587139499E-2</v>
      </c>
      <c r="I53" s="49">
        <v>3.5105289279637096E-2</v>
      </c>
      <c r="J53" s="49">
        <v>0.10322033106498284</v>
      </c>
    </row>
    <row r="54" spans="1:10" x14ac:dyDescent="0.2">
      <c r="A54" s="369">
        <v>45078</v>
      </c>
      <c r="B54" s="49">
        <v>5.3596317785485112E-2</v>
      </c>
      <c r="C54" s="49">
        <v>9.5893548482430355E-2</v>
      </c>
      <c r="D54" s="49">
        <v>6.1280586396464401E-2</v>
      </c>
      <c r="E54" s="49">
        <v>-1.3022802945344135E-2</v>
      </c>
      <c r="F54" s="49">
        <v>3.1804831582568152E-2</v>
      </c>
      <c r="G54" s="49">
        <v>8.5358260765733843E-2</v>
      </c>
      <c r="H54" s="49">
        <v>2.9489768607508779E-2</v>
      </c>
      <c r="I54" s="49">
        <v>2.531534225850136E-2</v>
      </c>
      <c r="J54" s="49">
        <v>9.4428937406798572E-2</v>
      </c>
    </row>
    <row r="55" spans="1:10" x14ac:dyDescent="0.2">
      <c r="A55" s="369"/>
      <c r="B55" s="49"/>
      <c r="C55" s="49"/>
      <c r="D55" s="49"/>
      <c r="E55" s="49"/>
      <c r="F55" s="49"/>
      <c r="G55" s="49"/>
      <c r="H55" s="49"/>
      <c r="I55" s="49"/>
      <c r="J55" s="49"/>
    </row>
    <row r="63" spans="1:10" x14ac:dyDescent="0.2">
      <c r="B63" s="49"/>
      <c r="C63" s="49"/>
      <c r="D63" s="49"/>
      <c r="E63" s="49"/>
      <c r="F63" s="49"/>
      <c r="G63" s="49"/>
      <c r="H63" s="49"/>
      <c r="I63" s="49"/>
      <c r="J63" s="49"/>
    </row>
    <row r="64" spans="1:10" x14ac:dyDescent="0.2">
      <c r="B64" s="49"/>
      <c r="C64" s="49"/>
      <c r="D64" s="49"/>
      <c r="E64" s="49"/>
      <c r="F64" s="49"/>
      <c r="G64" s="49"/>
      <c r="H64" s="49"/>
      <c r="I64" s="49"/>
      <c r="J64" s="49"/>
    </row>
    <row r="65" spans="2:10" x14ac:dyDescent="0.2">
      <c r="B65" s="49"/>
      <c r="C65" s="49"/>
      <c r="D65" s="49"/>
      <c r="E65" s="49"/>
      <c r="F65" s="49"/>
      <c r="G65" s="49"/>
      <c r="H65" s="49"/>
      <c r="I65" s="49"/>
      <c r="J65" s="49"/>
    </row>
    <row r="66" spans="2:10" x14ac:dyDescent="0.2">
      <c r="B66" s="49"/>
      <c r="C66" s="49"/>
      <c r="D66" s="49"/>
      <c r="E66" s="49"/>
      <c r="F66" s="49"/>
      <c r="G66" s="49"/>
      <c r="H66" s="49"/>
      <c r="I66" s="49"/>
      <c r="J66" s="49"/>
    </row>
    <row r="67" spans="2:10" x14ac:dyDescent="0.2">
      <c r="B67" s="49"/>
      <c r="C67" s="49"/>
      <c r="D67" s="49"/>
      <c r="E67" s="49"/>
      <c r="F67" s="49"/>
      <c r="G67" s="49"/>
      <c r="H67" s="49"/>
      <c r="I67" s="49"/>
      <c r="J67" s="49"/>
    </row>
    <row r="68" spans="2:10" x14ac:dyDescent="0.2">
      <c r="B68" s="49"/>
      <c r="C68" s="49"/>
      <c r="D68" s="49"/>
      <c r="E68" s="49"/>
      <c r="F68" s="49"/>
      <c r="G68" s="49"/>
      <c r="H68" s="49"/>
      <c r="I68" s="49"/>
      <c r="J68" s="49"/>
    </row>
    <row r="69" spans="2:10" x14ac:dyDescent="0.2">
      <c r="B69" s="49"/>
      <c r="C69" s="49"/>
      <c r="D69" s="49"/>
      <c r="E69" s="49"/>
      <c r="F69" s="49"/>
      <c r="G69" s="49"/>
      <c r="H69" s="49"/>
      <c r="I69" s="49"/>
      <c r="J69" s="49"/>
    </row>
    <row r="70" spans="2:10" x14ac:dyDescent="0.2">
      <c r="B70" s="49"/>
      <c r="C70" s="49"/>
      <c r="D70" s="49"/>
      <c r="E70" s="49"/>
      <c r="F70" s="49"/>
      <c r="G70" s="49"/>
      <c r="H70" s="49"/>
      <c r="I70" s="49"/>
      <c r="J70" s="49"/>
    </row>
    <row r="71" spans="2:10" x14ac:dyDescent="0.2">
      <c r="B71" s="49"/>
      <c r="C71" s="49"/>
      <c r="D71" s="49"/>
      <c r="E71" s="49"/>
      <c r="F71" s="49"/>
      <c r="G71" s="49"/>
      <c r="H71" s="49"/>
      <c r="I71" s="49"/>
      <c r="J71" s="49"/>
    </row>
    <row r="72" spans="2:10" x14ac:dyDescent="0.2">
      <c r="B72" s="49"/>
      <c r="C72" s="49"/>
      <c r="D72" s="49"/>
      <c r="E72" s="49"/>
      <c r="F72" s="49"/>
      <c r="G72" s="49"/>
      <c r="H72" s="49"/>
      <c r="I72" s="49"/>
      <c r="J72" s="49"/>
    </row>
    <row r="73" spans="2:10" x14ac:dyDescent="0.2">
      <c r="B73" s="49"/>
      <c r="C73" s="49"/>
      <c r="D73" s="49"/>
      <c r="E73" s="49"/>
      <c r="F73" s="49"/>
      <c r="G73" s="49"/>
      <c r="H73" s="49"/>
      <c r="I73" s="49"/>
      <c r="J73" s="49"/>
    </row>
    <row r="74" spans="2:10" x14ac:dyDescent="0.2">
      <c r="B74" s="49"/>
      <c r="C74" s="49"/>
      <c r="D74" s="49"/>
      <c r="E74" s="49"/>
      <c r="F74" s="49"/>
      <c r="G74" s="49"/>
      <c r="H74" s="49"/>
      <c r="I74" s="49"/>
      <c r="J74" s="49"/>
    </row>
    <row r="75" spans="2:10" x14ac:dyDescent="0.2">
      <c r="B75" s="49"/>
      <c r="C75" s="49"/>
      <c r="D75" s="49"/>
      <c r="E75" s="49"/>
      <c r="F75" s="49"/>
      <c r="G75" s="49"/>
      <c r="H75" s="49"/>
      <c r="I75" s="49"/>
      <c r="J75" s="49"/>
    </row>
    <row r="76" spans="2:10" x14ac:dyDescent="0.2">
      <c r="B76" s="49"/>
      <c r="C76" s="49"/>
      <c r="D76" s="49"/>
      <c r="E76" s="49"/>
      <c r="F76" s="49"/>
      <c r="G76" s="49"/>
      <c r="H76" s="49"/>
      <c r="I76" s="49"/>
      <c r="J76" s="49"/>
    </row>
    <row r="77" spans="2:10" x14ac:dyDescent="0.2">
      <c r="B77" s="49"/>
      <c r="C77" s="49"/>
      <c r="D77" s="49"/>
      <c r="E77" s="49"/>
      <c r="F77" s="49"/>
      <c r="G77" s="49"/>
      <c r="H77" s="49"/>
      <c r="I77" s="49"/>
      <c r="J77" s="49"/>
    </row>
    <row r="78" spans="2:10" x14ac:dyDescent="0.2">
      <c r="B78" s="49"/>
      <c r="C78" s="49"/>
      <c r="D78" s="49"/>
      <c r="E78" s="49"/>
      <c r="F78" s="49"/>
      <c r="G78" s="49"/>
      <c r="H78" s="49"/>
      <c r="I78" s="49"/>
      <c r="J78" s="49"/>
    </row>
    <row r="79" spans="2:10" x14ac:dyDescent="0.2">
      <c r="B79" s="49"/>
      <c r="C79" s="49"/>
      <c r="D79" s="49"/>
      <c r="E79" s="49"/>
      <c r="F79" s="49"/>
      <c r="G79" s="49"/>
      <c r="H79" s="49"/>
      <c r="I79" s="49"/>
      <c r="J79" s="49"/>
    </row>
    <row r="80" spans="2:10" x14ac:dyDescent="0.2">
      <c r="B80" s="49"/>
      <c r="C80" s="49"/>
      <c r="D80" s="49"/>
      <c r="E80" s="49"/>
      <c r="F80" s="49"/>
      <c r="G80" s="49"/>
      <c r="H80" s="49"/>
      <c r="I80" s="49"/>
      <c r="J80" s="49"/>
    </row>
    <row r="81" spans="2:10" x14ac:dyDescent="0.2">
      <c r="B81" s="49"/>
      <c r="C81" s="49"/>
      <c r="D81" s="49"/>
      <c r="E81" s="49"/>
      <c r="F81" s="49"/>
      <c r="G81" s="49"/>
      <c r="H81" s="49"/>
      <c r="I81" s="49"/>
      <c r="J81" s="49"/>
    </row>
    <row r="82" spans="2:10" x14ac:dyDescent="0.2">
      <c r="B82" s="49"/>
      <c r="C82" s="49"/>
      <c r="D82" s="49"/>
      <c r="E82" s="49"/>
      <c r="F82" s="49"/>
      <c r="G82" s="49"/>
      <c r="H82" s="49"/>
      <c r="I82" s="49"/>
      <c r="J82" s="49"/>
    </row>
    <row r="83" spans="2:10" x14ac:dyDescent="0.2">
      <c r="B83" s="49"/>
      <c r="C83" s="49"/>
      <c r="D83" s="49"/>
      <c r="E83" s="49"/>
      <c r="F83" s="49"/>
      <c r="G83" s="49"/>
      <c r="H83" s="49"/>
      <c r="I83" s="49"/>
      <c r="J83" s="49"/>
    </row>
    <row r="84" spans="2:10" x14ac:dyDescent="0.2">
      <c r="B84" s="49"/>
      <c r="C84" s="49"/>
      <c r="D84" s="49"/>
      <c r="E84" s="49"/>
      <c r="F84" s="49"/>
      <c r="G84" s="49"/>
      <c r="H84" s="49"/>
      <c r="I84" s="49"/>
      <c r="J84" s="49"/>
    </row>
    <row r="85" spans="2:10" x14ac:dyDescent="0.2">
      <c r="B85" s="49"/>
      <c r="C85" s="49"/>
      <c r="D85" s="49"/>
      <c r="E85" s="49"/>
      <c r="F85" s="49"/>
      <c r="G85" s="49"/>
      <c r="H85" s="49"/>
      <c r="I85" s="49"/>
      <c r="J85" s="49"/>
    </row>
    <row r="86" spans="2:10" x14ac:dyDescent="0.2">
      <c r="B86" s="49"/>
      <c r="C86" s="49"/>
      <c r="D86" s="49"/>
      <c r="E86" s="49"/>
      <c r="F86" s="49"/>
      <c r="G86" s="49"/>
      <c r="H86" s="49"/>
      <c r="I86" s="49"/>
      <c r="J86" s="49"/>
    </row>
    <row r="87" spans="2:10" x14ac:dyDescent="0.2">
      <c r="B87" s="49"/>
      <c r="C87" s="49"/>
      <c r="D87" s="49"/>
      <c r="E87" s="49"/>
      <c r="F87" s="49"/>
      <c r="G87" s="49"/>
      <c r="H87" s="49"/>
      <c r="I87" s="49"/>
      <c r="J87" s="49"/>
    </row>
    <row r="88" spans="2:10" x14ac:dyDescent="0.2">
      <c r="B88" s="49"/>
      <c r="C88" s="49"/>
      <c r="D88" s="49"/>
      <c r="E88" s="49"/>
      <c r="F88" s="49"/>
      <c r="G88" s="49"/>
      <c r="H88" s="49"/>
      <c r="I88" s="49"/>
      <c r="J88" s="49"/>
    </row>
    <row r="89" spans="2:10" x14ac:dyDescent="0.2">
      <c r="B89" s="49"/>
      <c r="C89" s="49"/>
      <c r="D89" s="49"/>
      <c r="E89" s="49"/>
      <c r="F89" s="49"/>
      <c r="G89" s="49"/>
      <c r="H89" s="49"/>
      <c r="I89" s="49"/>
      <c r="J89" s="49"/>
    </row>
    <row r="90" spans="2:10" x14ac:dyDescent="0.2">
      <c r="B90" s="49"/>
      <c r="C90" s="49"/>
      <c r="D90" s="49"/>
      <c r="E90" s="49"/>
      <c r="F90" s="49"/>
      <c r="G90" s="49"/>
      <c r="H90" s="49"/>
      <c r="I90" s="49"/>
      <c r="J90" s="49"/>
    </row>
    <row r="91" spans="2:10" x14ac:dyDescent="0.2">
      <c r="B91" s="49"/>
      <c r="C91" s="49"/>
      <c r="D91" s="49"/>
      <c r="E91" s="49"/>
      <c r="F91" s="49"/>
      <c r="G91" s="49"/>
      <c r="H91" s="49"/>
      <c r="I91" s="49"/>
      <c r="J91" s="49"/>
    </row>
    <row r="92" spans="2:10" x14ac:dyDescent="0.2">
      <c r="B92" s="49"/>
      <c r="C92" s="49"/>
      <c r="D92" s="49"/>
      <c r="E92" s="49"/>
      <c r="F92" s="49"/>
      <c r="G92" s="49"/>
      <c r="H92" s="49"/>
      <c r="I92" s="49"/>
      <c r="J92" s="49"/>
    </row>
    <row r="93" spans="2:10" x14ac:dyDescent="0.2">
      <c r="B93" s="49"/>
      <c r="C93" s="49"/>
      <c r="D93" s="49"/>
      <c r="E93" s="49"/>
      <c r="F93" s="49"/>
      <c r="G93" s="49"/>
      <c r="H93" s="49"/>
      <c r="I93" s="49"/>
      <c r="J93" s="49"/>
    </row>
    <row r="94" spans="2:10" x14ac:dyDescent="0.2">
      <c r="B94" s="49"/>
      <c r="C94" s="49"/>
      <c r="D94" s="49"/>
      <c r="E94" s="49"/>
      <c r="F94" s="49"/>
      <c r="G94" s="49"/>
      <c r="H94" s="49"/>
      <c r="I94" s="49"/>
      <c r="J94" s="49"/>
    </row>
    <row r="95" spans="2:10" x14ac:dyDescent="0.2">
      <c r="B95" s="49"/>
      <c r="C95" s="49"/>
      <c r="D95" s="49"/>
      <c r="E95" s="49"/>
      <c r="F95" s="49"/>
      <c r="G95" s="49"/>
      <c r="H95" s="49"/>
      <c r="I95" s="49"/>
      <c r="J95" s="49"/>
    </row>
    <row r="96" spans="2:10" x14ac:dyDescent="0.2">
      <c r="B96" s="49"/>
      <c r="C96" s="49"/>
      <c r="D96" s="49"/>
      <c r="E96" s="49"/>
      <c r="F96" s="49"/>
      <c r="G96" s="49"/>
      <c r="H96" s="49"/>
      <c r="I96" s="49"/>
      <c r="J96" s="49"/>
    </row>
    <row r="97" spans="2:10" x14ac:dyDescent="0.2">
      <c r="B97" s="49"/>
      <c r="C97" s="49"/>
      <c r="D97" s="49"/>
      <c r="E97" s="49"/>
      <c r="F97" s="49"/>
      <c r="G97" s="49"/>
      <c r="H97" s="49"/>
      <c r="I97" s="49"/>
      <c r="J97" s="49"/>
    </row>
    <row r="98" spans="2:10" x14ac:dyDescent="0.2">
      <c r="B98" s="49"/>
      <c r="C98" s="49"/>
      <c r="D98" s="49"/>
      <c r="E98" s="49"/>
      <c r="F98" s="49"/>
      <c r="G98" s="49"/>
      <c r="H98" s="49"/>
      <c r="I98" s="49"/>
      <c r="J98" s="49"/>
    </row>
    <row r="99" spans="2:10" x14ac:dyDescent="0.2">
      <c r="B99" s="49"/>
      <c r="C99" s="49"/>
      <c r="D99" s="49"/>
      <c r="E99" s="49"/>
      <c r="F99" s="49"/>
      <c r="G99" s="49"/>
      <c r="H99" s="49"/>
      <c r="I99" s="49"/>
      <c r="J99" s="49"/>
    </row>
    <row r="100" spans="2:10" x14ac:dyDescent="0.2">
      <c r="B100" s="49"/>
      <c r="C100" s="49"/>
      <c r="D100" s="49"/>
      <c r="E100" s="49"/>
      <c r="F100" s="49"/>
      <c r="G100" s="49"/>
      <c r="H100" s="49"/>
      <c r="I100" s="49"/>
      <c r="J100" s="49"/>
    </row>
    <row r="101" spans="2:10" x14ac:dyDescent="0.2">
      <c r="B101" s="49"/>
      <c r="C101" s="49"/>
      <c r="D101" s="49"/>
      <c r="E101" s="49"/>
      <c r="F101" s="49"/>
      <c r="G101" s="49"/>
      <c r="H101" s="49"/>
      <c r="I101" s="49"/>
      <c r="J101" s="49"/>
    </row>
    <row r="102" spans="2:10" x14ac:dyDescent="0.2">
      <c r="B102" s="49"/>
      <c r="C102" s="49"/>
      <c r="D102" s="49"/>
      <c r="E102" s="49"/>
      <c r="F102" s="49"/>
      <c r="G102" s="49"/>
      <c r="H102" s="49"/>
      <c r="I102" s="49"/>
      <c r="J102" s="49"/>
    </row>
    <row r="103" spans="2:10" x14ac:dyDescent="0.2">
      <c r="B103" s="49"/>
      <c r="C103" s="49"/>
      <c r="D103" s="49"/>
      <c r="E103" s="49"/>
      <c r="F103" s="49"/>
      <c r="G103" s="49"/>
      <c r="H103" s="49"/>
      <c r="I103" s="49"/>
      <c r="J103" s="49"/>
    </row>
    <row r="104" spans="2:10" x14ac:dyDescent="0.2">
      <c r="B104" s="49"/>
      <c r="C104" s="49"/>
      <c r="D104" s="49"/>
      <c r="E104" s="49"/>
      <c r="F104" s="49"/>
      <c r="G104" s="49"/>
      <c r="H104" s="49"/>
      <c r="I104" s="49"/>
      <c r="J104" s="49"/>
    </row>
    <row r="105" spans="2:10" x14ac:dyDescent="0.2">
      <c r="B105" s="49"/>
      <c r="C105" s="49"/>
      <c r="D105" s="49"/>
      <c r="E105" s="49"/>
      <c r="F105" s="49"/>
      <c r="G105" s="49"/>
      <c r="H105" s="49"/>
      <c r="I105" s="49"/>
      <c r="J105" s="49"/>
    </row>
    <row r="106" spans="2:10" x14ac:dyDescent="0.2">
      <c r="B106" s="49"/>
      <c r="C106" s="49"/>
      <c r="D106" s="49"/>
      <c r="E106" s="49"/>
      <c r="F106" s="49"/>
      <c r="G106" s="49"/>
      <c r="H106" s="49"/>
      <c r="I106" s="49"/>
      <c r="J106" s="49"/>
    </row>
    <row r="107" spans="2:10" x14ac:dyDescent="0.2">
      <c r="B107" s="49"/>
      <c r="C107" s="49"/>
      <c r="D107" s="49"/>
      <c r="E107" s="49"/>
      <c r="F107" s="49"/>
      <c r="G107" s="49"/>
      <c r="H107" s="49"/>
      <c r="I107" s="49"/>
      <c r="J107" s="49"/>
    </row>
    <row r="108" spans="2:10" x14ac:dyDescent="0.2">
      <c r="B108" s="49"/>
      <c r="C108" s="49"/>
      <c r="D108" s="49"/>
      <c r="E108" s="49"/>
      <c r="F108" s="49"/>
      <c r="G108" s="49"/>
      <c r="H108" s="49"/>
      <c r="I108" s="49"/>
      <c r="J108" s="49"/>
    </row>
    <row r="109" spans="2:10" x14ac:dyDescent="0.2">
      <c r="B109" s="49"/>
      <c r="C109" s="49"/>
      <c r="D109" s="49"/>
      <c r="E109" s="49"/>
      <c r="F109" s="49"/>
      <c r="G109" s="49"/>
      <c r="H109" s="49"/>
      <c r="I109" s="49"/>
      <c r="J109" s="49"/>
    </row>
    <row r="110" spans="2:10" x14ac:dyDescent="0.2">
      <c r="B110" s="49"/>
      <c r="C110" s="49"/>
      <c r="D110" s="49"/>
      <c r="E110" s="49"/>
      <c r="F110" s="49"/>
      <c r="G110" s="49"/>
      <c r="H110" s="49"/>
      <c r="I110" s="49"/>
      <c r="J110" s="49"/>
    </row>
    <row r="111" spans="2:10" x14ac:dyDescent="0.2">
      <c r="B111" s="49"/>
      <c r="C111" s="49"/>
      <c r="D111" s="49"/>
      <c r="E111" s="49"/>
      <c r="F111" s="49"/>
      <c r="G111" s="49"/>
      <c r="H111" s="49"/>
      <c r="I111" s="49"/>
      <c r="J111" s="49"/>
    </row>
    <row r="112" spans="2:10" x14ac:dyDescent="0.2">
      <c r="B112" s="49"/>
      <c r="C112" s="49"/>
      <c r="D112" s="49"/>
      <c r="E112" s="49"/>
      <c r="F112" s="49"/>
      <c r="G112" s="49"/>
      <c r="H112" s="49"/>
      <c r="I112" s="49"/>
      <c r="J112" s="49"/>
    </row>
    <row r="113" spans="2:10" x14ac:dyDescent="0.2">
      <c r="B113" s="49"/>
      <c r="C113" s="49"/>
      <c r="D113" s="49"/>
      <c r="E113" s="49"/>
      <c r="F113" s="49"/>
      <c r="G113" s="49"/>
      <c r="H113" s="49"/>
      <c r="I113" s="49"/>
      <c r="J113" s="49"/>
    </row>
    <row r="114" spans="2:10" x14ac:dyDescent="0.2">
      <c r="B114" s="49"/>
      <c r="C114" s="49"/>
      <c r="D114" s="49"/>
      <c r="E114" s="49"/>
      <c r="F114" s="49"/>
      <c r="G114" s="49"/>
      <c r="H114" s="49"/>
      <c r="I114" s="49"/>
      <c r="J114" s="49"/>
    </row>
    <row r="115" spans="2:10" x14ac:dyDescent="0.2">
      <c r="B115" s="49"/>
      <c r="C115" s="49"/>
      <c r="D115" s="49"/>
      <c r="E115" s="49"/>
      <c r="F115" s="49"/>
      <c r="G115" s="49"/>
      <c r="H115" s="49"/>
      <c r="I115" s="49"/>
      <c r="J115" s="49"/>
    </row>
    <row r="116" spans="2:10" x14ac:dyDescent="0.2">
      <c r="B116" s="49"/>
      <c r="C116" s="49"/>
      <c r="D116" s="49"/>
      <c r="E116" s="49"/>
      <c r="F116" s="49"/>
      <c r="G116" s="49"/>
      <c r="H116" s="49"/>
      <c r="I116" s="49"/>
      <c r="J116" s="49"/>
    </row>
    <row r="117" spans="2:10" x14ac:dyDescent="0.2">
      <c r="B117" s="49"/>
      <c r="C117" s="49"/>
      <c r="D117" s="49"/>
      <c r="E117" s="49"/>
      <c r="F117" s="49"/>
      <c r="G117" s="49"/>
      <c r="H117" s="49"/>
      <c r="I117" s="49"/>
      <c r="J117" s="49"/>
    </row>
  </sheetData>
  <mergeCells count="2">
    <mergeCell ref="B6:J6"/>
    <mergeCell ref="H1:I1"/>
  </mergeCells>
  <hyperlinks>
    <hyperlink ref="H1:I1" location="Index!A1" display="Regresar al Índice" xr:uid="{0D4F32FE-A13A-4F88-BB65-A3CCCDE07A7C}"/>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04175-CDE4-40DA-AF33-0D0F2DAD2F33}">
  <sheetPr codeName="Hoja69"/>
  <dimension ref="A1:I41"/>
  <sheetViews>
    <sheetView workbookViewId="0"/>
  </sheetViews>
  <sheetFormatPr baseColWidth="10" defaultRowHeight="12.75" x14ac:dyDescent="0.2"/>
  <cols>
    <col min="1" max="16384" width="11.42578125" style="314"/>
  </cols>
  <sheetData>
    <row r="1" spans="1:9" x14ac:dyDescent="0.2">
      <c r="A1" s="31" t="s">
        <v>3392</v>
      </c>
      <c r="H1" s="280" t="s">
        <v>1346</v>
      </c>
      <c r="I1" s="280"/>
    </row>
    <row r="2" spans="1:9" x14ac:dyDescent="0.2">
      <c r="A2" s="314" t="s">
        <v>1288</v>
      </c>
    </row>
    <row r="6" spans="1:9" x14ac:dyDescent="0.2">
      <c r="A6" s="314" t="s">
        <v>135</v>
      </c>
      <c r="B6" s="314" t="s">
        <v>531</v>
      </c>
      <c r="C6" s="314" t="s">
        <v>532</v>
      </c>
      <c r="D6" s="314" t="s">
        <v>136</v>
      </c>
    </row>
    <row r="7" spans="1:9" x14ac:dyDescent="0.2">
      <c r="A7" s="314" t="s">
        <v>528</v>
      </c>
      <c r="B7" s="314" t="s">
        <v>8</v>
      </c>
      <c r="C7" s="49">
        <v>5.9753707333308523E-2</v>
      </c>
      <c r="D7" s="202">
        <f t="shared" ref="D7:D38" si="0">_xlfn.RANK.EQ(C7,$C$7:$C$38,0)</f>
        <v>32</v>
      </c>
    </row>
    <row r="8" spans="1:9" x14ac:dyDescent="0.2">
      <c r="A8" s="314" t="s">
        <v>527</v>
      </c>
      <c r="B8" s="314" t="s">
        <v>15</v>
      </c>
      <c r="C8" s="49">
        <v>6.2614435226835852E-2</v>
      </c>
      <c r="D8" s="202">
        <f t="shared" si="0"/>
        <v>31</v>
      </c>
    </row>
    <row r="9" spans="1:9" x14ac:dyDescent="0.2">
      <c r="A9" s="314" t="s">
        <v>433</v>
      </c>
      <c r="B9" s="314" t="s">
        <v>13</v>
      </c>
      <c r="C9" s="49">
        <v>6.809998041372238E-2</v>
      </c>
      <c r="D9" s="202">
        <f t="shared" si="0"/>
        <v>30</v>
      </c>
    </row>
    <row r="10" spans="1:9" x14ac:dyDescent="0.2">
      <c r="A10" s="314" t="s">
        <v>518</v>
      </c>
      <c r="B10" s="314" t="s">
        <v>9</v>
      </c>
      <c r="C10" s="49">
        <v>6.8296486217004279E-2</v>
      </c>
      <c r="D10" s="202">
        <f t="shared" si="0"/>
        <v>29</v>
      </c>
    </row>
    <row r="11" spans="1:9" x14ac:dyDescent="0.2">
      <c r="A11" s="314" t="s">
        <v>444</v>
      </c>
      <c r="B11" s="314" t="s">
        <v>27</v>
      </c>
      <c r="C11" s="49">
        <v>6.8544426656767438E-2</v>
      </c>
      <c r="D11" s="202">
        <f t="shared" si="0"/>
        <v>28</v>
      </c>
    </row>
    <row r="12" spans="1:9" x14ac:dyDescent="0.2">
      <c r="A12" s="314" t="s">
        <v>447</v>
      </c>
      <c r="B12" s="314" t="s">
        <v>30</v>
      </c>
      <c r="C12" s="49">
        <v>6.8557420931653609E-2</v>
      </c>
      <c r="D12" s="202">
        <f t="shared" si="0"/>
        <v>27</v>
      </c>
    </row>
    <row r="13" spans="1:9" x14ac:dyDescent="0.2">
      <c r="A13" s="314" t="s">
        <v>525</v>
      </c>
      <c r="B13" s="314" t="s">
        <v>10</v>
      </c>
      <c r="C13" s="49">
        <v>7.0321997212915641E-2</v>
      </c>
      <c r="D13" s="202">
        <f t="shared" si="0"/>
        <v>26</v>
      </c>
    </row>
    <row r="14" spans="1:9" x14ac:dyDescent="0.2">
      <c r="A14" s="314" t="s">
        <v>445</v>
      </c>
      <c r="B14" s="314" t="s">
        <v>28</v>
      </c>
      <c r="C14" s="49">
        <v>7.049467685513322E-2</v>
      </c>
      <c r="D14" s="202">
        <f t="shared" si="0"/>
        <v>25</v>
      </c>
    </row>
    <row r="15" spans="1:9" x14ac:dyDescent="0.2">
      <c r="A15" s="314" t="s">
        <v>437</v>
      </c>
      <c r="B15" s="314" t="s">
        <v>20</v>
      </c>
      <c r="C15" s="49">
        <v>7.1069797040841612E-2</v>
      </c>
      <c r="D15" s="202">
        <f t="shared" si="0"/>
        <v>24</v>
      </c>
    </row>
    <row r="16" spans="1:9" x14ac:dyDescent="0.2">
      <c r="A16" s="314" t="s">
        <v>529</v>
      </c>
      <c r="B16" s="314" t="s">
        <v>4</v>
      </c>
      <c r="C16" s="49">
        <v>7.2167782293113811E-2</v>
      </c>
      <c r="D16" s="202">
        <f t="shared" si="0"/>
        <v>23</v>
      </c>
    </row>
    <row r="17" spans="1:4" x14ac:dyDescent="0.2">
      <c r="A17" s="314" t="s">
        <v>435</v>
      </c>
      <c r="B17" s="314" t="s">
        <v>18</v>
      </c>
      <c r="C17" s="49">
        <v>7.3640627290048208E-2</v>
      </c>
      <c r="D17" s="202">
        <f t="shared" si="0"/>
        <v>22</v>
      </c>
    </row>
    <row r="18" spans="1:4" x14ac:dyDescent="0.2">
      <c r="A18" s="314" t="s">
        <v>438</v>
      </c>
      <c r="B18" s="314" t="s">
        <v>21</v>
      </c>
      <c r="C18" s="49">
        <v>7.4270653063293376E-2</v>
      </c>
      <c r="D18" s="202">
        <f t="shared" si="0"/>
        <v>21</v>
      </c>
    </row>
    <row r="19" spans="1:4" x14ac:dyDescent="0.2">
      <c r="A19" s="314" t="s">
        <v>439</v>
      </c>
      <c r="B19" s="314" t="s">
        <v>22</v>
      </c>
      <c r="C19" s="49">
        <v>7.4469334429405967E-2</v>
      </c>
      <c r="D19" s="202">
        <f t="shared" si="0"/>
        <v>20</v>
      </c>
    </row>
    <row r="20" spans="1:4" x14ac:dyDescent="0.2">
      <c r="A20" s="314" t="s">
        <v>440</v>
      </c>
      <c r="B20" s="314" t="s">
        <v>23</v>
      </c>
      <c r="C20" s="49">
        <v>7.7990574088738912E-2</v>
      </c>
      <c r="D20" s="202">
        <f t="shared" si="0"/>
        <v>19</v>
      </c>
    </row>
    <row r="21" spans="1:4" x14ac:dyDescent="0.2">
      <c r="A21" s="314" t="s">
        <v>448</v>
      </c>
      <c r="B21" s="314" t="s">
        <v>31</v>
      </c>
      <c r="C21" s="49">
        <v>7.9138001399253588E-2</v>
      </c>
      <c r="D21" s="202">
        <f t="shared" si="0"/>
        <v>18</v>
      </c>
    </row>
    <row r="22" spans="1:4" x14ac:dyDescent="0.2">
      <c r="A22" s="314" t="s">
        <v>521</v>
      </c>
      <c r="B22" s="314" t="s">
        <v>16</v>
      </c>
      <c r="C22" s="49">
        <v>8.0091583558989848E-2</v>
      </c>
      <c r="D22" s="202">
        <f t="shared" si="0"/>
        <v>17</v>
      </c>
    </row>
    <row r="23" spans="1:4" x14ac:dyDescent="0.2">
      <c r="A23" s="314" t="s">
        <v>434</v>
      </c>
      <c r="B23" s="314" t="s">
        <v>17</v>
      </c>
      <c r="C23" s="49">
        <v>8.3086644864573525E-2</v>
      </c>
      <c r="D23" s="202">
        <f t="shared" si="0"/>
        <v>16</v>
      </c>
    </row>
    <row r="24" spans="1:4" x14ac:dyDescent="0.2">
      <c r="A24" s="314" t="s">
        <v>446</v>
      </c>
      <c r="B24" s="314" t="s">
        <v>29</v>
      </c>
      <c r="C24" s="49">
        <v>8.4262352466688534E-2</v>
      </c>
      <c r="D24" s="202">
        <f t="shared" si="0"/>
        <v>15</v>
      </c>
    </row>
    <row r="25" spans="1:4" x14ac:dyDescent="0.2">
      <c r="A25" s="314" t="s">
        <v>524</v>
      </c>
      <c r="B25" s="314" t="s">
        <v>11</v>
      </c>
      <c r="C25" s="49">
        <v>8.5437467755151555E-2</v>
      </c>
      <c r="D25" s="202">
        <f t="shared" si="0"/>
        <v>14</v>
      </c>
    </row>
    <row r="26" spans="1:4" x14ac:dyDescent="0.2">
      <c r="A26" s="314" t="s">
        <v>442</v>
      </c>
      <c r="B26" s="314" t="s">
        <v>25</v>
      </c>
      <c r="C26" s="49">
        <v>8.6057264545865694E-2</v>
      </c>
      <c r="D26" s="202">
        <f t="shared" si="0"/>
        <v>13</v>
      </c>
    </row>
    <row r="27" spans="1:4" x14ac:dyDescent="0.2">
      <c r="A27" s="314" t="s">
        <v>450</v>
      </c>
      <c r="B27" s="314" t="s">
        <v>33</v>
      </c>
      <c r="C27" s="49">
        <v>8.7148441503301477E-2</v>
      </c>
      <c r="D27" s="202">
        <f t="shared" si="0"/>
        <v>12</v>
      </c>
    </row>
    <row r="28" spans="1:4" x14ac:dyDescent="0.2">
      <c r="A28" s="314" t="s">
        <v>523</v>
      </c>
      <c r="B28" s="314" t="s">
        <v>12</v>
      </c>
      <c r="C28" s="49">
        <v>8.8867541104747913E-2</v>
      </c>
      <c r="D28" s="202">
        <f t="shared" si="0"/>
        <v>11</v>
      </c>
    </row>
    <row r="29" spans="1:4" x14ac:dyDescent="0.2">
      <c r="A29" s="314" t="s">
        <v>530</v>
      </c>
      <c r="B29" s="314" t="s">
        <v>7</v>
      </c>
      <c r="C29" s="49">
        <v>8.9206092707304716E-2</v>
      </c>
      <c r="D29" s="202">
        <f t="shared" si="0"/>
        <v>10</v>
      </c>
    </row>
    <row r="30" spans="1:4" x14ac:dyDescent="0.2">
      <c r="A30" s="314" t="s">
        <v>443</v>
      </c>
      <c r="B30" s="314" t="s">
        <v>26</v>
      </c>
      <c r="C30" s="49">
        <v>9.0053075718813255E-2</v>
      </c>
      <c r="D30" s="202">
        <f t="shared" si="0"/>
        <v>9</v>
      </c>
    </row>
    <row r="31" spans="1:4" x14ac:dyDescent="0.2">
      <c r="A31" s="314" t="s">
        <v>441</v>
      </c>
      <c r="B31" s="314" t="s">
        <v>24</v>
      </c>
      <c r="C31" s="49">
        <v>9.1601436885284382E-2</v>
      </c>
      <c r="D31" s="202">
        <f t="shared" si="0"/>
        <v>8</v>
      </c>
    </row>
    <row r="32" spans="1:4" x14ac:dyDescent="0.2">
      <c r="A32" s="314" t="s">
        <v>522</v>
      </c>
      <c r="B32" s="314" t="s">
        <v>5</v>
      </c>
      <c r="C32" s="49">
        <v>9.2708413369189419E-2</v>
      </c>
      <c r="D32" s="202">
        <f t="shared" si="0"/>
        <v>7</v>
      </c>
    </row>
    <row r="33" spans="1:4" x14ac:dyDescent="0.2">
      <c r="A33" s="314" t="s">
        <v>517</v>
      </c>
      <c r="B33" s="314" t="s">
        <v>14</v>
      </c>
      <c r="C33" s="49">
        <v>9.3673216336900997E-2</v>
      </c>
      <c r="D33" s="202">
        <f t="shared" si="0"/>
        <v>6</v>
      </c>
    </row>
    <row r="34" spans="1:4" x14ac:dyDescent="0.2">
      <c r="A34" s="314" t="s">
        <v>520</v>
      </c>
      <c r="B34" s="314" t="s">
        <v>3</v>
      </c>
      <c r="C34" s="49">
        <v>9.3873004084663841E-2</v>
      </c>
      <c r="D34" s="202">
        <f t="shared" si="0"/>
        <v>5</v>
      </c>
    </row>
    <row r="35" spans="1:4" x14ac:dyDescent="0.2">
      <c r="A35" s="314" t="s">
        <v>526</v>
      </c>
      <c r="B35" s="314" t="s">
        <v>0</v>
      </c>
      <c r="C35" s="49">
        <v>9.5893548482430355E-2</v>
      </c>
      <c r="D35" s="202">
        <f t="shared" si="0"/>
        <v>4</v>
      </c>
    </row>
    <row r="36" spans="1:4" x14ac:dyDescent="0.2">
      <c r="A36" s="314" t="s">
        <v>436</v>
      </c>
      <c r="B36" s="314" t="s">
        <v>19</v>
      </c>
      <c r="C36" s="49">
        <v>0.10193628408020781</v>
      </c>
      <c r="D36" s="202">
        <f t="shared" si="0"/>
        <v>3</v>
      </c>
    </row>
    <row r="37" spans="1:4" x14ac:dyDescent="0.2">
      <c r="A37" s="314" t="s">
        <v>519</v>
      </c>
      <c r="B37" s="314" t="s">
        <v>6</v>
      </c>
      <c r="C37" s="49">
        <v>0.10663652275379219</v>
      </c>
      <c r="D37" s="202">
        <f t="shared" si="0"/>
        <v>2</v>
      </c>
    </row>
    <row r="38" spans="1:4" x14ac:dyDescent="0.2">
      <c r="A38" s="314" t="s">
        <v>449</v>
      </c>
      <c r="B38" s="314" t="s">
        <v>32</v>
      </c>
      <c r="C38" s="49">
        <v>0.11197791187695502</v>
      </c>
      <c r="D38" s="202">
        <f t="shared" si="0"/>
        <v>1</v>
      </c>
    </row>
    <row r="40" spans="1:4" x14ac:dyDescent="0.2">
      <c r="B40" s="314" t="s">
        <v>1</v>
      </c>
      <c r="C40" s="203">
        <v>1</v>
      </c>
      <c r="D40" s="367">
        <f>[2]Inf.Nac.Obj.Gast!E4</f>
        <v>7.8600000000000003E-2</v>
      </c>
    </row>
    <row r="41" spans="1:4" x14ac:dyDescent="0.2">
      <c r="C41" s="203">
        <v>0</v>
      </c>
      <c r="D41" s="367">
        <f>D40</f>
        <v>7.8600000000000003E-2</v>
      </c>
    </row>
  </sheetData>
  <autoFilter ref="A6:D6" xr:uid="{00000000-0009-0000-0000-000003000000}">
    <sortState ref="A7:D38">
      <sortCondition ref="C6:C38"/>
    </sortState>
  </autoFilter>
  <mergeCells count="1">
    <mergeCell ref="H1:I1"/>
  </mergeCells>
  <hyperlinks>
    <hyperlink ref="H1:I1" location="Index!A1" display="Regresar al Índice" xr:uid="{48BEEC0F-1DBA-4DA0-B80B-D4F8C3E42C86}"/>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0EBB8-5D54-4B6A-B243-B68F2371A63B}">
  <sheetPr codeName="Hoja71"/>
  <dimension ref="A1:I41"/>
  <sheetViews>
    <sheetView zoomScale="95" zoomScaleNormal="95" workbookViewId="0"/>
  </sheetViews>
  <sheetFormatPr baseColWidth="10" defaultRowHeight="12.75" x14ac:dyDescent="0.2"/>
  <cols>
    <col min="1" max="16384" width="11.42578125" style="314"/>
  </cols>
  <sheetData>
    <row r="1" spans="1:9" x14ac:dyDescent="0.2">
      <c r="A1" s="31" t="s">
        <v>3393</v>
      </c>
      <c r="H1" s="280" t="s">
        <v>1346</v>
      </c>
      <c r="I1" s="280"/>
    </row>
    <row r="2" spans="1:9" x14ac:dyDescent="0.2">
      <c r="A2" s="314" t="s">
        <v>1288</v>
      </c>
    </row>
    <row r="6" spans="1:9" x14ac:dyDescent="0.2">
      <c r="A6" s="314" t="s">
        <v>135</v>
      </c>
      <c r="B6" s="314" t="s">
        <v>531</v>
      </c>
      <c r="C6" s="314" t="s">
        <v>533</v>
      </c>
      <c r="D6" s="314" t="s">
        <v>136</v>
      </c>
    </row>
    <row r="7" spans="1:9" x14ac:dyDescent="0.2">
      <c r="A7" s="314" t="s">
        <v>524</v>
      </c>
      <c r="B7" s="314" t="s">
        <v>11</v>
      </c>
      <c r="C7" s="49">
        <v>1.2694024897020185E-2</v>
      </c>
      <c r="D7" s="202">
        <f t="shared" ref="D7:D38" si="0">_xlfn.RANK.EQ(C7,$C$7:$C$38,0)</f>
        <v>32</v>
      </c>
    </row>
    <row r="8" spans="1:9" x14ac:dyDescent="0.2">
      <c r="A8" s="314" t="s">
        <v>436</v>
      </c>
      <c r="B8" s="314" t="s">
        <v>19</v>
      </c>
      <c r="C8" s="49">
        <v>2.3345663789560191E-2</v>
      </c>
      <c r="D8" s="202">
        <f t="shared" si="0"/>
        <v>31</v>
      </c>
    </row>
    <row r="9" spans="1:9" x14ac:dyDescent="0.2">
      <c r="A9" s="314" t="s">
        <v>525</v>
      </c>
      <c r="B9" s="314" t="s">
        <v>10</v>
      </c>
      <c r="C9" s="49">
        <v>2.597716476373035E-2</v>
      </c>
      <c r="D9" s="202">
        <f t="shared" si="0"/>
        <v>30</v>
      </c>
    </row>
    <row r="10" spans="1:9" x14ac:dyDescent="0.2">
      <c r="A10" s="314" t="s">
        <v>522</v>
      </c>
      <c r="B10" s="314" t="s">
        <v>5</v>
      </c>
      <c r="C10" s="49">
        <v>3.187848047387648E-2</v>
      </c>
      <c r="D10" s="202">
        <f t="shared" si="0"/>
        <v>29</v>
      </c>
    </row>
    <row r="11" spans="1:9" x14ac:dyDescent="0.2">
      <c r="A11" s="314" t="s">
        <v>447</v>
      </c>
      <c r="B11" s="314" t="s">
        <v>30</v>
      </c>
      <c r="C11" s="49">
        <v>3.3512753239025174E-2</v>
      </c>
      <c r="D11" s="202">
        <f t="shared" si="0"/>
        <v>28</v>
      </c>
    </row>
    <row r="12" spans="1:9" x14ac:dyDescent="0.2">
      <c r="A12" s="314" t="s">
        <v>443</v>
      </c>
      <c r="B12" s="314" t="s">
        <v>26</v>
      </c>
      <c r="C12" s="49">
        <v>3.4514908647553424E-2</v>
      </c>
      <c r="D12" s="202">
        <f t="shared" si="0"/>
        <v>27</v>
      </c>
    </row>
    <row r="13" spans="1:9" x14ac:dyDescent="0.2">
      <c r="A13" s="314" t="s">
        <v>433</v>
      </c>
      <c r="B13" s="314" t="s">
        <v>13</v>
      </c>
      <c r="C13" s="49">
        <v>3.6096695155595902E-2</v>
      </c>
      <c r="D13" s="202">
        <f t="shared" si="0"/>
        <v>26</v>
      </c>
    </row>
    <row r="14" spans="1:9" x14ac:dyDescent="0.2">
      <c r="A14" s="314" t="s">
        <v>518</v>
      </c>
      <c r="B14" s="314" t="s">
        <v>9</v>
      </c>
      <c r="C14" s="49">
        <v>3.6591280605004696E-2</v>
      </c>
      <c r="D14" s="202">
        <f t="shared" si="0"/>
        <v>25</v>
      </c>
    </row>
    <row r="15" spans="1:9" x14ac:dyDescent="0.2">
      <c r="A15" s="314" t="s">
        <v>440</v>
      </c>
      <c r="B15" s="314" t="s">
        <v>23</v>
      </c>
      <c r="C15" s="49">
        <v>3.6663449902731231E-2</v>
      </c>
      <c r="D15" s="202">
        <f t="shared" si="0"/>
        <v>24</v>
      </c>
    </row>
    <row r="16" spans="1:9" x14ac:dyDescent="0.2">
      <c r="A16" s="314" t="s">
        <v>435</v>
      </c>
      <c r="B16" s="314" t="s">
        <v>18</v>
      </c>
      <c r="C16" s="49">
        <v>3.689968943319466E-2</v>
      </c>
      <c r="D16" s="202">
        <f t="shared" si="0"/>
        <v>23</v>
      </c>
    </row>
    <row r="17" spans="1:4" x14ac:dyDescent="0.2">
      <c r="A17" s="314" t="s">
        <v>442</v>
      </c>
      <c r="B17" s="314" t="s">
        <v>25</v>
      </c>
      <c r="C17" s="49">
        <v>3.9810920593838804E-2</v>
      </c>
      <c r="D17" s="202">
        <f t="shared" si="0"/>
        <v>22</v>
      </c>
    </row>
    <row r="18" spans="1:4" x14ac:dyDescent="0.2">
      <c r="A18" s="314" t="s">
        <v>529</v>
      </c>
      <c r="B18" s="314" t="s">
        <v>4</v>
      </c>
      <c r="C18" s="49">
        <v>4.0943360089147382E-2</v>
      </c>
      <c r="D18" s="202">
        <f t="shared" si="0"/>
        <v>21</v>
      </c>
    </row>
    <row r="19" spans="1:4" x14ac:dyDescent="0.2">
      <c r="A19" s="314" t="s">
        <v>528</v>
      </c>
      <c r="B19" s="314" t="s">
        <v>8</v>
      </c>
      <c r="C19" s="49">
        <v>4.0949199771363187E-2</v>
      </c>
      <c r="D19" s="202">
        <f t="shared" si="0"/>
        <v>20</v>
      </c>
    </row>
    <row r="20" spans="1:4" x14ac:dyDescent="0.2">
      <c r="A20" s="314" t="s">
        <v>439</v>
      </c>
      <c r="B20" s="314" t="s">
        <v>22</v>
      </c>
      <c r="C20" s="49">
        <v>4.1805930877542342E-2</v>
      </c>
      <c r="D20" s="202">
        <f t="shared" si="0"/>
        <v>19</v>
      </c>
    </row>
    <row r="21" spans="1:4" x14ac:dyDescent="0.2">
      <c r="A21" s="314" t="s">
        <v>517</v>
      </c>
      <c r="B21" s="314" t="s">
        <v>14</v>
      </c>
      <c r="C21" s="49">
        <v>4.4306447111359178E-2</v>
      </c>
      <c r="D21" s="202">
        <f t="shared" si="0"/>
        <v>18</v>
      </c>
    </row>
    <row r="22" spans="1:4" x14ac:dyDescent="0.2">
      <c r="A22" s="314" t="s">
        <v>445</v>
      </c>
      <c r="B22" s="314" t="s">
        <v>28</v>
      </c>
      <c r="C22" s="49">
        <v>4.5471355567509385E-2</v>
      </c>
      <c r="D22" s="202">
        <f t="shared" si="0"/>
        <v>17</v>
      </c>
    </row>
    <row r="23" spans="1:4" x14ac:dyDescent="0.2">
      <c r="A23" s="314" t="s">
        <v>519</v>
      </c>
      <c r="B23" s="314" t="s">
        <v>6</v>
      </c>
      <c r="C23" s="49">
        <v>4.6837125654859695E-2</v>
      </c>
      <c r="D23" s="202">
        <f t="shared" si="0"/>
        <v>16</v>
      </c>
    </row>
    <row r="24" spans="1:4" x14ac:dyDescent="0.2">
      <c r="A24" s="314" t="s">
        <v>520</v>
      </c>
      <c r="B24" s="314" t="s">
        <v>3</v>
      </c>
      <c r="C24" s="49">
        <v>4.8010825439783515E-2</v>
      </c>
      <c r="D24" s="202">
        <f t="shared" si="0"/>
        <v>15</v>
      </c>
    </row>
    <row r="25" spans="1:4" x14ac:dyDescent="0.2">
      <c r="A25" s="314" t="s">
        <v>444</v>
      </c>
      <c r="B25" s="314" t="s">
        <v>27</v>
      </c>
      <c r="C25" s="49">
        <v>5.0379825997388203E-2</v>
      </c>
      <c r="D25" s="202">
        <f t="shared" si="0"/>
        <v>14</v>
      </c>
    </row>
    <row r="26" spans="1:4" x14ac:dyDescent="0.2">
      <c r="A26" s="314" t="s">
        <v>450</v>
      </c>
      <c r="B26" s="314" t="s">
        <v>33</v>
      </c>
      <c r="C26" s="49">
        <v>5.5060844923910217E-2</v>
      </c>
      <c r="D26" s="202">
        <f t="shared" si="0"/>
        <v>13</v>
      </c>
    </row>
    <row r="27" spans="1:4" x14ac:dyDescent="0.2">
      <c r="A27" s="314" t="s">
        <v>446</v>
      </c>
      <c r="B27" s="314" t="s">
        <v>29</v>
      </c>
      <c r="C27" s="49">
        <v>5.6819937181401658E-2</v>
      </c>
      <c r="D27" s="202">
        <f t="shared" si="0"/>
        <v>12</v>
      </c>
    </row>
    <row r="28" spans="1:4" x14ac:dyDescent="0.2">
      <c r="A28" s="314" t="s">
        <v>523</v>
      </c>
      <c r="B28" s="314" t="s">
        <v>12</v>
      </c>
      <c r="C28" s="49">
        <v>5.821301872782772E-2</v>
      </c>
      <c r="D28" s="202">
        <f t="shared" si="0"/>
        <v>11</v>
      </c>
    </row>
    <row r="29" spans="1:4" x14ac:dyDescent="0.2">
      <c r="A29" s="314" t="s">
        <v>437</v>
      </c>
      <c r="B29" s="314" t="s">
        <v>20</v>
      </c>
      <c r="C29" s="49">
        <v>5.9028993627004651E-2</v>
      </c>
      <c r="D29" s="202">
        <f t="shared" si="0"/>
        <v>10</v>
      </c>
    </row>
    <row r="30" spans="1:4" x14ac:dyDescent="0.2">
      <c r="A30" s="314" t="s">
        <v>527</v>
      </c>
      <c r="B30" s="314" t="s">
        <v>15</v>
      </c>
      <c r="C30" s="49">
        <v>6.0727652830697587E-2</v>
      </c>
      <c r="D30" s="202">
        <f t="shared" si="0"/>
        <v>9</v>
      </c>
    </row>
    <row r="31" spans="1:4" x14ac:dyDescent="0.2">
      <c r="A31" s="314" t="s">
        <v>526</v>
      </c>
      <c r="B31" s="314" t="s">
        <v>0</v>
      </c>
      <c r="C31" s="49">
        <v>6.1280586396464401E-2</v>
      </c>
      <c r="D31" s="202">
        <f t="shared" si="0"/>
        <v>8</v>
      </c>
    </row>
    <row r="32" spans="1:4" x14ac:dyDescent="0.2">
      <c r="A32" s="314" t="s">
        <v>521</v>
      </c>
      <c r="B32" s="314" t="s">
        <v>16</v>
      </c>
      <c r="C32" s="49">
        <v>6.1465638148667609E-2</v>
      </c>
      <c r="D32" s="202">
        <f t="shared" si="0"/>
        <v>7</v>
      </c>
    </row>
    <row r="33" spans="1:4" x14ac:dyDescent="0.2">
      <c r="A33" s="314" t="s">
        <v>438</v>
      </c>
      <c r="B33" s="314" t="s">
        <v>21</v>
      </c>
      <c r="C33" s="49">
        <v>6.372970205084133E-2</v>
      </c>
      <c r="D33" s="202">
        <f t="shared" si="0"/>
        <v>6</v>
      </c>
    </row>
    <row r="34" spans="1:4" x14ac:dyDescent="0.2">
      <c r="A34" s="314" t="s">
        <v>530</v>
      </c>
      <c r="B34" s="314" t="s">
        <v>7</v>
      </c>
      <c r="C34" s="49">
        <v>6.6355399729232489E-2</v>
      </c>
      <c r="D34" s="202">
        <f t="shared" si="0"/>
        <v>5</v>
      </c>
    </row>
    <row r="35" spans="1:4" x14ac:dyDescent="0.2">
      <c r="A35" s="314" t="s">
        <v>441</v>
      </c>
      <c r="B35" s="314" t="s">
        <v>24</v>
      </c>
      <c r="C35" s="49">
        <v>6.6752257530847181E-2</v>
      </c>
      <c r="D35" s="202">
        <f t="shared" si="0"/>
        <v>4</v>
      </c>
    </row>
    <row r="36" spans="1:4" x14ac:dyDescent="0.2">
      <c r="A36" s="314" t="s">
        <v>448</v>
      </c>
      <c r="B36" s="314" t="s">
        <v>31</v>
      </c>
      <c r="C36" s="49">
        <v>7.6308966603061523E-2</v>
      </c>
      <c r="D36" s="202">
        <f t="shared" si="0"/>
        <v>3</v>
      </c>
    </row>
    <row r="37" spans="1:4" x14ac:dyDescent="0.2">
      <c r="A37" s="314" t="s">
        <v>434</v>
      </c>
      <c r="B37" s="314" t="s">
        <v>17</v>
      </c>
      <c r="C37" s="49">
        <v>7.6876793483291614E-2</v>
      </c>
      <c r="D37" s="202">
        <f t="shared" si="0"/>
        <v>2</v>
      </c>
    </row>
    <row r="38" spans="1:4" x14ac:dyDescent="0.2">
      <c r="A38" s="314" t="s">
        <v>449</v>
      </c>
      <c r="B38" s="314" t="s">
        <v>32</v>
      </c>
      <c r="C38" s="49">
        <v>9.4317851511921832E-2</v>
      </c>
      <c r="D38" s="202">
        <f t="shared" si="0"/>
        <v>1</v>
      </c>
    </row>
    <row r="40" spans="1:4" x14ac:dyDescent="0.2">
      <c r="B40" s="314" t="s">
        <v>1</v>
      </c>
      <c r="C40" s="204">
        <v>1</v>
      </c>
      <c r="D40" s="367">
        <f>[2]Inf.Nac.Obj.Gast!E5</f>
        <v>4.9400000000000006E-2</v>
      </c>
    </row>
    <row r="41" spans="1:4" x14ac:dyDescent="0.2">
      <c r="C41" s="204">
        <v>0</v>
      </c>
      <c r="D41" s="367">
        <f>D40</f>
        <v>4.9400000000000006E-2</v>
      </c>
    </row>
  </sheetData>
  <autoFilter ref="A6:D38" xr:uid="{00000000-0009-0000-0000-000004000000}">
    <sortState ref="A7:D38">
      <sortCondition ref="C6:C38"/>
    </sortState>
  </autoFilter>
  <mergeCells count="1">
    <mergeCell ref="H1:I1"/>
  </mergeCells>
  <hyperlinks>
    <hyperlink ref="H1:I1" location="Index!A1" display="Regresar al Índice" xr:uid="{FA98FA38-F61B-47EF-ACA9-25416DBA20C7}"/>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6A4EC-44BE-4E1E-9548-0743D963F9A7}">
  <sheetPr codeName="Hoja72"/>
  <dimension ref="A1:I41"/>
  <sheetViews>
    <sheetView zoomScale="96" zoomScaleNormal="96" workbookViewId="0"/>
  </sheetViews>
  <sheetFormatPr baseColWidth="10" defaultRowHeight="12.75" x14ac:dyDescent="0.2"/>
  <cols>
    <col min="1" max="16384" width="11.42578125" style="314"/>
  </cols>
  <sheetData>
    <row r="1" spans="1:9" x14ac:dyDescent="0.2">
      <c r="A1" s="31" t="s">
        <v>3394</v>
      </c>
      <c r="H1" s="280" t="s">
        <v>1346</v>
      </c>
      <c r="I1" s="280"/>
    </row>
    <row r="2" spans="1:9" x14ac:dyDescent="0.2">
      <c r="A2" s="314" t="s">
        <v>1288</v>
      </c>
    </row>
    <row r="6" spans="1:9" x14ac:dyDescent="0.2">
      <c r="A6" s="314" t="s">
        <v>135</v>
      </c>
      <c r="B6" s="314" t="s">
        <v>531</v>
      </c>
      <c r="C6" s="314" t="s">
        <v>534</v>
      </c>
      <c r="D6" s="314" t="s">
        <v>136</v>
      </c>
    </row>
    <row r="7" spans="1:9" x14ac:dyDescent="0.2">
      <c r="A7" s="314" t="s">
        <v>530</v>
      </c>
      <c r="B7" s="314" t="s">
        <v>7</v>
      </c>
      <c r="C7" s="49">
        <v>-5.6042265171257565E-2</v>
      </c>
      <c r="D7" s="202">
        <f t="shared" ref="D7:D38" si="0">_xlfn.RANK.EQ(C7,$C$7:$C$38,0)</f>
        <v>32</v>
      </c>
    </row>
    <row r="8" spans="1:9" x14ac:dyDescent="0.2">
      <c r="A8" s="314" t="s">
        <v>447</v>
      </c>
      <c r="B8" s="314" t="s">
        <v>30</v>
      </c>
      <c r="C8" s="49">
        <v>-4.8612018430931936E-2</v>
      </c>
      <c r="D8" s="202">
        <f t="shared" si="0"/>
        <v>31</v>
      </c>
    </row>
    <row r="9" spans="1:9" x14ac:dyDescent="0.2">
      <c r="A9" s="314" t="s">
        <v>450</v>
      </c>
      <c r="B9" s="314" t="s">
        <v>33</v>
      </c>
      <c r="C9" s="49">
        <v>-4.4230481241025736E-2</v>
      </c>
      <c r="D9" s="202">
        <f t="shared" si="0"/>
        <v>30</v>
      </c>
    </row>
    <row r="10" spans="1:9" x14ac:dyDescent="0.2">
      <c r="A10" s="314" t="s">
        <v>523</v>
      </c>
      <c r="B10" s="314" t="s">
        <v>12</v>
      </c>
      <c r="C10" s="49">
        <v>-4.0422687082165135E-2</v>
      </c>
      <c r="D10" s="202">
        <f t="shared" si="0"/>
        <v>29</v>
      </c>
    </row>
    <row r="11" spans="1:9" x14ac:dyDescent="0.2">
      <c r="A11" s="314" t="s">
        <v>433</v>
      </c>
      <c r="B11" s="314" t="s">
        <v>13</v>
      </c>
      <c r="C11" s="49">
        <v>-3.8334869039256279E-2</v>
      </c>
      <c r="D11" s="202">
        <f t="shared" si="0"/>
        <v>28</v>
      </c>
    </row>
    <row r="12" spans="1:9" x14ac:dyDescent="0.2">
      <c r="A12" s="314" t="s">
        <v>527</v>
      </c>
      <c r="B12" s="314" t="s">
        <v>15</v>
      </c>
      <c r="C12" s="49">
        <v>-3.8333924769339937E-2</v>
      </c>
      <c r="D12" s="202">
        <f t="shared" si="0"/>
        <v>27</v>
      </c>
    </row>
    <row r="13" spans="1:9" x14ac:dyDescent="0.2">
      <c r="A13" s="314" t="s">
        <v>521</v>
      </c>
      <c r="B13" s="314" t="s">
        <v>16</v>
      </c>
      <c r="C13" s="49">
        <v>-3.623578856619427E-2</v>
      </c>
      <c r="D13" s="202">
        <f t="shared" si="0"/>
        <v>26</v>
      </c>
    </row>
    <row r="14" spans="1:9" x14ac:dyDescent="0.2">
      <c r="A14" s="314" t="s">
        <v>438</v>
      </c>
      <c r="B14" s="314" t="s">
        <v>21</v>
      </c>
      <c r="C14" s="49">
        <v>-3.0266246574853446E-2</v>
      </c>
      <c r="D14" s="202">
        <f t="shared" si="0"/>
        <v>25</v>
      </c>
    </row>
    <row r="15" spans="1:9" x14ac:dyDescent="0.2">
      <c r="A15" s="314" t="s">
        <v>439</v>
      </c>
      <c r="B15" s="314" t="s">
        <v>22</v>
      </c>
      <c r="C15" s="49">
        <v>-2.9553742886841351E-2</v>
      </c>
      <c r="D15" s="202">
        <f t="shared" si="0"/>
        <v>24</v>
      </c>
    </row>
    <row r="16" spans="1:9" x14ac:dyDescent="0.2">
      <c r="A16" s="314" t="s">
        <v>435</v>
      </c>
      <c r="B16" s="314" t="s">
        <v>18</v>
      </c>
      <c r="C16" s="49">
        <v>-2.5765651321421598E-2</v>
      </c>
      <c r="D16" s="202">
        <f t="shared" si="0"/>
        <v>23</v>
      </c>
    </row>
    <row r="17" spans="1:4" x14ac:dyDescent="0.2">
      <c r="A17" s="314" t="s">
        <v>528</v>
      </c>
      <c r="B17" s="314" t="s">
        <v>8</v>
      </c>
      <c r="C17" s="49">
        <v>-2.2381057982634289E-2</v>
      </c>
      <c r="D17" s="202">
        <f t="shared" si="0"/>
        <v>22</v>
      </c>
    </row>
    <row r="18" spans="1:4" x14ac:dyDescent="0.2">
      <c r="A18" s="314" t="s">
        <v>448</v>
      </c>
      <c r="B18" s="314" t="s">
        <v>31</v>
      </c>
      <c r="C18" s="49">
        <v>-2.018049189391647E-2</v>
      </c>
      <c r="D18" s="202">
        <f t="shared" si="0"/>
        <v>21</v>
      </c>
    </row>
    <row r="19" spans="1:4" x14ac:dyDescent="0.2">
      <c r="A19" s="314" t="s">
        <v>520</v>
      </c>
      <c r="B19" s="314" t="s">
        <v>3</v>
      </c>
      <c r="C19" s="49">
        <v>-2.0049454129955412E-2</v>
      </c>
      <c r="D19" s="202">
        <f t="shared" si="0"/>
        <v>20</v>
      </c>
    </row>
    <row r="20" spans="1:4" x14ac:dyDescent="0.2">
      <c r="A20" s="314" t="s">
        <v>445</v>
      </c>
      <c r="B20" s="314" t="s">
        <v>28</v>
      </c>
      <c r="C20" s="49">
        <v>-1.7665947665849949E-2</v>
      </c>
      <c r="D20" s="202">
        <f t="shared" si="0"/>
        <v>19</v>
      </c>
    </row>
    <row r="21" spans="1:4" x14ac:dyDescent="0.2">
      <c r="A21" s="314" t="s">
        <v>440</v>
      </c>
      <c r="B21" s="314" t="s">
        <v>23</v>
      </c>
      <c r="C21" s="49">
        <v>-1.7402002300059841E-2</v>
      </c>
      <c r="D21" s="202">
        <f t="shared" si="0"/>
        <v>18</v>
      </c>
    </row>
    <row r="22" spans="1:4" x14ac:dyDescent="0.2">
      <c r="A22" s="314" t="s">
        <v>437</v>
      </c>
      <c r="B22" s="314" t="s">
        <v>20</v>
      </c>
      <c r="C22" s="49">
        <v>-1.6619285165120141E-2</v>
      </c>
      <c r="D22" s="202">
        <f t="shared" si="0"/>
        <v>17</v>
      </c>
    </row>
    <row r="23" spans="1:4" x14ac:dyDescent="0.2">
      <c r="A23" s="314" t="s">
        <v>524</v>
      </c>
      <c r="B23" s="314" t="s">
        <v>11</v>
      </c>
      <c r="C23" s="49">
        <v>-1.4694817379953125E-2</v>
      </c>
      <c r="D23" s="202">
        <f t="shared" si="0"/>
        <v>16</v>
      </c>
    </row>
    <row r="24" spans="1:4" x14ac:dyDescent="0.2">
      <c r="A24" s="314" t="s">
        <v>517</v>
      </c>
      <c r="B24" s="314" t="s">
        <v>14</v>
      </c>
      <c r="C24" s="49">
        <v>-1.340725084187146E-2</v>
      </c>
      <c r="D24" s="202">
        <f t="shared" si="0"/>
        <v>15</v>
      </c>
    </row>
    <row r="25" spans="1:4" x14ac:dyDescent="0.2">
      <c r="A25" s="314" t="s">
        <v>526</v>
      </c>
      <c r="B25" s="314" t="s">
        <v>0</v>
      </c>
      <c r="C25" s="49">
        <v>-1.3022802945344135E-2</v>
      </c>
      <c r="D25" s="202">
        <f t="shared" si="0"/>
        <v>14</v>
      </c>
    </row>
    <row r="26" spans="1:4" x14ac:dyDescent="0.2">
      <c r="A26" s="314" t="s">
        <v>442</v>
      </c>
      <c r="B26" s="314" t="s">
        <v>25</v>
      </c>
      <c r="C26" s="49">
        <v>-1.2968737784804158E-2</v>
      </c>
      <c r="D26" s="202">
        <f t="shared" si="0"/>
        <v>13</v>
      </c>
    </row>
    <row r="27" spans="1:4" x14ac:dyDescent="0.2">
      <c r="A27" s="314" t="s">
        <v>525</v>
      </c>
      <c r="B27" s="314" t="s">
        <v>10</v>
      </c>
      <c r="C27" s="49">
        <v>-1.2095600236442034E-2</v>
      </c>
      <c r="D27" s="202">
        <f t="shared" si="0"/>
        <v>12</v>
      </c>
    </row>
    <row r="28" spans="1:4" x14ac:dyDescent="0.2">
      <c r="A28" s="314" t="s">
        <v>449</v>
      </c>
      <c r="B28" s="314" t="s">
        <v>32</v>
      </c>
      <c r="C28" s="49">
        <v>-8.8976679212378444E-3</v>
      </c>
      <c r="D28" s="202">
        <f t="shared" si="0"/>
        <v>11</v>
      </c>
    </row>
    <row r="29" spans="1:4" x14ac:dyDescent="0.2">
      <c r="A29" s="314" t="s">
        <v>434</v>
      </c>
      <c r="B29" s="314" t="s">
        <v>17</v>
      </c>
      <c r="C29" s="49">
        <v>-4.6978038864448303E-3</v>
      </c>
      <c r="D29" s="202">
        <f t="shared" si="0"/>
        <v>10</v>
      </c>
    </row>
    <row r="30" spans="1:4" x14ac:dyDescent="0.2">
      <c r="A30" s="314" t="s">
        <v>518</v>
      </c>
      <c r="B30" s="314" t="s">
        <v>9</v>
      </c>
      <c r="C30" s="49">
        <v>-3.7153904270920595E-3</v>
      </c>
      <c r="D30" s="202">
        <f t="shared" si="0"/>
        <v>9</v>
      </c>
    </row>
    <row r="31" spans="1:4" x14ac:dyDescent="0.2">
      <c r="A31" s="314" t="s">
        <v>519</v>
      </c>
      <c r="B31" s="314" t="s">
        <v>6</v>
      </c>
      <c r="C31" s="49">
        <v>2.0546354362089607E-4</v>
      </c>
      <c r="D31" s="202">
        <f t="shared" si="0"/>
        <v>8</v>
      </c>
    </row>
    <row r="32" spans="1:4" x14ac:dyDescent="0.2">
      <c r="A32" s="314" t="s">
        <v>444</v>
      </c>
      <c r="B32" s="314" t="s">
        <v>27</v>
      </c>
      <c r="C32" s="49">
        <v>1.1576255216044391E-3</v>
      </c>
      <c r="D32" s="202">
        <f t="shared" si="0"/>
        <v>7</v>
      </c>
    </row>
    <row r="33" spans="1:4" x14ac:dyDescent="0.2">
      <c r="A33" s="314" t="s">
        <v>522</v>
      </c>
      <c r="B33" s="314" t="s">
        <v>5</v>
      </c>
      <c r="C33" s="49">
        <v>1.1729067769999015E-3</v>
      </c>
      <c r="D33" s="202">
        <f t="shared" si="0"/>
        <v>6</v>
      </c>
    </row>
    <row r="34" spans="1:4" x14ac:dyDescent="0.2">
      <c r="A34" s="314" t="s">
        <v>446</v>
      </c>
      <c r="B34" s="314" t="s">
        <v>29</v>
      </c>
      <c r="C34" s="49">
        <v>4.8907668794389726E-3</v>
      </c>
      <c r="D34" s="202">
        <f t="shared" si="0"/>
        <v>5</v>
      </c>
    </row>
    <row r="35" spans="1:4" x14ac:dyDescent="0.2">
      <c r="A35" s="314" t="s">
        <v>443</v>
      </c>
      <c r="B35" s="314" t="s">
        <v>26</v>
      </c>
      <c r="C35" s="49">
        <v>7.1136884082577383E-3</v>
      </c>
      <c r="D35" s="202">
        <f t="shared" si="0"/>
        <v>4</v>
      </c>
    </row>
    <row r="36" spans="1:4" x14ac:dyDescent="0.2">
      <c r="A36" s="314" t="s">
        <v>436</v>
      </c>
      <c r="B36" s="314" t="s">
        <v>19</v>
      </c>
      <c r="C36" s="49">
        <v>8.1644724460257691E-3</v>
      </c>
      <c r="D36" s="202">
        <f t="shared" si="0"/>
        <v>3</v>
      </c>
    </row>
    <row r="37" spans="1:4" x14ac:dyDescent="0.2">
      <c r="A37" s="314" t="s">
        <v>441</v>
      </c>
      <c r="B37" s="314" t="s">
        <v>24</v>
      </c>
      <c r="C37" s="49">
        <v>1.718861434852079E-2</v>
      </c>
      <c r="D37" s="202">
        <f t="shared" si="0"/>
        <v>2</v>
      </c>
    </row>
    <row r="38" spans="1:4" x14ac:dyDescent="0.2">
      <c r="A38" s="314" t="s">
        <v>529</v>
      </c>
      <c r="B38" s="314" t="s">
        <v>4</v>
      </c>
      <c r="C38" s="49">
        <v>1.9271387923961793E-2</v>
      </c>
      <c r="D38" s="202">
        <f t="shared" si="0"/>
        <v>1</v>
      </c>
    </row>
    <row r="40" spans="1:4" x14ac:dyDescent="0.2">
      <c r="B40" s="314" t="s">
        <v>1</v>
      </c>
      <c r="C40" s="203">
        <v>1</v>
      </c>
      <c r="D40" s="367">
        <f>[2]Inf.Nac.Obj.Gast!E6</f>
        <v>-1.23E-2</v>
      </c>
    </row>
    <row r="41" spans="1:4" x14ac:dyDescent="0.2">
      <c r="C41" s="203">
        <v>0</v>
      </c>
      <c r="D41" s="367">
        <f>D40</f>
        <v>-1.23E-2</v>
      </c>
    </row>
  </sheetData>
  <autoFilter ref="A6:D38" xr:uid="{00000000-0009-0000-0000-000005000000}">
    <sortState ref="A7:D38">
      <sortCondition ref="C6:C38"/>
    </sortState>
  </autoFilter>
  <mergeCells count="1">
    <mergeCell ref="H1:I1"/>
  </mergeCells>
  <hyperlinks>
    <hyperlink ref="H1:I1" location="Index!A1" display="Regresar al Índice" xr:uid="{ED027264-9F7E-4D7E-A64A-95E27ED483A8}"/>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B8AB9-CCA7-453E-872E-FD8BE1395F1A}">
  <sheetPr codeName="Hoja77"/>
  <dimension ref="A1:I41"/>
  <sheetViews>
    <sheetView workbookViewId="0"/>
  </sheetViews>
  <sheetFormatPr baseColWidth="10" defaultRowHeight="12.75" x14ac:dyDescent="0.2"/>
  <cols>
    <col min="1" max="16384" width="11.42578125" style="314"/>
  </cols>
  <sheetData>
    <row r="1" spans="1:9" x14ac:dyDescent="0.2">
      <c r="A1" s="31" t="s">
        <v>3395</v>
      </c>
      <c r="H1" s="280" t="s">
        <v>1346</v>
      </c>
      <c r="I1" s="280"/>
    </row>
    <row r="2" spans="1:9" x14ac:dyDescent="0.2">
      <c r="A2" s="314" t="s">
        <v>1288</v>
      </c>
    </row>
    <row r="6" spans="1:9" x14ac:dyDescent="0.2">
      <c r="A6" s="314" t="s">
        <v>135</v>
      </c>
      <c r="B6" s="314" t="s">
        <v>531</v>
      </c>
      <c r="C6" s="314" t="s">
        <v>535</v>
      </c>
      <c r="D6" s="314" t="s">
        <v>136</v>
      </c>
    </row>
    <row r="7" spans="1:9" x14ac:dyDescent="0.2">
      <c r="A7" s="314" t="s">
        <v>517</v>
      </c>
      <c r="B7" s="314" t="s">
        <v>14</v>
      </c>
      <c r="C7" s="49">
        <v>8.1959687852105282E-3</v>
      </c>
      <c r="D7" s="202">
        <f t="shared" ref="D7:D38" si="0">_xlfn.RANK.EQ(C7,$C$7:$C$38,0)</f>
        <v>32</v>
      </c>
    </row>
    <row r="8" spans="1:9" x14ac:dyDescent="0.2">
      <c r="A8" s="314" t="s">
        <v>447</v>
      </c>
      <c r="B8" s="314" t="s">
        <v>30</v>
      </c>
      <c r="C8" s="49">
        <v>1.2370573079200411E-2</v>
      </c>
      <c r="D8" s="202">
        <f t="shared" si="0"/>
        <v>31</v>
      </c>
    </row>
    <row r="9" spans="1:9" x14ac:dyDescent="0.2">
      <c r="A9" s="314" t="s">
        <v>446</v>
      </c>
      <c r="B9" s="366" t="s">
        <v>29</v>
      </c>
      <c r="C9" s="49">
        <v>1.2868417084164151E-2</v>
      </c>
      <c r="D9" s="202">
        <f t="shared" si="0"/>
        <v>30</v>
      </c>
    </row>
    <row r="10" spans="1:9" x14ac:dyDescent="0.2">
      <c r="A10" s="314" t="s">
        <v>525</v>
      </c>
      <c r="B10" s="314" t="s">
        <v>10</v>
      </c>
      <c r="C10" s="49">
        <v>1.4010567005958683E-2</v>
      </c>
      <c r="D10" s="202">
        <f t="shared" si="0"/>
        <v>29</v>
      </c>
    </row>
    <row r="11" spans="1:9" x14ac:dyDescent="0.2">
      <c r="A11" s="314" t="s">
        <v>433</v>
      </c>
      <c r="B11" s="314" t="s">
        <v>13</v>
      </c>
      <c r="C11" s="49">
        <v>1.436514126141533E-2</v>
      </c>
      <c r="D11" s="202">
        <f t="shared" si="0"/>
        <v>28</v>
      </c>
    </row>
    <row r="12" spans="1:9" x14ac:dyDescent="0.2">
      <c r="A12" s="314" t="s">
        <v>436</v>
      </c>
      <c r="B12" s="314" t="s">
        <v>19</v>
      </c>
      <c r="C12" s="49">
        <v>1.5603722689148451E-2</v>
      </c>
      <c r="D12" s="202">
        <f t="shared" si="0"/>
        <v>27</v>
      </c>
    </row>
    <row r="13" spans="1:9" x14ac:dyDescent="0.2">
      <c r="A13" s="314" t="s">
        <v>524</v>
      </c>
      <c r="B13" s="314" t="s">
        <v>11</v>
      </c>
      <c r="C13" s="49">
        <v>1.7214870607746215E-2</v>
      </c>
      <c r="D13" s="202">
        <f t="shared" si="0"/>
        <v>26</v>
      </c>
    </row>
    <row r="14" spans="1:9" x14ac:dyDescent="0.2">
      <c r="A14" s="314" t="s">
        <v>528</v>
      </c>
      <c r="B14" s="314" t="s">
        <v>8</v>
      </c>
      <c r="C14" s="49">
        <v>1.9385260216556087E-2</v>
      </c>
      <c r="D14" s="202">
        <f t="shared" si="0"/>
        <v>25</v>
      </c>
    </row>
    <row r="15" spans="1:9" x14ac:dyDescent="0.2">
      <c r="A15" s="314" t="s">
        <v>521</v>
      </c>
      <c r="B15" s="314" t="s">
        <v>16</v>
      </c>
      <c r="C15" s="49">
        <v>2.1395278399434552E-2</v>
      </c>
      <c r="D15" s="202">
        <f t="shared" si="0"/>
        <v>24</v>
      </c>
    </row>
    <row r="16" spans="1:9" x14ac:dyDescent="0.2">
      <c r="A16" s="314" t="s">
        <v>530</v>
      </c>
      <c r="B16" s="314" t="s">
        <v>7</v>
      </c>
      <c r="C16" s="49">
        <v>2.197810970693204E-2</v>
      </c>
      <c r="D16" s="202">
        <f t="shared" si="0"/>
        <v>23</v>
      </c>
    </row>
    <row r="17" spans="1:4" x14ac:dyDescent="0.2">
      <c r="A17" s="314" t="s">
        <v>441</v>
      </c>
      <c r="B17" s="314" t="s">
        <v>24</v>
      </c>
      <c r="C17" s="49">
        <v>2.2376817481677122E-2</v>
      </c>
      <c r="D17" s="202">
        <f t="shared" si="0"/>
        <v>22</v>
      </c>
    </row>
    <row r="18" spans="1:4" x14ac:dyDescent="0.2">
      <c r="A18" s="314" t="s">
        <v>445</v>
      </c>
      <c r="B18" s="314" t="s">
        <v>28</v>
      </c>
      <c r="C18" s="49">
        <v>2.2558314281603244E-2</v>
      </c>
      <c r="D18" s="202">
        <f t="shared" si="0"/>
        <v>21</v>
      </c>
    </row>
    <row r="19" spans="1:4" x14ac:dyDescent="0.2">
      <c r="A19" s="314" t="s">
        <v>518</v>
      </c>
      <c r="B19" s="314" t="s">
        <v>9</v>
      </c>
      <c r="C19" s="49">
        <v>2.2779481078112885E-2</v>
      </c>
      <c r="D19" s="202">
        <f t="shared" si="0"/>
        <v>20</v>
      </c>
    </row>
    <row r="20" spans="1:4" x14ac:dyDescent="0.2">
      <c r="A20" s="314" t="s">
        <v>529</v>
      </c>
      <c r="B20" s="314" t="s">
        <v>4</v>
      </c>
      <c r="C20" s="49">
        <v>2.4807640194782273E-2</v>
      </c>
      <c r="D20" s="202">
        <f t="shared" si="0"/>
        <v>19</v>
      </c>
    </row>
    <row r="21" spans="1:4" x14ac:dyDescent="0.2">
      <c r="A21" s="314" t="s">
        <v>444</v>
      </c>
      <c r="B21" s="314" t="s">
        <v>27</v>
      </c>
      <c r="C21" s="49">
        <v>3.0700399749384485E-2</v>
      </c>
      <c r="D21" s="202">
        <f t="shared" si="0"/>
        <v>18</v>
      </c>
    </row>
    <row r="22" spans="1:4" x14ac:dyDescent="0.2">
      <c r="A22" s="314" t="s">
        <v>437</v>
      </c>
      <c r="B22" s="314" t="s">
        <v>20</v>
      </c>
      <c r="C22" s="49">
        <v>3.1125367732196534E-2</v>
      </c>
      <c r="D22" s="202">
        <f t="shared" si="0"/>
        <v>17</v>
      </c>
    </row>
    <row r="23" spans="1:4" x14ac:dyDescent="0.2">
      <c r="A23" s="314" t="s">
        <v>526</v>
      </c>
      <c r="B23" s="314" t="s">
        <v>0</v>
      </c>
      <c r="C23" s="49">
        <v>3.1804831582568152E-2</v>
      </c>
      <c r="D23" s="202">
        <f t="shared" si="0"/>
        <v>16</v>
      </c>
    </row>
    <row r="24" spans="1:4" x14ac:dyDescent="0.2">
      <c r="A24" s="314" t="s">
        <v>520</v>
      </c>
      <c r="B24" s="314" t="s">
        <v>3</v>
      </c>
      <c r="C24" s="49">
        <v>3.5190943292504925E-2</v>
      </c>
      <c r="D24" s="202">
        <f t="shared" si="0"/>
        <v>15</v>
      </c>
    </row>
    <row r="25" spans="1:4" x14ac:dyDescent="0.2">
      <c r="A25" s="314" t="s">
        <v>435</v>
      </c>
      <c r="B25" s="314" t="s">
        <v>18</v>
      </c>
      <c r="C25" s="49">
        <v>3.7211805447228151E-2</v>
      </c>
      <c r="D25" s="202">
        <f t="shared" si="0"/>
        <v>14</v>
      </c>
    </row>
    <row r="26" spans="1:4" x14ac:dyDescent="0.2">
      <c r="A26" s="314" t="s">
        <v>527</v>
      </c>
      <c r="B26" s="314" t="s">
        <v>15</v>
      </c>
      <c r="C26" s="49">
        <v>3.9808676413239812E-2</v>
      </c>
      <c r="D26" s="202">
        <f t="shared" si="0"/>
        <v>13</v>
      </c>
    </row>
    <row r="27" spans="1:4" x14ac:dyDescent="0.2">
      <c r="A27" s="314" t="s">
        <v>443</v>
      </c>
      <c r="B27" s="314" t="s">
        <v>26</v>
      </c>
      <c r="C27" s="49">
        <v>3.9951076823072515E-2</v>
      </c>
      <c r="D27" s="202">
        <f t="shared" si="0"/>
        <v>12</v>
      </c>
    </row>
    <row r="28" spans="1:4" x14ac:dyDescent="0.2">
      <c r="A28" s="314" t="s">
        <v>439</v>
      </c>
      <c r="B28" s="314" t="s">
        <v>22</v>
      </c>
      <c r="C28" s="49">
        <v>4.0419542541055682E-2</v>
      </c>
      <c r="D28" s="202">
        <f t="shared" si="0"/>
        <v>11</v>
      </c>
    </row>
    <row r="29" spans="1:4" x14ac:dyDescent="0.2">
      <c r="A29" s="314" t="s">
        <v>442</v>
      </c>
      <c r="B29" s="314" t="s">
        <v>25</v>
      </c>
      <c r="C29" s="49">
        <v>4.4695778396032435E-2</v>
      </c>
      <c r="D29" s="202">
        <f t="shared" si="0"/>
        <v>10</v>
      </c>
    </row>
    <row r="30" spans="1:4" x14ac:dyDescent="0.2">
      <c r="A30" s="314" t="s">
        <v>522</v>
      </c>
      <c r="B30" s="314" t="s">
        <v>5</v>
      </c>
      <c r="C30" s="49">
        <v>4.9427936122902881E-2</v>
      </c>
      <c r="D30" s="202">
        <f t="shared" si="0"/>
        <v>9</v>
      </c>
    </row>
    <row r="31" spans="1:4" x14ac:dyDescent="0.2">
      <c r="A31" s="314" t="s">
        <v>523</v>
      </c>
      <c r="B31" s="314" t="s">
        <v>12</v>
      </c>
      <c r="C31" s="49">
        <v>5.0732599263791936E-2</v>
      </c>
      <c r="D31" s="202">
        <f t="shared" si="0"/>
        <v>8</v>
      </c>
    </row>
    <row r="32" spans="1:4" x14ac:dyDescent="0.2">
      <c r="A32" s="314" t="s">
        <v>448</v>
      </c>
      <c r="B32" s="314" t="s">
        <v>31</v>
      </c>
      <c r="C32" s="49">
        <v>5.2606454849227699E-2</v>
      </c>
      <c r="D32" s="202">
        <f t="shared" si="0"/>
        <v>7</v>
      </c>
    </row>
    <row r="33" spans="1:4" x14ac:dyDescent="0.2">
      <c r="A33" s="314" t="s">
        <v>449</v>
      </c>
      <c r="B33" s="314" t="s">
        <v>32</v>
      </c>
      <c r="C33" s="49">
        <v>5.6186738277215501E-2</v>
      </c>
      <c r="D33" s="202">
        <f t="shared" si="0"/>
        <v>6</v>
      </c>
    </row>
    <row r="34" spans="1:4" x14ac:dyDescent="0.2">
      <c r="A34" s="314" t="s">
        <v>519</v>
      </c>
      <c r="B34" s="314" t="s">
        <v>6</v>
      </c>
      <c r="C34" s="49">
        <v>6.0877040683023027E-2</v>
      </c>
      <c r="D34" s="202">
        <f t="shared" si="0"/>
        <v>5</v>
      </c>
    </row>
    <row r="35" spans="1:4" x14ac:dyDescent="0.2">
      <c r="A35" s="314" t="s">
        <v>438</v>
      </c>
      <c r="B35" s="314" t="s">
        <v>21</v>
      </c>
      <c r="C35" s="49">
        <v>6.2207395589076633E-2</v>
      </c>
      <c r="D35" s="202">
        <f t="shared" si="0"/>
        <v>4</v>
      </c>
    </row>
    <row r="36" spans="1:4" x14ac:dyDescent="0.2">
      <c r="A36" s="314" t="s">
        <v>440</v>
      </c>
      <c r="B36" s="314" t="s">
        <v>23</v>
      </c>
      <c r="C36" s="49">
        <v>7.2020286026450206E-2</v>
      </c>
      <c r="D36" s="202">
        <f t="shared" si="0"/>
        <v>3</v>
      </c>
    </row>
    <row r="37" spans="1:4" x14ac:dyDescent="0.2">
      <c r="A37" s="314" t="s">
        <v>450</v>
      </c>
      <c r="B37" s="314" t="s">
        <v>33</v>
      </c>
      <c r="C37" s="49">
        <v>7.4755771761234574E-2</v>
      </c>
      <c r="D37" s="202">
        <f t="shared" si="0"/>
        <v>2</v>
      </c>
    </row>
    <row r="38" spans="1:4" x14ac:dyDescent="0.2">
      <c r="A38" s="314" t="s">
        <v>434</v>
      </c>
      <c r="B38" s="314" t="s">
        <v>17</v>
      </c>
      <c r="C38" s="49">
        <v>7.6394180958823152E-2</v>
      </c>
      <c r="D38" s="202">
        <f t="shared" si="0"/>
        <v>1</v>
      </c>
    </row>
    <row r="40" spans="1:4" x14ac:dyDescent="0.2">
      <c r="B40" s="314" t="s">
        <v>1</v>
      </c>
      <c r="C40" s="203">
        <v>1</v>
      </c>
      <c r="D40" s="367">
        <f>[2]Inf.Nac.Obj.Gast!E7</f>
        <v>3.27E-2</v>
      </c>
    </row>
    <row r="41" spans="1:4" x14ac:dyDescent="0.2">
      <c r="C41" s="203">
        <v>0</v>
      </c>
      <c r="D41" s="367">
        <f>D40</f>
        <v>3.27E-2</v>
      </c>
    </row>
  </sheetData>
  <autoFilter ref="A6:D38" xr:uid="{00000000-0009-0000-0000-000006000000}">
    <sortState ref="A7:D38">
      <sortCondition ref="C6:C38"/>
    </sortState>
  </autoFilter>
  <mergeCells count="1">
    <mergeCell ref="H1:I1"/>
  </mergeCells>
  <hyperlinks>
    <hyperlink ref="H1:I1" location="Index!A1" display="Regresar al Índice" xr:uid="{F4E525FC-B708-405B-826D-1FBEA8605985}"/>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D09AD-F6E7-4EA0-8056-4216520A7ABA}">
  <sheetPr codeName="Hoja78"/>
  <dimension ref="A1:I41"/>
  <sheetViews>
    <sheetView topLeftCell="A16" workbookViewId="0"/>
  </sheetViews>
  <sheetFormatPr baseColWidth="10" defaultRowHeight="12.75" x14ac:dyDescent="0.2"/>
  <cols>
    <col min="1" max="16384" width="11.42578125" style="314"/>
  </cols>
  <sheetData>
    <row r="1" spans="1:9" x14ac:dyDescent="0.2">
      <c r="A1" s="31" t="s">
        <v>3396</v>
      </c>
      <c r="H1" s="280" t="s">
        <v>1346</v>
      </c>
      <c r="I1" s="280"/>
    </row>
    <row r="2" spans="1:9" x14ac:dyDescent="0.2">
      <c r="A2" s="314" t="s">
        <v>1288</v>
      </c>
    </row>
    <row r="6" spans="1:9" x14ac:dyDescent="0.2">
      <c r="A6" s="314" t="s">
        <v>135</v>
      </c>
      <c r="B6" s="314" t="s">
        <v>531</v>
      </c>
      <c r="C6" s="314" t="s">
        <v>536</v>
      </c>
      <c r="D6" s="314" t="s">
        <v>136</v>
      </c>
    </row>
    <row r="7" spans="1:9" x14ac:dyDescent="0.2">
      <c r="A7" s="314" t="s">
        <v>436</v>
      </c>
      <c r="B7" s="314" t="s">
        <v>19</v>
      </c>
      <c r="C7" s="49">
        <v>6.0336603979285933E-2</v>
      </c>
      <c r="D7" s="202">
        <f t="shared" ref="D7:D38" si="0">_xlfn.RANK.EQ(C7,$C$7:$C$38,0)</f>
        <v>32</v>
      </c>
    </row>
    <row r="8" spans="1:9" x14ac:dyDescent="0.2">
      <c r="A8" s="314" t="s">
        <v>435</v>
      </c>
      <c r="B8" s="314" t="s">
        <v>18</v>
      </c>
      <c r="C8" s="49">
        <v>6.664031493014097E-2</v>
      </c>
      <c r="D8" s="202">
        <f t="shared" si="0"/>
        <v>31</v>
      </c>
    </row>
    <row r="9" spans="1:9" x14ac:dyDescent="0.2">
      <c r="A9" s="314" t="s">
        <v>520</v>
      </c>
      <c r="B9" s="314" t="s">
        <v>3</v>
      </c>
      <c r="C9" s="49">
        <v>6.7165674261305805E-2</v>
      </c>
      <c r="D9" s="202">
        <f t="shared" si="0"/>
        <v>30</v>
      </c>
    </row>
    <row r="10" spans="1:9" x14ac:dyDescent="0.2">
      <c r="A10" s="314" t="s">
        <v>443</v>
      </c>
      <c r="B10" s="314" t="s">
        <v>26</v>
      </c>
      <c r="C10" s="49">
        <v>7.1348332899192499E-2</v>
      </c>
      <c r="D10" s="202">
        <f t="shared" si="0"/>
        <v>29</v>
      </c>
    </row>
    <row r="11" spans="1:9" x14ac:dyDescent="0.2">
      <c r="A11" s="314" t="s">
        <v>440</v>
      </c>
      <c r="B11" s="314" t="s">
        <v>23</v>
      </c>
      <c r="C11" s="49">
        <v>7.1595970008617296E-2</v>
      </c>
      <c r="D11" s="202">
        <f t="shared" si="0"/>
        <v>28</v>
      </c>
    </row>
    <row r="12" spans="1:9" x14ac:dyDescent="0.2">
      <c r="A12" s="314" t="s">
        <v>446</v>
      </c>
      <c r="B12" s="314" t="s">
        <v>29</v>
      </c>
      <c r="C12" s="49">
        <v>7.263361767008697E-2</v>
      </c>
      <c r="D12" s="202">
        <f t="shared" si="0"/>
        <v>27</v>
      </c>
    </row>
    <row r="13" spans="1:9" x14ac:dyDescent="0.2">
      <c r="A13" s="314" t="s">
        <v>450</v>
      </c>
      <c r="B13" s="314" t="s">
        <v>33</v>
      </c>
      <c r="C13" s="49">
        <v>7.3732083792723252E-2</v>
      </c>
      <c r="D13" s="202">
        <f t="shared" si="0"/>
        <v>26</v>
      </c>
    </row>
    <row r="14" spans="1:9" x14ac:dyDescent="0.2">
      <c r="A14" s="314" t="s">
        <v>528</v>
      </c>
      <c r="B14" s="314" t="s">
        <v>8</v>
      </c>
      <c r="C14" s="49">
        <v>7.4735444211510946E-2</v>
      </c>
      <c r="D14" s="202">
        <f t="shared" si="0"/>
        <v>25</v>
      </c>
    </row>
    <row r="15" spans="1:9" x14ac:dyDescent="0.2">
      <c r="A15" s="314" t="s">
        <v>518</v>
      </c>
      <c r="B15" s="314" t="s">
        <v>9</v>
      </c>
      <c r="C15" s="49">
        <v>7.9130737019811756E-2</v>
      </c>
      <c r="D15" s="202">
        <f t="shared" si="0"/>
        <v>24</v>
      </c>
    </row>
    <row r="16" spans="1:9" x14ac:dyDescent="0.2">
      <c r="A16" s="314" t="s">
        <v>448</v>
      </c>
      <c r="B16" s="314" t="s">
        <v>31</v>
      </c>
      <c r="C16" s="49">
        <v>7.9446308040123148E-2</v>
      </c>
      <c r="D16" s="202">
        <f t="shared" si="0"/>
        <v>23</v>
      </c>
    </row>
    <row r="17" spans="1:4" x14ac:dyDescent="0.2">
      <c r="A17" s="314" t="s">
        <v>438</v>
      </c>
      <c r="B17" s="314" t="s">
        <v>21</v>
      </c>
      <c r="C17" s="49">
        <v>8.1687662467506444E-2</v>
      </c>
      <c r="D17" s="202">
        <f t="shared" si="0"/>
        <v>22</v>
      </c>
    </row>
    <row r="18" spans="1:4" x14ac:dyDescent="0.2">
      <c r="A18" s="314" t="s">
        <v>519</v>
      </c>
      <c r="B18" s="314" t="s">
        <v>6</v>
      </c>
      <c r="C18" s="49">
        <v>8.2071041143008353E-2</v>
      </c>
      <c r="D18" s="202">
        <f t="shared" si="0"/>
        <v>21</v>
      </c>
    </row>
    <row r="19" spans="1:4" x14ac:dyDescent="0.2">
      <c r="A19" s="314" t="s">
        <v>517</v>
      </c>
      <c r="B19" s="314" t="s">
        <v>14</v>
      </c>
      <c r="C19" s="49">
        <v>8.2154104381496965E-2</v>
      </c>
      <c r="D19" s="202">
        <f t="shared" si="0"/>
        <v>20</v>
      </c>
    </row>
    <row r="20" spans="1:4" x14ac:dyDescent="0.2">
      <c r="A20" s="314" t="s">
        <v>444</v>
      </c>
      <c r="B20" s="314" t="s">
        <v>27</v>
      </c>
      <c r="C20" s="49">
        <v>8.2685270852608517E-2</v>
      </c>
      <c r="D20" s="202">
        <f t="shared" si="0"/>
        <v>19</v>
      </c>
    </row>
    <row r="21" spans="1:4" x14ac:dyDescent="0.2">
      <c r="A21" s="314" t="s">
        <v>439</v>
      </c>
      <c r="B21" s="314" t="s">
        <v>22</v>
      </c>
      <c r="C21" s="49">
        <v>8.3040551633557821E-2</v>
      </c>
      <c r="D21" s="202">
        <f t="shared" si="0"/>
        <v>18</v>
      </c>
    </row>
    <row r="22" spans="1:4" x14ac:dyDescent="0.2">
      <c r="A22" s="314" t="s">
        <v>523</v>
      </c>
      <c r="B22" s="314" t="s">
        <v>12</v>
      </c>
      <c r="C22" s="49">
        <v>8.3227204313524358E-2</v>
      </c>
      <c r="D22" s="202">
        <f t="shared" si="0"/>
        <v>17</v>
      </c>
    </row>
    <row r="23" spans="1:4" x14ac:dyDescent="0.2">
      <c r="A23" s="314" t="s">
        <v>524</v>
      </c>
      <c r="B23" s="314" t="s">
        <v>11</v>
      </c>
      <c r="C23" s="49">
        <v>8.4560214505436715E-2</v>
      </c>
      <c r="D23" s="202">
        <f t="shared" si="0"/>
        <v>16</v>
      </c>
    </row>
    <row r="24" spans="1:4" x14ac:dyDescent="0.2">
      <c r="A24" s="314" t="s">
        <v>442</v>
      </c>
      <c r="B24" s="314" t="s">
        <v>25</v>
      </c>
      <c r="C24" s="49">
        <v>8.4816191656340439E-2</v>
      </c>
      <c r="D24" s="202">
        <f t="shared" si="0"/>
        <v>15</v>
      </c>
    </row>
    <row r="25" spans="1:4" x14ac:dyDescent="0.2">
      <c r="A25" s="314" t="s">
        <v>526</v>
      </c>
      <c r="B25" s="314" t="s">
        <v>0</v>
      </c>
      <c r="C25" s="49">
        <v>8.5358260765733843E-2</v>
      </c>
      <c r="D25" s="202">
        <f t="shared" si="0"/>
        <v>14</v>
      </c>
    </row>
    <row r="26" spans="1:4" x14ac:dyDescent="0.2">
      <c r="A26" s="314" t="s">
        <v>527</v>
      </c>
      <c r="B26" s="314" t="s">
        <v>15</v>
      </c>
      <c r="C26" s="49">
        <v>8.5359209809479378E-2</v>
      </c>
      <c r="D26" s="202">
        <f t="shared" si="0"/>
        <v>13</v>
      </c>
    </row>
    <row r="27" spans="1:4" x14ac:dyDescent="0.2">
      <c r="A27" s="314" t="s">
        <v>447</v>
      </c>
      <c r="B27" s="314" t="s">
        <v>30</v>
      </c>
      <c r="C27" s="49">
        <v>8.9116333923005595E-2</v>
      </c>
      <c r="D27" s="202">
        <f t="shared" si="0"/>
        <v>12</v>
      </c>
    </row>
    <row r="28" spans="1:4" x14ac:dyDescent="0.2">
      <c r="A28" s="314" t="s">
        <v>530</v>
      </c>
      <c r="B28" s="314" t="s">
        <v>7</v>
      </c>
      <c r="C28" s="49">
        <v>8.9507914120043885E-2</v>
      </c>
      <c r="D28" s="202">
        <f t="shared" si="0"/>
        <v>11</v>
      </c>
    </row>
    <row r="29" spans="1:4" x14ac:dyDescent="0.2">
      <c r="A29" s="314" t="s">
        <v>434</v>
      </c>
      <c r="B29" s="314" t="s">
        <v>17</v>
      </c>
      <c r="C29" s="49">
        <v>9.0076524314983974E-2</v>
      </c>
      <c r="D29" s="202">
        <f t="shared" si="0"/>
        <v>10</v>
      </c>
    </row>
    <row r="30" spans="1:4" x14ac:dyDescent="0.2">
      <c r="A30" s="314" t="s">
        <v>449</v>
      </c>
      <c r="B30" s="314" t="s">
        <v>32</v>
      </c>
      <c r="C30" s="49">
        <v>9.0081783194355461E-2</v>
      </c>
      <c r="D30" s="202">
        <f t="shared" si="0"/>
        <v>9</v>
      </c>
    </row>
    <row r="31" spans="1:4" x14ac:dyDescent="0.2">
      <c r="A31" s="314" t="s">
        <v>445</v>
      </c>
      <c r="B31" s="314" t="s">
        <v>28</v>
      </c>
      <c r="C31" s="49">
        <v>9.0934043084088881E-2</v>
      </c>
      <c r="D31" s="202">
        <f t="shared" si="0"/>
        <v>8</v>
      </c>
    </row>
    <row r="32" spans="1:4" x14ac:dyDescent="0.2">
      <c r="A32" s="314" t="s">
        <v>529</v>
      </c>
      <c r="B32" s="314" t="s">
        <v>4</v>
      </c>
      <c r="C32" s="49">
        <v>9.1989176779271958E-2</v>
      </c>
      <c r="D32" s="202">
        <f t="shared" si="0"/>
        <v>7</v>
      </c>
    </row>
    <row r="33" spans="1:4" x14ac:dyDescent="0.2">
      <c r="A33" s="314" t="s">
        <v>525</v>
      </c>
      <c r="B33" s="314" t="s">
        <v>10</v>
      </c>
      <c r="C33" s="49">
        <v>9.2558605489881832E-2</v>
      </c>
      <c r="D33" s="202">
        <f t="shared" si="0"/>
        <v>6</v>
      </c>
    </row>
    <row r="34" spans="1:4" x14ac:dyDescent="0.2">
      <c r="A34" s="314" t="s">
        <v>521</v>
      </c>
      <c r="B34" s="314" t="s">
        <v>16</v>
      </c>
      <c r="C34" s="49">
        <v>9.3038736065442287E-2</v>
      </c>
      <c r="D34" s="202">
        <f t="shared" si="0"/>
        <v>5</v>
      </c>
    </row>
    <row r="35" spans="1:4" x14ac:dyDescent="0.2">
      <c r="A35" s="314" t="s">
        <v>441</v>
      </c>
      <c r="B35" s="314" t="s">
        <v>24</v>
      </c>
      <c r="C35" s="49">
        <v>9.3217440628623485E-2</v>
      </c>
      <c r="D35" s="202">
        <f t="shared" si="0"/>
        <v>4</v>
      </c>
    </row>
    <row r="36" spans="1:4" x14ac:dyDescent="0.2">
      <c r="A36" s="314" t="s">
        <v>437</v>
      </c>
      <c r="B36" s="314" t="s">
        <v>20</v>
      </c>
      <c r="C36" s="49">
        <v>9.5343643757082805E-2</v>
      </c>
      <c r="D36" s="202">
        <f t="shared" si="0"/>
        <v>3</v>
      </c>
    </row>
    <row r="37" spans="1:4" x14ac:dyDescent="0.2">
      <c r="A37" s="314" t="s">
        <v>433</v>
      </c>
      <c r="B37" s="366" t="s">
        <v>13</v>
      </c>
      <c r="C37" s="49">
        <v>9.5523175749779435E-2</v>
      </c>
      <c r="D37" s="202">
        <f t="shared" si="0"/>
        <v>2</v>
      </c>
    </row>
    <row r="38" spans="1:4" x14ac:dyDescent="0.2">
      <c r="A38" s="314" t="s">
        <v>522</v>
      </c>
      <c r="B38" s="314" t="s">
        <v>5</v>
      </c>
      <c r="C38" s="49">
        <v>0.10395482968104136</v>
      </c>
      <c r="D38" s="202">
        <f t="shared" si="0"/>
        <v>1</v>
      </c>
    </row>
    <row r="40" spans="1:4" x14ac:dyDescent="0.2">
      <c r="B40" s="314" t="s">
        <v>1</v>
      </c>
      <c r="C40" s="203">
        <v>1</v>
      </c>
      <c r="D40" s="367">
        <f>[2]Inf.Nac.Obj.Gast!E8</f>
        <v>8.2899999999999988E-2</v>
      </c>
    </row>
    <row r="41" spans="1:4" x14ac:dyDescent="0.2">
      <c r="C41" s="203">
        <v>0</v>
      </c>
      <c r="D41" s="367">
        <f>D40</f>
        <v>8.2899999999999988E-2</v>
      </c>
    </row>
  </sheetData>
  <autoFilter ref="A6:D38" xr:uid="{00000000-0009-0000-0000-000007000000}">
    <sortState ref="A7:D38">
      <sortCondition ref="C6:C38"/>
    </sortState>
  </autoFilter>
  <mergeCells count="1">
    <mergeCell ref="H1:I1"/>
  </mergeCells>
  <hyperlinks>
    <hyperlink ref="H1:I1" location="Index!A1" display="Regresar al Índice" xr:uid="{4694FED0-A4B1-4E0E-B98F-5EE760C908CD}"/>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98B4E-C8A6-40B9-8694-08D33CAEF13D}">
  <sheetPr codeName="Hoja19"/>
  <dimension ref="A1:K203"/>
  <sheetViews>
    <sheetView zoomScaleNormal="100" workbookViewId="0"/>
  </sheetViews>
  <sheetFormatPr baseColWidth="10" defaultColWidth="11.42578125" defaultRowHeight="12.75" x14ac:dyDescent="0.2"/>
  <cols>
    <col min="1" max="1" width="21.7109375" style="87" customWidth="1"/>
    <col min="2" max="2" width="12.28515625" style="87" bestFit="1" customWidth="1"/>
    <col min="3" max="3" width="15.5703125" style="87" bestFit="1" customWidth="1"/>
    <col min="4" max="4" width="20.140625" style="87" bestFit="1" customWidth="1"/>
    <col min="5" max="5" width="17.140625" style="87" bestFit="1" customWidth="1"/>
    <col min="6" max="16384" width="11.42578125" style="87"/>
  </cols>
  <sheetData>
    <row r="1" spans="1:11" x14ac:dyDescent="0.2">
      <c r="A1" s="31" t="s">
        <v>3334</v>
      </c>
      <c r="H1" s="280" t="s">
        <v>1346</v>
      </c>
      <c r="I1" s="280"/>
    </row>
    <row r="2" spans="1:11" x14ac:dyDescent="0.2">
      <c r="A2" s="328" t="s">
        <v>1344</v>
      </c>
    </row>
    <row r="5" spans="1:11" x14ac:dyDescent="0.2">
      <c r="B5" s="5"/>
    </row>
    <row r="6" spans="1:11" x14ac:dyDescent="0.2">
      <c r="A6" s="284" t="s">
        <v>2</v>
      </c>
      <c r="B6" s="284" t="s">
        <v>1033</v>
      </c>
      <c r="C6" s="284" t="s">
        <v>1015</v>
      </c>
      <c r="D6" s="264" t="s">
        <v>1015</v>
      </c>
      <c r="E6" s="264" t="s">
        <v>1015</v>
      </c>
    </row>
    <row r="7" spans="1:11" x14ac:dyDescent="0.2">
      <c r="A7" s="284"/>
      <c r="B7" s="284"/>
      <c r="C7" s="284"/>
      <c r="D7" s="264" t="s">
        <v>1034</v>
      </c>
      <c r="E7" s="264" t="s">
        <v>1035</v>
      </c>
    </row>
    <row r="8" spans="1:11" x14ac:dyDescent="0.2">
      <c r="A8" s="88" t="s">
        <v>2544</v>
      </c>
      <c r="B8" s="93" t="s">
        <v>2545</v>
      </c>
      <c r="C8" s="93" t="s">
        <v>2546</v>
      </c>
      <c r="D8" s="90">
        <v>0.58789999999999998</v>
      </c>
      <c r="E8" s="90" t="s">
        <v>2547</v>
      </c>
      <c r="K8" s="367"/>
    </row>
    <row r="9" spans="1:11" x14ac:dyDescent="0.2">
      <c r="A9" s="88" t="s">
        <v>2511</v>
      </c>
      <c r="B9" s="91">
        <v>79170</v>
      </c>
      <c r="C9" s="91">
        <v>27011</v>
      </c>
      <c r="D9" s="92">
        <v>0.3412</v>
      </c>
      <c r="E9" s="92">
        <v>0.1862</v>
      </c>
      <c r="K9" s="367"/>
    </row>
    <row r="10" spans="1:11" x14ac:dyDescent="0.2">
      <c r="A10" s="88" t="s">
        <v>2548</v>
      </c>
      <c r="B10" s="89" t="s">
        <v>2549</v>
      </c>
      <c r="C10" s="93" t="s">
        <v>2550</v>
      </c>
      <c r="D10" s="90">
        <v>0.2999</v>
      </c>
      <c r="E10" s="90" t="s">
        <v>2551</v>
      </c>
      <c r="K10" s="367"/>
    </row>
    <row r="11" spans="1:11" x14ac:dyDescent="0.2">
      <c r="A11" s="88" t="s">
        <v>214</v>
      </c>
      <c r="B11" s="94" t="s">
        <v>2552</v>
      </c>
      <c r="C11" s="94" t="s">
        <v>2553</v>
      </c>
      <c r="D11" s="92">
        <v>0.27860000000000001</v>
      </c>
      <c r="E11" s="92" t="s">
        <v>2554</v>
      </c>
      <c r="K11" s="367"/>
    </row>
    <row r="12" spans="1:11" x14ac:dyDescent="0.2">
      <c r="A12" s="88" t="s">
        <v>249</v>
      </c>
      <c r="B12" s="93" t="s">
        <v>2555</v>
      </c>
      <c r="C12" s="93" t="s">
        <v>2556</v>
      </c>
      <c r="D12" s="90">
        <v>0.26319999999999999</v>
      </c>
      <c r="E12" s="90" t="s">
        <v>2557</v>
      </c>
      <c r="K12" s="367"/>
    </row>
    <row r="13" spans="1:11" x14ac:dyDescent="0.2">
      <c r="A13" s="88" t="s">
        <v>170</v>
      </c>
      <c r="B13" s="91" t="s">
        <v>2558</v>
      </c>
      <c r="C13" s="94" t="s">
        <v>2559</v>
      </c>
      <c r="D13" s="92">
        <v>0.24399999999999999</v>
      </c>
      <c r="E13" s="92" t="s">
        <v>2554</v>
      </c>
      <c r="K13" s="367"/>
    </row>
    <row r="14" spans="1:11" x14ac:dyDescent="0.2">
      <c r="A14" s="88" t="s">
        <v>175</v>
      </c>
      <c r="B14" s="93" t="s">
        <v>2560</v>
      </c>
      <c r="C14" s="93" t="s">
        <v>2561</v>
      </c>
      <c r="D14" s="90">
        <v>0.21820000000000001</v>
      </c>
      <c r="E14" s="90" t="s">
        <v>2562</v>
      </c>
      <c r="K14" s="367"/>
    </row>
    <row r="15" spans="1:11" x14ac:dyDescent="0.2">
      <c r="A15" s="88" t="s">
        <v>2563</v>
      </c>
      <c r="B15" s="94" t="s">
        <v>2564</v>
      </c>
      <c r="C15" s="94" t="s">
        <v>2565</v>
      </c>
      <c r="D15" s="92">
        <v>0.19170000000000001</v>
      </c>
      <c r="E15" s="92" t="s">
        <v>2566</v>
      </c>
      <c r="K15" s="367"/>
    </row>
    <row r="16" spans="1:11" x14ac:dyDescent="0.2">
      <c r="A16" s="88" t="s">
        <v>2567</v>
      </c>
      <c r="B16" s="89" t="s">
        <v>2568</v>
      </c>
      <c r="C16" s="93" t="s">
        <v>2569</v>
      </c>
      <c r="D16" s="90">
        <v>0.15379999999999999</v>
      </c>
      <c r="E16" s="90" t="s">
        <v>2570</v>
      </c>
      <c r="K16" s="367"/>
    </row>
    <row r="17" spans="1:11" x14ac:dyDescent="0.2">
      <c r="A17" s="88" t="s">
        <v>179</v>
      </c>
      <c r="B17" s="94" t="s">
        <v>2571</v>
      </c>
      <c r="C17" s="94" t="s">
        <v>2572</v>
      </c>
      <c r="D17" s="92">
        <v>0.1512</v>
      </c>
      <c r="E17" s="92" t="s">
        <v>2573</v>
      </c>
      <c r="K17" s="367"/>
    </row>
    <row r="18" spans="1:11" x14ac:dyDescent="0.2">
      <c r="B18" s="5"/>
    </row>
    <row r="19" spans="1:11" x14ac:dyDescent="0.2">
      <c r="B19" s="5"/>
      <c r="D19" s="95"/>
      <c r="E19" s="95"/>
    </row>
    <row r="20" spans="1:11" x14ac:dyDescent="0.2">
      <c r="B20" s="5"/>
      <c r="D20" s="95"/>
      <c r="E20" s="95"/>
    </row>
    <row r="21" spans="1:11" x14ac:dyDescent="0.2">
      <c r="B21" s="5"/>
      <c r="D21" s="95"/>
      <c r="E21" s="95"/>
    </row>
    <row r="22" spans="1:11" x14ac:dyDescent="0.2">
      <c r="B22" s="5"/>
      <c r="D22" s="95"/>
      <c r="E22" s="95"/>
    </row>
    <row r="23" spans="1:11" x14ac:dyDescent="0.2">
      <c r="B23" s="5"/>
      <c r="D23" s="95"/>
      <c r="E23" s="95"/>
    </row>
    <row r="24" spans="1:11" x14ac:dyDescent="0.2">
      <c r="B24" s="5"/>
      <c r="D24" s="95"/>
      <c r="E24" s="95"/>
    </row>
    <row r="25" spans="1:11" x14ac:dyDescent="0.2">
      <c r="B25" s="5"/>
      <c r="D25" s="95"/>
      <c r="E25" s="95"/>
    </row>
    <row r="26" spans="1:11" x14ac:dyDescent="0.2">
      <c r="B26" s="5"/>
      <c r="D26" s="95"/>
      <c r="E26" s="95"/>
    </row>
    <row r="27" spans="1:11" x14ac:dyDescent="0.2">
      <c r="B27" s="5"/>
      <c r="D27" s="95"/>
      <c r="E27" s="95"/>
    </row>
    <row r="28" spans="1:11" x14ac:dyDescent="0.2">
      <c r="B28" s="5"/>
      <c r="D28" s="95"/>
      <c r="E28" s="95"/>
    </row>
    <row r="29" spans="1:11" x14ac:dyDescent="0.2">
      <c r="B29" s="5"/>
      <c r="D29" s="95"/>
      <c r="E29" s="95"/>
    </row>
    <row r="30" spans="1:11" x14ac:dyDescent="0.2">
      <c r="B30" s="5"/>
      <c r="D30" s="95"/>
      <c r="E30" s="95"/>
    </row>
    <row r="31" spans="1:11" x14ac:dyDescent="0.2">
      <c r="B31" s="5"/>
      <c r="D31" s="95"/>
      <c r="E31" s="95"/>
    </row>
    <row r="32" spans="1:11" x14ac:dyDescent="0.2">
      <c r="B32" s="5"/>
      <c r="D32" s="95"/>
      <c r="E32" s="95"/>
    </row>
    <row r="33" spans="2:5" x14ac:dyDescent="0.2">
      <c r="B33" s="5"/>
      <c r="D33" s="95"/>
      <c r="E33" s="95"/>
    </row>
    <row r="34" spans="2:5" x14ac:dyDescent="0.2">
      <c r="B34" s="5"/>
      <c r="D34" s="95"/>
      <c r="E34" s="95"/>
    </row>
    <row r="35" spans="2:5" x14ac:dyDescent="0.2">
      <c r="B35" s="5"/>
      <c r="D35" s="95"/>
      <c r="E35" s="95"/>
    </row>
    <row r="36" spans="2:5" x14ac:dyDescent="0.2">
      <c r="B36" s="5"/>
      <c r="D36" s="95"/>
      <c r="E36" s="95"/>
    </row>
    <row r="37" spans="2:5" x14ac:dyDescent="0.2">
      <c r="B37" s="5"/>
      <c r="D37" s="95"/>
      <c r="E37" s="95"/>
    </row>
    <row r="38" spans="2:5" x14ac:dyDescent="0.2">
      <c r="B38" s="5"/>
      <c r="D38" s="95"/>
      <c r="E38" s="95"/>
    </row>
    <row r="39" spans="2:5" x14ac:dyDescent="0.2">
      <c r="B39" s="5"/>
      <c r="D39" s="95"/>
      <c r="E39" s="95"/>
    </row>
    <row r="40" spans="2:5" x14ac:dyDescent="0.2">
      <c r="B40" s="5"/>
      <c r="D40" s="95"/>
      <c r="E40" s="95"/>
    </row>
    <row r="41" spans="2:5" x14ac:dyDescent="0.2">
      <c r="B41" s="5"/>
      <c r="D41" s="95"/>
      <c r="E41" s="95"/>
    </row>
    <row r="42" spans="2:5" x14ac:dyDescent="0.2">
      <c r="B42" s="5"/>
      <c r="D42" s="95"/>
      <c r="E42" s="95"/>
    </row>
    <row r="43" spans="2:5" x14ac:dyDescent="0.2">
      <c r="B43" s="5"/>
      <c r="D43" s="95"/>
      <c r="E43" s="95"/>
    </row>
    <row r="44" spans="2:5" x14ac:dyDescent="0.2">
      <c r="B44" s="5"/>
      <c r="D44" s="95"/>
      <c r="E44" s="95"/>
    </row>
    <row r="45" spans="2:5" x14ac:dyDescent="0.2">
      <c r="B45" s="5"/>
      <c r="D45" s="95"/>
      <c r="E45" s="95"/>
    </row>
    <row r="46" spans="2:5" x14ac:dyDescent="0.2">
      <c r="B46" s="5"/>
      <c r="D46" s="95"/>
      <c r="E46" s="95"/>
    </row>
    <row r="47" spans="2:5" x14ac:dyDescent="0.2">
      <c r="B47" s="5"/>
      <c r="D47" s="95"/>
      <c r="E47" s="95"/>
    </row>
    <row r="48" spans="2:5" x14ac:dyDescent="0.2">
      <c r="B48" s="5"/>
      <c r="D48" s="95"/>
      <c r="E48" s="95"/>
    </row>
    <row r="49" spans="1:5" x14ac:dyDescent="0.2">
      <c r="B49" s="5"/>
      <c r="D49" s="95"/>
      <c r="E49" s="95"/>
    </row>
    <row r="50" spans="1:5" x14ac:dyDescent="0.2">
      <c r="A50" s="328"/>
      <c r="B50" s="86"/>
      <c r="C50" s="328"/>
      <c r="D50" s="346"/>
      <c r="E50" s="346"/>
    </row>
    <row r="51" spans="1:5" x14ac:dyDescent="0.2">
      <c r="B51" s="5"/>
      <c r="D51" s="95"/>
      <c r="E51" s="95"/>
    </row>
    <row r="52" spans="1:5" x14ac:dyDescent="0.2">
      <c r="B52" s="5"/>
      <c r="D52" s="95"/>
      <c r="E52" s="95"/>
    </row>
    <row r="53" spans="1:5" x14ac:dyDescent="0.2">
      <c r="B53" s="5"/>
      <c r="D53" s="95"/>
      <c r="E53" s="95"/>
    </row>
    <row r="54" spans="1:5" x14ac:dyDescent="0.2">
      <c r="B54" s="5"/>
      <c r="D54" s="95"/>
      <c r="E54" s="95"/>
    </row>
    <row r="55" spans="1:5" x14ac:dyDescent="0.2">
      <c r="A55" s="328"/>
      <c r="B55" s="86"/>
      <c r="C55" s="328"/>
      <c r="D55" s="346"/>
      <c r="E55" s="346"/>
    </row>
    <row r="56" spans="1:5" x14ac:dyDescent="0.2">
      <c r="B56" s="5"/>
      <c r="D56" s="95"/>
      <c r="E56" s="95"/>
    </row>
    <row r="57" spans="1:5" x14ac:dyDescent="0.2">
      <c r="B57" s="5"/>
      <c r="D57" s="95"/>
      <c r="E57" s="95"/>
    </row>
    <row r="58" spans="1:5" x14ac:dyDescent="0.2">
      <c r="B58" s="5"/>
      <c r="D58" s="95"/>
      <c r="E58" s="95"/>
    </row>
    <row r="59" spans="1:5" x14ac:dyDescent="0.2">
      <c r="B59" s="5"/>
      <c r="D59" s="95"/>
      <c r="E59" s="95"/>
    </row>
    <row r="60" spans="1:5" x14ac:dyDescent="0.2">
      <c r="B60" s="5"/>
      <c r="D60" s="95"/>
      <c r="E60" s="95"/>
    </row>
    <row r="61" spans="1:5" x14ac:dyDescent="0.2">
      <c r="B61" s="5"/>
      <c r="D61" s="95"/>
      <c r="E61" s="95"/>
    </row>
    <row r="62" spans="1:5" x14ac:dyDescent="0.2">
      <c r="A62" s="328"/>
      <c r="B62" s="86"/>
      <c r="C62" s="328"/>
      <c r="D62" s="346"/>
      <c r="E62" s="346"/>
    </row>
    <row r="63" spans="1:5" x14ac:dyDescent="0.2">
      <c r="B63" s="5"/>
      <c r="D63" s="95"/>
      <c r="E63" s="95"/>
    </row>
    <row r="64" spans="1:5" x14ac:dyDescent="0.2">
      <c r="B64" s="5"/>
      <c r="D64" s="95"/>
      <c r="E64" s="95"/>
    </row>
    <row r="65" spans="1:5" x14ac:dyDescent="0.2">
      <c r="B65" s="5"/>
      <c r="D65" s="95"/>
      <c r="E65" s="95"/>
    </row>
    <row r="66" spans="1:5" x14ac:dyDescent="0.2">
      <c r="B66" s="5"/>
      <c r="D66" s="95"/>
      <c r="E66" s="95"/>
    </row>
    <row r="67" spans="1:5" x14ac:dyDescent="0.2">
      <c r="B67" s="5"/>
      <c r="D67" s="95"/>
      <c r="E67" s="95"/>
    </row>
    <row r="68" spans="1:5" x14ac:dyDescent="0.2">
      <c r="A68" s="328"/>
      <c r="B68" s="86"/>
      <c r="C68" s="328"/>
      <c r="D68" s="346"/>
      <c r="E68" s="346"/>
    </row>
    <row r="69" spans="1:5" x14ac:dyDescent="0.2">
      <c r="B69" s="5"/>
      <c r="D69" s="95"/>
      <c r="E69" s="95"/>
    </row>
    <row r="70" spans="1:5" x14ac:dyDescent="0.2">
      <c r="B70" s="5"/>
      <c r="D70" s="95"/>
      <c r="E70" s="95"/>
    </row>
    <row r="71" spans="1:5" x14ac:dyDescent="0.2">
      <c r="B71" s="5"/>
      <c r="D71" s="95"/>
      <c r="E71" s="95"/>
    </row>
    <row r="72" spans="1:5" x14ac:dyDescent="0.2">
      <c r="B72" s="5"/>
      <c r="D72" s="95"/>
      <c r="E72" s="95"/>
    </row>
    <row r="73" spans="1:5" x14ac:dyDescent="0.2">
      <c r="B73" s="5"/>
      <c r="D73" s="95"/>
      <c r="E73" s="95"/>
    </row>
    <row r="74" spans="1:5" x14ac:dyDescent="0.2">
      <c r="B74" s="5"/>
      <c r="D74" s="95"/>
      <c r="E74" s="95"/>
    </row>
    <row r="75" spans="1:5" x14ac:dyDescent="0.2">
      <c r="B75" s="5"/>
      <c r="D75" s="95"/>
      <c r="E75" s="95"/>
    </row>
    <row r="76" spans="1:5" x14ac:dyDescent="0.2">
      <c r="B76" s="5"/>
      <c r="D76" s="95"/>
      <c r="E76" s="95"/>
    </row>
    <row r="77" spans="1:5" x14ac:dyDescent="0.2">
      <c r="B77" s="5"/>
      <c r="D77" s="95"/>
      <c r="E77" s="95"/>
    </row>
    <row r="78" spans="1:5" x14ac:dyDescent="0.2">
      <c r="B78" s="5"/>
      <c r="D78" s="95"/>
      <c r="E78" s="95"/>
    </row>
    <row r="79" spans="1:5" x14ac:dyDescent="0.2">
      <c r="B79" s="5"/>
      <c r="D79" s="95"/>
      <c r="E79" s="95"/>
    </row>
    <row r="80" spans="1:5" x14ac:dyDescent="0.2">
      <c r="B80" s="5"/>
      <c r="D80" s="95"/>
      <c r="E80" s="95"/>
    </row>
    <row r="81" spans="1:5" x14ac:dyDescent="0.2">
      <c r="B81" s="5"/>
      <c r="D81" s="95"/>
      <c r="E81" s="95"/>
    </row>
    <row r="82" spans="1:5" x14ac:dyDescent="0.2">
      <c r="B82" s="5"/>
      <c r="D82" s="95"/>
      <c r="E82" s="95"/>
    </row>
    <row r="83" spans="1:5" x14ac:dyDescent="0.2">
      <c r="B83" s="5"/>
      <c r="D83" s="95"/>
      <c r="E83" s="95"/>
    </row>
    <row r="84" spans="1:5" x14ac:dyDescent="0.2">
      <c r="B84" s="5"/>
      <c r="D84" s="95"/>
      <c r="E84" s="95"/>
    </row>
    <row r="85" spans="1:5" x14ac:dyDescent="0.2">
      <c r="B85" s="5"/>
      <c r="D85" s="95"/>
      <c r="E85" s="95"/>
    </row>
    <row r="86" spans="1:5" x14ac:dyDescent="0.2">
      <c r="A86" s="328"/>
      <c r="B86" s="86"/>
      <c r="C86" s="328"/>
      <c r="D86" s="346"/>
      <c r="E86" s="346"/>
    </row>
    <row r="87" spans="1:5" x14ac:dyDescent="0.2">
      <c r="B87" s="5"/>
      <c r="D87" s="95"/>
      <c r="E87" s="95"/>
    </row>
    <row r="88" spans="1:5" x14ac:dyDescent="0.2">
      <c r="B88" s="5"/>
      <c r="D88" s="95"/>
      <c r="E88" s="95"/>
    </row>
    <row r="89" spans="1:5" x14ac:dyDescent="0.2">
      <c r="B89" s="5"/>
      <c r="D89" s="95"/>
      <c r="E89" s="95"/>
    </row>
    <row r="90" spans="1:5" x14ac:dyDescent="0.2">
      <c r="B90" s="5"/>
      <c r="D90" s="95"/>
      <c r="E90" s="95"/>
    </row>
    <row r="91" spans="1:5" x14ac:dyDescent="0.2">
      <c r="B91" s="5"/>
      <c r="D91" s="95"/>
      <c r="E91" s="95"/>
    </row>
    <row r="92" spans="1:5" x14ac:dyDescent="0.2">
      <c r="B92" s="5"/>
      <c r="D92" s="95"/>
      <c r="E92" s="95"/>
    </row>
    <row r="93" spans="1:5" x14ac:dyDescent="0.2">
      <c r="B93" s="5"/>
      <c r="D93" s="95"/>
      <c r="E93" s="95"/>
    </row>
    <row r="94" spans="1:5" x14ac:dyDescent="0.2">
      <c r="B94" s="5"/>
      <c r="D94" s="95"/>
      <c r="E94" s="95"/>
    </row>
    <row r="95" spans="1:5" x14ac:dyDescent="0.2">
      <c r="B95" s="5"/>
      <c r="D95" s="95"/>
      <c r="E95" s="95"/>
    </row>
    <row r="96" spans="1:5" x14ac:dyDescent="0.2">
      <c r="A96" s="328"/>
      <c r="B96" s="86"/>
      <c r="C96" s="328"/>
      <c r="D96" s="346"/>
      <c r="E96" s="346"/>
    </row>
    <row r="97" spans="1:5" x14ac:dyDescent="0.2">
      <c r="A97" s="328"/>
      <c r="B97" s="86"/>
      <c r="C97" s="328"/>
      <c r="D97" s="346"/>
      <c r="E97" s="346"/>
    </row>
    <row r="98" spans="1:5" x14ac:dyDescent="0.2">
      <c r="B98" s="5"/>
      <c r="D98" s="95"/>
      <c r="E98" s="95"/>
    </row>
    <row r="99" spans="1:5" x14ac:dyDescent="0.2">
      <c r="A99" s="328"/>
      <c r="B99" s="86"/>
      <c r="C99" s="328"/>
      <c r="D99" s="346"/>
      <c r="E99" s="346"/>
    </row>
    <row r="100" spans="1:5" x14ac:dyDescent="0.2">
      <c r="B100" s="5"/>
      <c r="D100" s="95"/>
      <c r="E100" s="95"/>
    </row>
    <row r="101" spans="1:5" x14ac:dyDescent="0.2">
      <c r="B101" s="5"/>
      <c r="D101" s="95"/>
      <c r="E101" s="95"/>
    </row>
    <row r="102" spans="1:5" x14ac:dyDescent="0.2">
      <c r="B102" s="5"/>
      <c r="D102" s="95"/>
      <c r="E102" s="95"/>
    </row>
    <row r="103" spans="1:5" x14ac:dyDescent="0.2">
      <c r="B103" s="5"/>
      <c r="D103" s="95"/>
      <c r="E103" s="95"/>
    </row>
    <row r="104" spans="1:5" x14ac:dyDescent="0.2">
      <c r="B104" s="5"/>
      <c r="D104" s="95"/>
      <c r="E104" s="95"/>
    </row>
    <row r="105" spans="1:5" x14ac:dyDescent="0.2">
      <c r="B105" s="5"/>
      <c r="D105" s="95"/>
      <c r="E105" s="95"/>
    </row>
    <row r="106" spans="1:5" x14ac:dyDescent="0.2">
      <c r="B106" s="5"/>
      <c r="D106" s="95"/>
      <c r="E106" s="95"/>
    </row>
    <row r="107" spans="1:5" x14ac:dyDescent="0.2">
      <c r="B107" s="5"/>
      <c r="D107" s="95"/>
      <c r="E107" s="95"/>
    </row>
    <row r="108" spans="1:5" x14ac:dyDescent="0.2">
      <c r="B108" s="5"/>
      <c r="D108" s="95"/>
      <c r="E108" s="95"/>
    </row>
    <row r="109" spans="1:5" x14ac:dyDescent="0.2">
      <c r="B109" s="5"/>
      <c r="D109" s="95"/>
      <c r="E109" s="95"/>
    </row>
    <row r="110" spans="1:5" x14ac:dyDescent="0.2">
      <c r="B110" s="5"/>
      <c r="D110" s="95"/>
      <c r="E110" s="95"/>
    </row>
    <row r="111" spans="1:5" x14ac:dyDescent="0.2">
      <c r="B111" s="5"/>
      <c r="D111" s="95"/>
      <c r="E111" s="95"/>
    </row>
    <row r="112" spans="1:5" x14ac:dyDescent="0.2">
      <c r="A112" s="328"/>
      <c r="B112" s="5"/>
      <c r="C112" s="328"/>
      <c r="D112" s="346"/>
      <c r="E112" s="346"/>
    </row>
    <row r="113" spans="2:5" x14ac:dyDescent="0.2">
      <c r="B113" s="5"/>
      <c r="D113" s="95"/>
      <c r="E113" s="95"/>
    </row>
    <row r="114" spans="2:5" x14ac:dyDescent="0.2">
      <c r="B114" s="5"/>
      <c r="D114" s="95"/>
      <c r="E114" s="95"/>
    </row>
    <row r="115" spans="2:5" x14ac:dyDescent="0.2">
      <c r="B115" s="5"/>
      <c r="D115" s="95"/>
      <c r="E115" s="95"/>
    </row>
    <row r="116" spans="2:5" x14ac:dyDescent="0.2">
      <c r="B116" s="5"/>
      <c r="D116" s="95"/>
      <c r="E116" s="95"/>
    </row>
    <row r="117" spans="2:5" x14ac:dyDescent="0.2">
      <c r="B117" s="5"/>
      <c r="D117" s="95"/>
      <c r="E117" s="95"/>
    </row>
    <row r="118" spans="2:5" x14ac:dyDescent="0.2">
      <c r="B118" s="5"/>
      <c r="D118" s="95"/>
      <c r="E118" s="95"/>
    </row>
    <row r="119" spans="2:5" x14ac:dyDescent="0.2">
      <c r="B119" s="5"/>
      <c r="D119" s="95"/>
      <c r="E119" s="95"/>
    </row>
    <row r="120" spans="2:5" x14ac:dyDescent="0.2">
      <c r="B120" s="5"/>
      <c r="D120" s="95"/>
      <c r="E120" s="95"/>
    </row>
    <row r="121" spans="2:5" x14ac:dyDescent="0.2">
      <c r="B121" s="5"/>
      <c r="D121" s="95"/>
      <c r="E121" s="95"/>
    </row>
    <row r="122" spans="2:5" x14ac:dyDescent="0.2">
      <c r="B122" s="5"/>
      <c r="D122" s="95"/>
      <c r="E122" s="95"/>
    </row>
    <row r="123" spans="2:5" x14ac:dyDescent="0.2">
      <c r="B123" s="5"/>
      <c r="D123" s="95"/>
      <c r="E123" s="95"/>
    </row>
    <row r="124" spans="2:5" x14ac:dyDescent="0.2">
      <c r="B124" s="5"/>
      <c r="D124" s="95"/>
      <c r="E124" s="95"/>
    </row>
    <row r="125" spans="2:5" x14ac:dyDescent="0.2">
      <c r="B125" s="5"/>
      <c r="D125" s="95"/>
      <c r="E125" s="95"/>
    </row>
    <row r="126" spans="2:5" x14ac:dyDescent="0.2">
      <c r="B126" s="5"/>
      <c r="D126" s="95"/>
      <c r="E126" s="95"/>
    </row>
    <row r="127" spans="2:5" x14ac:dyDescent="0.2">
      <c r="B127" s="5"/>
      <c r="D127" s="95"/>
      <c r="E127" s="95"/>
    </row>
    <row r="128" spans="2:5" x14ac:dyDescent="0.2">
      <c r="B128" s="5"/>
      <c r="D128" s="95"/>
      <c r="E128" s="95"/>
    </row>
    <row r="129" spans="2:5" x14ac:dyDescent="0.2">
      <c r="B129" s="5"/>
      <c r="D129" s="95"/>
      <c r="E129" s="95"/>
    </row>
    <row r="130" spans="2:5" x14ac:dyDescent="0.2">
      <c r="B130" s="5"/>
      <c r="D130" s="95"/>
      <c r="E130" s="95"/>
    </row>
    <row r="131" spans="2:5" x14ac:dyDescent="0.2">
      <c r="B131" s="5"/>
      <c r="D131" s="95"/>
      <c r="E131" s="95"/>
    </row>
    <row r="132" spans="2:5" x14ac:dyDescent="0.2">
      <c r="B132" s="5"/>
      <c r="D132" s="95"/>
      <c r="E132" s="95"/>
    </row>
    <row r="133" spans="2:5" x14ac:dyDescent="0.2">
      <c r="B133" s="5"/>
      <c r="D133" s="95"/>
      <c r="E133" s="95"/>
    </row>
    <row r="134" spans="2:5" x14ac:dyDescent="0.2">
      <c r="B134" s="5"/>
    </row>
    <row r="135" spans="2:5" x14ac:dyDescent="0.2">
      <c r="B135" s="5"/>
    </row>
    <row r="136" spans="2:5" x14ac:dyDescent="0.2">
      <c r="B136" s="5"/>
    </row>
    <row r="137" spans="2:5" x14ac:dyDescent="0.2">
      <c r="B137" s="5"/>
    </row>
    <row r="138" spans="2:5" x14ac:dyDescent="0.2">
      <c r="B138" s="5"/>
    </row>
    <row r="139" spans="2:5" x14ac:dyDescent="0.2">
      <c r="B139" s="5"/>
    </row>
    <row r="140" spans="2:5" x14ac:dyDescent="0.2">
      <c r="B140" s="5"/>
    </row>
    <row r="141" spans="2:5" x14ac:dyDescent="0.2">
      <c r="B141" s="5"/>
    </row>
    <row r="142" spans="2:5" x14ac:dyDescent="0.2">
      <c r="B142" s="5"/>
    </row>
    <row r="143" spans="2:5" x14ac:dyDescent="0.2">
      <c r="B143" s="5"/>
    </row>
    <row r="144" spans="2:5"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sheetData>
  <mergeCells count="4">
    <mergeCell ref="H1:I1"/>
    <mergeCell ref="A6:A7"/>
    <mergeCell ref="B6:B7"/>
    <mergeCell ref="C6:C7"/>
  </mergeCells>
  <hyperlinks>
    <hyperlink ref="H1:I1" location="Index!A1" display="Regresar al Índice" xr:uid="{995D5E9C-F629-475B-AE75-E41566698075}"/>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3652F-7A41-4947-A1F2-63CFEB996155}">
  <sheetPr codeName="Hoja79"/>
  <dimension ref="A1:I41"/>
  <sheetViews>
    <sheetView topLeftCell="A7" workbookViewId="0"/>
  </sheetViews>
  <sheetFormatPr baseColWidth="10" defaultRowHeight="12.75" x14ac:dyDescent="0.2"/>
  <cols>
    <col min="1" max="16384" width="11.42578125" style="314"/>
  </cols>
  <sheetData>
    <row r="1" spans="1:9" x14ac:dyDescent="0.2">
      <c r="A1" s="31" t="s">
        <v>3397</v>
      </c>
      <c r="H1" s="280" t="s">
        <v>1346</v>
      </c>
      <c r="I1" s="280"/>
    </row>
    <row r="2" spans="1:9" x14ac:dyDescent="0.2">
      <c r="A2" s="314" t="s">
        <v>1288</v>
      </c>
    </row>
    <row r="6" spans="1:9" x14ac:dyDescent="0.2">
      <c r="A6" s="314" t="s">
        <v>135</v>
      </c>
      <c r="B6" s="314" t="s">
        <v>531</v>
      </c>
      <c r="C6" s="314" t="s">
        <v>537</v>
      </c>
      <c r="D6" s="314" t="s">
        <v>136</v>
      </c>
    </row>
    <row r="7" spans="1:9" x14ac:dyDescent="0.2">
      <c r="A7" s="314" t="s">
        <v>521</v>
      </c>
      <c r="B7" s="314" t="s">
        <v>16</v>
      </c>
      <c r="C7" s="49">
        <v>2.2579263442223121E-2</v>
      </c>
      <c r="D7" s="202">
        <f t="shared" ref="D7:D38" si="0">_xlfn.RANK.EQ(C7,$C$7:$C$38,0)</f>
        <v>32</v>
      </c>
    </row>
    <row r="8" spans="1:9" x14ac:dyDescent="0.2">
      <c r="A8" s="314" t="s">
        <v>529</v>
      </c>
      <c r="B8" s="314" t="s">
        <v>4</v>
      </c>
      <c r="C8" s="49">
        <v>2.4567090335238382E-2</v>
      </c>
      <c r="D8" s="202">
        <f t="shared" si="0"/>
        <v>31</v>
      </c>
    </row>
    <row r="9" spans="1:9" x14ac:dyDescent="0.2">
      <c r="A9" s="314" t="s">
        <v>530</v>
      </c>
      <c r="B9" s="314" t="s">
        <v>7</v>
      </c>
      <c r="C9" s="49">
        <v>2.4832879841445867E-2</v>
      </c>
      <c r="D9" s="202">
        <f t="shared" si="0"/>
        <v>30</v>
      </c>
    </row>
    <row r="10" spans="1:9" x14ac:dyDescent="0.2">
      <c r="A10" s="314" t="s">
        <v>441</v>
      </c>
      <c r="B10" s="314" t="s">
        <v>24</v>
      </c>
      <c r="C10" s="49">
        <v>2.6352266516700841E-2</v>
      </c>
      <c r="D10" s="202">
        <f t="shared" si="0"/>
        <v>29</v>
      </c>
    </row>
    <row r="11" spans="1:9" x14ac:dyDescent="0.2">
      <c r="A11" s="314" t="s">
        <v>440</v>
      </c>
      <c r="B11" s="314" t="s">
        <v>23</v>
      </c>
      <c r="C11" s="49">
        <v>2.7319225268465325E-2</v>
      </c>
      <c r="D11" s="202">
        <f t="shared" si="0"/>
        <v>28</v>
      </c>
    </row>
    <row r="12" spans="1:9" x14ac:dyDescent="0.2">
      <c r="A12" s="314" t="s">
        <v>450</v>
      </c>
      <c r="B12" s="314" t="s">
        <v>33</v>
      </c>
      <c r="C12" s="49">
        <v>2.8445798226436447E-2</v>
      </c>
      <c r="D12" s="202">
        <f t="shared" si="0"/>
        <v>27</v>
      </c>
    </row>
    <row r="13" spans="1:9" x14ac:dyDescent="0.2">
      <c r="A13" s="314" t="s">
        <v>526</v>
      </c>
      <c r="B13" s="314" t="s">
        <v>0</v>
      </c>
      <c r="C13" s="49">
        <v>2.9489768607508779E-2</v>
      </c>
      <c r="D13" s="202">
        <f t="shared" si="0"/>
        <v>26</v>
      </c>
    </row>
    <row r="14" spans="1:9" x14ac:dyDescent="0.2">
      <c r="A14" s="314" t="s">
        <v>439</v>
      </c>
      <c r="B14" s="314" t="s">
        <v>22</v>
      </c>
      <c r="C14" s="49">
        <v>3.2232981100570525E-2</v>
      </c>
      <c r="D14" s="202">
        <f t="shared" si="0"/>
        <v>25</v>
      </c>
    </row>
    <row r="15" spans="1:9" x14ac:dyDescent="0.2">
      <c r="A15" s="314" t="s">
        <v>518</v>
      </c>
      <c r="B15" s="314" t="s">
        <v>9</v>
      </c>
      <c r="C15" s="49">
        <v>3.4884408443209329E-2</v>
      </c>
      <c r="D15" s="202">
        <f t="shared" si="0"/>
        <v>24</v>
      </c>
    </row>
    <row r="16" spans="1:9" x14ac:dyDescent="0.2">
      <c r="A16" s="314" t="s">
        <v>437</v>
      </c>
      <c r="B16" s="314" t="s">
        <v>20</v>
      </c>
      <c r="C16" s="49">
        <v>3.543504410585397E-2</v>
      </c>
      <c r="D16" s="202">
        <f t="shared" si="0"/>
        <v>23</v>
      </c>
    </row>
    <row r="17" spans="1:4" x14ac:dyDescent="0.2">
      <c r="A17" s="314" t="s">
        <v>525</v>
      </c>
      <c r="B17" s="314" t="s">
        <v>10</v>
      </c>
      <c r="C17" s="49">
        <v>3.6037155807459365E-2</v>
      </c>
      <c r="D17" s="202">
        <f t="shared" si="0"/>
        <v>22</v>
      </c>
    </row>
    <row r="18" spans="1:4" x14ac:dyDescent="0.2">
      <c r="A18" s="314" t="s">
        <v>433</v>
      </c>
      <c r="B18" s="314" t="s">
        <v>13</v>
      </c>
      <c r="C18" s="49">
        <v>3.6321510102558824E-2</v>
      </c>
      <c r="D18" s="202">
        <f t="shared" si="0"/>
        <v>21</v>
      </c>
    </row>
    <row r="19" spans="1:4" x14ac:dyDescent="0.2">
      <c r="A19" s="314" t="s">
        <v>434</v>
      </c>
      <c r="B19" s="314" t="s">
        <v>17</v>
      </c>
      <c r="C19" s="49">
        <v>3.8080959520239946E-2</v>
      </c>
      <c r="D19" s="202">
        <f t="shared" si="0"/>
        <v>20</v>
      </c>
    </row>
    <row r="20" spans="1:4" x14ac:dyDescent="0.2">
      <c r="A20" s="314" t="s">
        <v>442</v>
      </c>
      <c r="B20" s="314" t="s">
        <v>25</v>
      </c>
      <c r="C20" s="49">
        <v>3.9111088638317158E-2</v>
      </c>
      <c r="D20" s="202">
        <f t="shared" si="0"/>
        <v>19</v>
      </c>
    </row>
    <row r="21" spans="1:4" x14ac:dyDescent="0.2">
      <c r="A21" s="314" t="s">
        <v>449</v>
      </c>
      <c r="B21" s="314" t="s">
        <v>32</v>
      </c>
      <c r="C21" s="49">
        <v>3.9696148843990503E-2</v>
      </c>
      <c r="D21" s="202">
        <f t="shared" si="0"/>
        <v>18</v>
      </c>
    </row>
    <row r="22" spans="1:4" x14ac:dyDescent="0.2">
      <c r="A22" s="314" t="s">
        <v>519</v>
      </c>
      <c r="B22" s="314" t="s">
        <v>6</v>
      </c>
      <c r="C22" s="49">
        <v>4.1424365850707828E-2</v>
      </c>
      <c r="D22" s="202">
        <f t="shared" si="0"/>
        <v>17</v>
      </c>
    </row>
    <row r="23" spans="1:4" x14ac:dyDescent="0.2">
      <c r="A23" s="314" t="s">
        <v>444</v>
      </c>
      <c r="B23" s="366" t="s">
        <v>27</v>
      </c>
      <c r="C23" s="49">
        <v>4.1958276127649602E-2</v>
      </c>
      <c r="D23" s="202">
        <f t="shared" si="0"/>
        <v>16</v>
      </c>
    </row>
    <row r="24" spans="1:4" x14ac:dyDescent="0.2">
      <c r="A24" s="314" t="s">
        <v>523</v>
      </c>
      <c r="B24" s="314" t="s">
        <v>12</v>
      </c>
      <c r="C24" s="49">
        <v>4.2173180454526775E-2</v>
      </c>
      <c r="D24" s="202">
        <f t="shared" si="0"/>
        <v>15</v>
      </c>
    </row>
    <row r="25" spans="1:4" x14ac:dyDescent="0.2">
      <c r="A25" s="314" t="s">
        <v>446</v>
      </c>
      <c r="B25" s="314" t="s">
        <v>29</v>
      </c>
      <c r="C25" s="49">
        <v>4.2909643898111839E-2</v>
      </c>
      <c r="D25" s="202">
        <f t="shared" si="0"/>
        <v>14</v>
      </c>
    </row>
    <row r="26" spans="1:4" x14ac:dyDescent="0.2">
      <c r="A26" s="314" t="s">
        <v>443</v>
      </c>
      <c r="B26" s="314" t="s">
        <v>26</v>
      </c>
      <c r="C26" s="49">
        <v>4.454167323929626E-2</v>
      </c>
      <c r="D26" s="202">
        <f t="shared" si="0"/>
        <v>13</v>
      </c>
    </row>
    <row r="27" spans="1:4" x14ac:dyDescent="0.2">
      <c r="A27" s="314" t="s">
        <v>517</v>
      </c>
      <c r="B27" s="314" t="s">
        <v>14</v>
      </c>
      <c r="C27" s="49">
        <v>4.5669546805095489E-2</v>
      </c>
      <c r="D27" s="202">
        <f t="shared" si="0"/>
        <v>12</v>
      </c>
    </row>
    <row r="28" spans="1:4" x14ac:dyDescent="0.2">
      <c r="A28" s="314" t="s">
        <v>448</v>
      </c>
      <c r="B28" s="314" t="s">
        <v>31</v>
      </c>
      <c r="C28" s="49">
        <v>4.6235588630983863E-2</v>
      </c>
      <c r="D28" s="202">
        <f t="shared" si="0"/>
        <v>11</v>
      </c>
    </row>
    <row r="29" spans="1:4" x14ac:dyDescent="0.2">
      <c r="A29" s="314" t="s">
        <v>524</v>
      </c>
      <c r="B29" s="314" t="s">
        <v>11</v>
      </c>
      <c r="C29" s="49">
        <v>4.6790045109171084E-2</v>
      </c>
      <c r="D29" s="202">
        <f t="shared" si="0"/>
        <v>10</v>
      </c>
    </row>
    <row r="30" spans="1:4" x14ac:dyDescent="0.2">
      <c r="A30" s="314" t="s">
        <v>435</v>
      </c>
      <c r="B30" s="314" t="s">
        <v>18</v>
      </c>
      <c r="C30" s="49">
        <v>4.9748802235826409E-2</v>
      </c>
      <c r="D30" s="202">
        <f t="shared" si="0"/>
        <v>9</v>
      </c>
    </row>
    <row r="31" spans="1:4" x14ac:dyDescent="0.2">
      <c r="A31" s="314" t="s">
        <v>520</v>
      </c>
      <c r="B31" s="314" t="s">
        <v>3</v>
      </c>
      <c r="C31" s="49">
        <v>5.0920037310268763E-2</v>
      </c>
      <c r="D31" s="202">
        <f t="shared" si="0"/>
        <v>8</v>
      </c>
    </row>
    <row r="32" spans="1:4" x14ac:dyDescent="0.2">
      <c r="A32" s="314" t="s">
        <v>445</v>
      </c>
      <c r="B32" s="314" t="s">
        <v>28</v>
      </c>
      <c r="C32" s="49">
        <v>5.8431828130787643E-2</v>
      </c>
      <c r="D32" s="202">
        <f t="shared" si="0"/>
        <v>7</v>
      </c>
    </row>
    <row r="33" spans="1:4" x14ac:dyDescent="0.2">
      <c r="A33" s="314" t="s">
        <v>528</v>
      </c>
      <c r="B33" s="314" t="s">
        <v>8</v>
      </c>
      <c r="C33" s="49">
        <v>5.9433051468140402E-2</v>
      </c>
      <c r="D33" s="202">
        <f t="shared" si="0"/>
        <v>6</v>
      </c>
    </row>
    <row r="34" spans="1:4" x14ac:dyDescent="0.2">
      <c r="A34" s="314" t="s">
        <v>522</v>
      </c>
      <c r="B34" s="314" t="s">
        <v>5</v>
      </c>
      <c r="C34" s="49">
        <v>6.1527081449823329E-2</v>
      </c>
      <c r="D34" s="202">
        <f t="shared" si="0"/>
        <v>5</v>
      </c>
    </row>
    <row r="35" spans="1:4" x14ac:dyDescent="0.2">
      <c r="A35" s="314" t="s">
        <v>447</v>
      </c>
      <c r="B35" s="314" t="s">
        <v>30</v>
      </c>
      <c r="C35" s="49">
        <v>6.7251176851269037E-2</v>
      </c>
      <c r="D35" s="202">
        <f t="shared" si="0"/>
        <v>4</v>
      </c>
    </row>
    <row r="36" spans="1:4" x14ac:dyDescent="0.2">
      <c r="A36" s="314" t="s">
        <v>438</v>
      </c>
      <c r="B36" s="314" t="s">
        <v>21</v>
      </c>
      <c r="C36" s="49">
        <v>7.2976250962909675E-2</v>
      </c>
      <c r="D36" s="202">
        <f t="shared" si="0"/>
        <v>3</v>
      </c>
    </row>
    <row r="37" spans="1:4" x14ac:dyDescent="0.2">
      <c r="A37" s="314" t="s">
        <v>527</v>
      </c>
      <c r="B37" s="314" t="s">
        <v>15</v>
      </c>
      <c r="C37" s="49">
        <v>7.7388348174225116E-2</v>
      </c>
      <c r="D37" s="202">
        <f t="shared" si="0"/>
        <v>2</v>
      </c>
    </row>
    <row r="38" spans="1:4" x14ac:dyDescent="0.2">
      <c r="A38" s="314" t="s">
        <v>436</v>
      </c>
      <c r="B38" s="314" t="s">
        <v>19</v>
      </c>
      <c r="C38" s="49">
        <v>7.8753853307386296E-2</v>
      </c>
      <c r="D38" s="202">
        <f t="shared" si="0"/>
        <v>1</v>
      </c>
    </row>
    <row r="40" spans="1:4" x14ac:dyDescent="0.2">
      <c r="B40" s="314" t="s">
        <v>1</v>
      </c>
      <c r="C40" s="203">
        <v>1</v>
      </c>
      <c r="D40" s="367">
        <f>[2]Inf.Nac.Obj.Gast!E9</f>
        <v>3.9900000000000005E-2</v>
      </c>
    </row>
    <row r="41" spans="1:4" x14ac:dyDescent="0.2">
      <c r="C41" s="203">
        <v>0</v>
      </c>
      <c r="D41" s="367">
        <f>D40</f>
        <v>3.9900000000000005E-2</v>
      </c>
    </row>
  </sheetData>
  <autoFilter ref="A6:D38" xr:uid="{00000000-0009-0000-0000-000008000000}">
    <sortState ref="A7:D38">
      <sortCondition ref="C6:C38"/>
    </sortState>
  </autoFilter>
  <mergeCells count="1">
    <mergeCell ref="H1:I1"/>
  </mergeCells>
  <hyperlinks>
    <hyperlink ref="H1:I1" location="Index!A1" display="Regresar al Índice" xr:uid="{C31630F7-D168-4D57-BD3D-F17F3C1D0F65}"/>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1DB4C-98E2-4CFE-9745-13F3EECF68CE}">
  <sheetPr codeName="Hoja80"/>
  <dimension ref="A1:I41"/>
  <sheetViews>
    <sheetView workbookViewId="0"/>
  </sheetViews>
  <sheetFormatPr baseColWidth="10" defaultRowHeight="12.75" x14ac:dyDescent="0.2"/>
  <cols>
    <col min="1" max="16384" width="11.42578125" style="314"/>
  </cols>
  <sheetData>
    <row r="1" spans="1:9" x14ac:dyDescent="0.2">
      <c r="A1" s="31" t="s">
        <v>3398</v>
      </c>
      <c r="H1" s="280" t="s">
        <v>1346</v>
      </c>
      <c r="I1" s="280"/>
    </row>
    <row r="2" spans="1:9" x14ac:dyDescent="0.2">
      <c r="A2" s="314" t="s">
        <v>1288</v>
      </c>
    </row>
    <row r="6" spans="1:9" x14ac:dyDescent="0.2">
      <c r="A6" s="314" t="s">
        <v>135</v>
      </c>
      <c r="B6" s="314" t="s">
        <v>531</v>
      </c>
      <c r="C6" s="314" t="s">
        <v>538</v>
      </c>
      <c r="D6" s="314" t="s">
        <v>136</v>
      </c>
    </row>
    <row r="7" spans="1:9" x14ac:dyDescent="0.2">
      <c r="A7" s="314" t="s">
        <v>520</v>
      </c>
      <c r="B7" s="314" t="s">
        <v>3</v>
      </c>
      <c r="C7" s="49">
        <v>1.6107774367320925E-2</v>
      </c>
      <c r="D7" s="202">
        <f t="shared" ref="D7:D38" si="0">_xlfn.RANK.EQ(C7,$C$7:$C$38,0)</f>
        <v>32</v>
      </c>
    </row>
    <row r="8" spans="1:9" x14ac:dyDescent="0.2">
      <c r="A8" s="314" t="s">
        <v>526</v>
      </c>
      <c r="B8" s="314" t="s">
        <v>0</v>
      </c>
      <c r="C8" s="49">
        <v>2.531534225850136E-2</v>
      </c>
      <c r="D8" s="202">
        <f t="shared" si="0"/>
        <v>31</v>
      </c>
    </row>
    <row r="9" spans="1:9" x14ac:dyDescent="0.2">
      <c r="A9" s="314" t="s">
        <v>517</v>
      </c>
      <c r="B9" s="314" t="s">
        <v>14</v>
      </c>
      <c r="C9" s="49">
        <v>2.6119705556406497E-2</v>
      </c>
      <c r="D9" s="202">
        <f t="shared" si="0"/>
        <v>30</v>
      </c>
    </row>
    <row r="10" spans="1:9" x14ac:dyDescent="0.2">
      <c r="A10" s="314" t="s">
        <v>522</v>
      </c>
      <c r="B10" s="314" t="s">
        <v>5</v>
      </c>
      <c r="C10" s="49">
        <v>3.2746520008267554E-2</v>
      </c>
      <c r="D10" s="202">
        <f t="shared" si="0"/>
        <v>29</v>
      </c>
    </row>
    <row r="11" spans="1:9" x14ac:dyDescent="0.2">
      <c r="A11" s="314" t="s">
        <v>441</v>
      </c>
      <c r="B11" s="314" t="s">
        <v>24</v>
      </c>
      <c r="C11" s="49">
        <v>3.5147298379303707E-2</v>
      </c>
      <c r="D11" s="202">
        <f t="shared" si="0"/>
        <v>28</v>
      </c>
    </row>
    <row r="12" spans="1:9" x14ac:dyDescent="0.2">
      <c r="A12" s="314" t="s">
        <v>436</v>
      </c>
      <c r="B12" s="314" t="s">
        <v>19</v>
      </c>
      <c r="C12" s="49">
        <v>3.54224640635247E-2</v>
      </c>
      <c r="D12" s="202">
        <f t="shared" si="0"/>
        <v>27</v>
      </c>
    </row>
    <row r="13" spans="1:9" x14ac:dyDescent="0.2">
      <c r="A13" s="314" t="s">
        <v>438</v>
      </c>
      <c r="B13" s="314" t="s">
        <v>21</v>
      </c>
      <c r="C13" s="49">
        <v>3.7917881983396982E-2</v>
      </c>
      <c r="D13" s="202">
        <f t="shared" si="0"/>
        <v>26</v>
      </c>
    </row>
    <row r="14" spans="1:9" x14ac:dyDescent="0.2">
      <c r="A14" s="314" t="s">
        <v>440</v>
      </c>
      <c r="B14" s="314" t="s">
        <v>23</v>
      </c>
      <c r="C14" s="49">
        <v>4.1130059439569822E-2</v>
      </c>
      <c r="D14" s="202">
        <f t="shared" si="0"/>
        <v>25</v>
      </c>
    </row>
    <row r="15" spans="1:9" x14ac:dyDescent="0.2">
      <c r="A15" s="314" t="s">
        <v>529</v>
      </c>
      <c r="B15" s="314" t="s">
        <v>4</v>
      </c>
      <c r="C15" s="49">
        <v>4.1997640581989751E-2</v>
      </c>
      <c r="D15" s="202">
        <f t="shared" si="0"/>
        <v>24</v>
      </c>
    </row>
    <row r="16" spans="1:9" x14ac:dyDescent="0.2">
      <c r="A16" s="314" t="s">
        <v>445</v>
      </c>
      <c r="B16" s="314" t="s">
        <v>28</v>
      </c>
      <c r="C16" s="49">
        <v>4.2766537930057073E-2</v>
      </c>
      <c r="D16" s="202">
        <f t="shared" si="0"/>
        <v>23</v>
      </c>
    </row>
    <row r="17" spans="1:4" x14ac:dyDescent="0.2">
      <c r="A17" s="314" t="s">
        <v>447</v>
      </c>
      <c r="B17" s="314" t="s">
        <v>30</v>
      </c>
      <c r="C17" s="49">
        <v>4.3135071110993344E-2</v>
      </c>
      <c r="D17" s="202">
        <f t="shared" si="0"/>
        <v>22</v>
      </c>
    </row>
    <row r="18" spans="1:4" x14ac:dyDescent="0.2">
      <c r="A18" s="314" t="s">
        <v>442</v>
      </c>
      <c r="B18" s="314" t="s">
        <v>25</v>
      </c>
      <c r="C18" s="49">
        <v>4.452882910315422E-2</v>
      </c>
      <c r="D18" s="202">
        <f t="shared" si="0"/>
        <v>21</v>
      </c>
    </row>
    <row r="19" spans="1:4" x14ac:dyDescent="0.2">
      <c r="A19" s="314" t="s">
        <v>518</v>
      </c>
      <c r="B19" s="314" t="s">
        <v>9</v>
      </c>
      <c r="C19" s="49">
        <v>4.5669908446439388E-2</v>
      </c>
      <c r="D19" s="202">
        <f t="shared" si="0"/>
        <v>20</v>
      </c>
    </row>
    <row r="20" spans="1:4" x14ac:dyDescent="0.2">
      <c r="A20" s="314" t="s">
        <v>437</v>
      </c>
      <c r="B20" s="314" t="s">
        <v>20</v>
      </c>
      <c r="C20" s="49">
        <v>4.7038896191543306E-2</v>
      </c>
      <c r="D20" s="202">
        <f t="shared" si="0"/>
        <v>19</v>
      </c>
    </row>
    <row r="21" spans="1:4" x14ac:dyDescent="0.2">
      <c r="A21" s="314" t="s">
        <v>523</v>
      </c>
      <c r="B21" s="314" t="s">
        <v>12</v>
      </c>
      <c r="C21" s="49">
        <v>4.7336547869855389E-2</v>
      </c>
      <c r="D21" s="202">
        <f t="shared" si="0"/>
        <v>18</v>
      </c>
    </row>
    <row r="22" spans="1:4" x14ac:dyDescent="0.2">
      <c r="A22" s="314" t="s">
        <v>524</v>
      </c>
      <c r="B22" s="314" t="s">
        <v>11</v>
      </c>
      <c r="C22" s="49">
        <v>4.7730463266261167E-2</v>
      </c>
      <c r="D22" s="202">
        <f t="shared" si="0"/>
        <v>17</v>
      </c>
    </row>
    <row r="23" spans="1:4" x14ac:dyDescent="0.2">
      <c r="A23" s="314" t="s">
        <v>519</v>
      </c>
      <c r="B23" s="314" t="s">
        <v>6</v>
      </c>
      <c r="C23" s="49">
        <v>4.8083389374579663E-2</v>
      </c>
      <c r="D23" s="202">
        <f t="shared" si="0"/>
        <v>16</v>
      </c>
    </row>
    <row r="24" spans="1:4" x14ac:dyDescent="0.2">
      <c r="A24" s="314" t="s">
        <v>446</v>
      </c>
      <c r="B24" s="314" t="s">
        <v>29</v>
      </c>
      <c r="C24" s="49">
        <v>4.8583876022353693E-2</v>
      </c>
      <c r="D24" s="202">
        <f t="shared" si="0"/>
        <v>15</v>
      </c>
    </row>
    <row r="25" spans="1:4" x14ac:dyDescent="0.2">
      <c r="A25" s="314" t="s">
        <v>525</v>
      </c>
      <c r="B25" s="314" t="s">
        <v>10</v>
      </c>
      <c r="C25" s="49">
        <v>4.9371712964597074E-2</v>
      </c>
      <c r="D25" s="202">
        <f t="shared" si="0"/>
        <v>14</v>
      </c>
    </row>
    <row r="26" spans="1:4" x14ac:dyDescent="0.2">
      <c r="A26" s="314" t="s">
        <v>439</v>
      </c>
      <c r="B26" s="314" t="s">
        <v>22</v>
      </c>
      <c r="C26" s="49">
        <v>4.9693116086015766E-2</v>
      </c>
      <c r="D26" s="202">
        <f t="shared" si="0"/>
        <v>13</v>
      </c>
    </row>
    <row r="27" spans="1:4" x14ac:dyDescent="0.2">
      <c r="A27" s="314" t="s">
        <v>448</v>
      </c>
      <c r="B27" s="314" t="s">
        <v>31</v>
      </c>
      <c r="C27" s="49">
        <v>5.076956807717594E-2</v>
      </c>
      <c r="D27" s="202">
        <f t="shared" si="0"/>
        <v>12</v>
      </c>
    </row>
    <row r="28" spans="1:4" x14ac:dyDescent="0.2">
      <c r="A28" s="314" t="s">
        <v>444</v>
      </c>
      <c r="B28" s="314" t="s">
        <v>27</v>
      </c>
      <c r="C28" s="49">
        <v>5.0999068590408259E-2</v>
      </c>
      <c r="D28" s="202">
        <f t="shared" si="0"/>
        <v>11</v>
      </c>
    </row>
    <row r="29" spans="1:4" x14ac:dyDescent="0.2">
      <c r="A29" s="314" t="s">
        <v>528</v>
      </c>
      <c r="B29" s="314" t="s">
        <v>8</v>
      </c>
      <c r="C29" s="49">
        <v>5.2599563459405391E-2</v>
      </c>
      <c r="D29" s="202">
        <f t="shared" si="0"/>
        <v>10</v>
      </c>
    </row>
    <row r="30" spans="1:4" x14ac:dyDescent="0.2">
      <c r="A30" s="314" t="s">
        <v>434</v>
      </c>
      <c r="B30" s="314" t="s">
        <v>17</v>
      </c>
      <c r="C30" s="49">
        <v>5.3203973948955069E-2</v>
      </c>
      <c r="D30" s="202">
        <f t="shared" si="0"/>
        <v>9</v>
      </c>
    </row>
    <row r="31" spans="1:4" x14ac:dyDescent="0.2">
      <c r="A31" s="314" t="s">
        <v>450</v>
      </c>
      <c r="B31" s="314" t="s">
        <v>33</v>
      </c>
      <c r="C31" s="49">
        <v>5.4241352859750139E-2</v>
      </c>
      <c r="D31" s="202">
        <f t="shared" si="0"/>
        <v>8</v>
      </c>
    </row>
    <row r="32" spans="1:4" x14ac:dyDescent="0.2">
      <c r="A32" s="314" t="s">
        <v>433</v>
      </c>
      <c r="B32" s="314" t="s">
        <v>13</v>
      </c>
      <c r="C32" s="49">
        <v>5.4288382019474495E-2</v>
      </c>
      <c r="D32" s="202">
        <f t="shared" si="0"/>
        <v>7</v>
      </c>
    </row>
    <row r="33" spans="1:4" x14ac:dyDescent="0.2">
      <c r="A33" s="314" t="s">
        <v>521</v>
      </c>
      <c r="B33" s="314" t="s">
        <v>16</v>
      </c>
      <c r="C33" s="49">
        <v>5.5505311131208927E-2</v>
      </c>
      <c r="D33" s="202">
        <f t="shared" si="0"/>
        <v>6</v>
      </c>
    </row>
    <row r="34" spans="1:4" x14ac:dyDescent="0.2">
      <c r="A34" s="314" t="s">
        <v>449</v>
      </c>
      <c r="B34" s="314" t="s">
        <v>32</v>
      </c>
      <c r="C34" s="49">
        <v>5.6287352643550996E-2</v>
      </c>
      <c r="D34" s="202">
        <f t="shared" si="0"/>
        <v>5</v>
      </c>
    </row>
    <row r="35" spans="1:4" x14ac:dyDescent="0.2">
      <c r="A35" s="314" t="s">
        <v>530</v>
      </c>
      <c r="B35" s="366" t="s">
        <v>7</v>
      </c>
      <c r="C35" s="49">
        <v>5.6522552872917825E-2</v>
      </c>
      <c r="D35" s="202">
        <f t="shared" si="0"/>
        <v>4</v>
      </c>
    </row>
    <row r="36" spans="1:4" x14ac:dyDescent="0.2">
      <c r="A36" s="314" t="s">
        <v>443</v>
      </c>
      <c r="B36" s="314" t="s">
        <v>26</v>
      </c>
      <c r="C36" s="49">
        <v>6.0718922064550887E-2</v>
      </c>
      <c r="D36" s="202">
        <f t="shared" si="0"/>
        <v>3</v>
      </c>
    </row>
    <row r="37" spans="1:4" x14ac:dyDescent="0.2">
      <c r="A37" s="314" t="s">
        <v>435</v>
      </c>
      <c r="B37" s="314" t="s">
        <v>18</v>
      </c>
      <c r="C37" s="49">
        <v>6.1961554906616381E-2</v>
      </c>
      <c r="D37" s="202">
        <f t="shared" si="0"/>
        <v>2</v>
      </c>
    </row>
    <row r="38" spans="1:4" x14ac:dyDescent="0.2">
      <c r="A38" s="314" t="s">
        <v>527</v>
      </c>
      <c r="B38" s="314" t="s">
        <v>15</v>
      </c>
      <c r="C38" s="49">
        <v>7.9657003002104126E-2</v>
      </c>
      <c r="D38" s="202">
        <f t="shared" si="0"/>
        <v>1</v>
      </c>
    </row>
    <row r="40" spans="1:4" x14ac:dyDescent="0.2">
      <c r="B40" s="314" t="s">
        <v>1</v>
      </c>
      <c r="C40" s="203">
        <v>1</v>
      </c>
      <c r="D40" s="367">
        <f>[2]Inf.Nac.Obj.Gast!E10</f>
        <v>4.5199999999999997E-2</v>
      </c>
    </row>
    <row r="41" spans="1:4" x14ac:dyDescent="0.2">
      <c r="C41" s="203">
        <v>0</v>
      </c>
      <c r="D41" s="367">
        <f>D40</f>
        <v>4.5199999999999997E-2</v>
      </c>
    </row>
  </sheetData>
  <autoFilter ref="A6:D38" xr:uid="{00000000-0009-0000-0000-000009000000}">
    <sortState ref="A7:D38">
      <sortCondition ref="C6:C38"/>
    </sortState>
  </autoFilter>
  <mergeCells count="1">
    <mergeCell ref="H1:I1"/>
  </mergeCells>
  <hyperlinks>
    <hyperlink ref="H1:I1" location="Index!A1" display="Regresar al Índice" xr:uid="{F758BA8B-3740-42FE-A5CB-F5D6859A1885}"/>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BC49-C8BC-4E65-86BD-2070DCB8AEC7}">
  <sheetPr codeName="Hoja81"/>
  <dimension ref="A1:I41"/>
  <sheetViews>
    <sheetView topLeftCell="A7" workbookViewId="0"/>
  </sheetViews>
  <sheetFormatPr baseColWidth="10" defaultRowHeight="12.75" x14ac:dyDescent="0.2"/>
  <cols>
    <col min="1" max="16384" width="11.42578125" style="314"/>
  </cols>
  <sheetData>
    <row r="1" spans="1:9" x14ac:dyDescent="0.2">
      <c r="A1" s="31" t="s">
        <v>3399</v>
      </c>
      <c r="H1" s="280" t="s">
        <v>1346</v>
      </c>
      <c r="I1" s="280"/>
    </row>
    <row r="2" spans="1:9" x14ac:dyDescent="0.2">
      <c r="A2" s="314" t="s">
        <v>1288</v>
      </c>
    </row>
    <row r="6" spans="1:9" x14ac:dyDescent="0.2">
      <c r="A6" s="314" t="s">
        <v>135</v>
      </c>
      <c r="B6" s="314" t="s">
        <v>531</v>
      </c>
      <c r="C6" s="314" t="s">
        <v>539</v>
      </c>
      <c r="D6" s="314" t="s">
        <v>136</v>
      </c>
    </row>
    <row r="7" spans="1:9" x14ac:dyDescent="0.2">
      <c r="A7" s="314" t="s">
        <v>445</v>
      </c>
      <c r="B7" s="314" t="s">
        <v>28</v>
      </c>
      <c r="C7" s="49">
        <v>5.5031251933906837E-2</v>
      </c>
      <c r="D7" s="202">
        <f t="shared" ref="D7:D38" si="0">_xlfn.RANK.EQ(C7,$C$7:$C$38,0)</f>
        <v>32</v>
      </c>
    </row>
    <row r="8" spans="1:9" x14ac:dyDescent="0.2">
      <c r="A8" s="314" t="s">
        <v>447</v>
      </c>
      <c r="B8" s="314" t="s">
        <v>30</v>
      </c>
      <c r="C8" s="49">
        <v>6.2189380571886464E-2</v>
      </c>
      <c r="D8" s="202">
        <f t="shared" si="0"/>
        <v>31</v>
      </c>
    </row>
    <row r="9" spans="1:9" x14ac:dyDescent="0.2">
      <c r="A9" s="314" t="s">
        <v>443</v>
      </c>
      <c r="B9" s="366" t="s">
        <v>26</v>
      </c>
      <c r="C9" s="49">
        <v>7.5992432552741504E-2</v>
      </c>
      <c r="D9" s="202">
        <f t="shared" si="0"/>
        <v>30</v>
      </c>
    </row>
    <row r="10" spans="1:9" x14ac:dyDescent="0.2">
      <c r="A10" s="314" t="s">
        <v>438</v>
      </c>
      <c r="B10" s="314" t="s">
        <v>21</v>
      </c>
      <c r="C10" s="49">
        <v>7.8273507428255062E-2</v>
      </c>
      <c r="D10" s="202">
        <f t="shared" si="0"/>
        <v>29</v>
      </c>
    </row>
    <row r="11" spans="1:9" x14ac:dyDescent="0.2">
      <c r="A11" s="314" t="s">
        <v>517</v>
      </c>
      <c r="B11" s="314" t="s">
        <v>14</v>
      </c>
      <c r="C11" s="49">
        <v>7.8575010185214178E-2</v>
      </c>
      <c r="D11" s="202">
        <f t="shared" si="0"/>
        <v>28</v>
      </c>
    </row>
    <row r="12" spans="1:9" x14ac:dyDescent="0.2">
      <c r="A12" s="314" t="s">
        <v>435</v>
      </c>
      <c r="B12" s="314" t="s">
        <v>18</v>
      </c>
      <c r="C12" s="49">
        <v>8.4264345343388183E-2</v>
      </c>
      <c r="D12" s="202">
        <f t="shared" si="0"/>
        <v>27</v>
      </c>
    </row>
    <row r="13" spans="1:9" x14ac:dyDescent="0.2">
      <c r="A13" s="314" t="s">
        <v>521</v>
      </c>
      <c r="B13" s="314" t="s">
        <v>16</v>
      </c>
      <c r="C13" s="49">
        <v>8.6151313005409014E-2</v>
      </c>
      <c r="D13" s="202">
        <f t="shared" si="0"/>
        <v>26</v>
      </c>
    </row>
    <row r="14" spans="1:9" x14ac:dyDescent="0.2">
      <c r="A14" s="314" t="s">
        <v>523</v>
      </c>
      <c r="B14" s="314" t="s">
        <v>12</v>
      </c>
      <c r="C14" s="49">
        <v>8.7332911042894881E-2</v>
      </c>
      <c r="D14" s="202">
        <f t="shared" si="0"/>
        <v>25</v>
      </c>
    </row>
    <row r="15" spans="1:9" x14ac:dyDescent="0.2">
      <c r="A15" s="314" t="s">
        <v>450</v>
      </c>
      <c r="B15" s="314" t="s">
        <v>33</v>
      </c>
      <c r="C15" s="49">
        <v>8.847398292049001E-2</v>
      </c>
      <c r="D15" s="202">
        <f t="shared" si="0"/>
        <v>24</v>
      </c>
    </row>
    <row r="16" spans="1:9" x14ac:dyDescent="0.2">
      <c r="A16" s="314" t="s">
        <v>441</v>
      </c>
      <c r="B16" s="314" t="s">
        <v>24</v>
      </c>
      <c r="C16" s="49">
        <v>9.1819819819819889E-2</v>
      </c>
      <c r="D16" s="202">
        <f t="shared" si="0"/>
        <v>23</v>
      </c>
    </row>
    <row r="17" spans="1:4" x14ac:dyDescent="0.2">
      <c r="A17" s="314" t="s">
        <v>433</v>
      </c>
      <c r="B17" s="314" t="s">
        <v>13</v>
      </c>
      <c r="C17" s="49">
        <v>9.3661723163841748E-2</v>
      </c>
      <c r="D17" s="202">
        <f t="shared" si="0"/>
        <v>22</v>
      </c>
    </row>
    <row r="18" spans="1:4" x14ac:dyDescent="0.2">
      <c r="A18" s="314" t="s">
        <v>526</v>
      </c>
      <c r="B18" s="314" t="s">
        <v>0</v>
      </c>
      <c r="C18" s="49">
        <v>9.4428937406798572E-2</v>
      </c>
      <c r="D18" s="202">
        <f t="shared" si="0"/>
        <v>21</v>
      </c>
    </row>
    <row r="19" spans="1:4" x14ac:dyDescent="0.2">
      <c r="A19" s="314" t="s">
        <v>444</v>
      </c>
      <c r="B19" s="314" t="s">
        <v>27</v>
      </c>
      <c r="C19" s="49">
        <v>9.4642706098564316E-2</v>
      </c>
      <c r="D19" s="202">
        <f t="shared" si="0"/>
        <v>20</v>
      </c>
    </row>
    <row r="20" spans="1:4" x14ac:dyDescent="0.2">
      <c r="A20" s="314" t="s">
        <v>436</v>
      </c>
      <c r="B20" s="314" t="s">
        <v>19</v>
      </c>
      <c r="C20" s="49">
        <v>9.5934704128080389E-2</v>
      </c>
      <c r="D20" s="202">
        <f t="shared" si="0"/>
        <v>19</v>
      </c>
    </row>
    <row r="21" spans="1:4" x14ac:dyDescent="0.2">
      <c r="A21" s="314" t="s">
        <v>522</v>
      </c>
      <c r="B21" s="314" t="s">
        <v>5</v>
      </c>
      <c r="C21" s="49">
        <v>9.7222637224728958E-2</v>
      </c>
      <c r="D21" s="202">
        <f t="shared" si="0"/>
        <v>18</v>
      </c>
    </row>
    <row r="22" spans="1:4" x14ac:dyDescent="0.2">
      <c r="A22" s="314" t="s">
        <v>518</v>
      </c>
      <c r="B22" s="314" t="s">
        <v>9</v>
      </c>
      <c r="C22" s="49">
        <v>9.7475262757291584E-2</v>
      </c>
      <c r="D22" s="202">
        <f t="shared" si="0"/>
        <v>17</v>
      </c>
    </row>
    <row r="23" spans="1:4" x14ac:dyDescent="0.2">
      <c r="A23" s="314" t="s">
        <v>519</v>
      </c>
      <c r="B23" s="314" t="s">
        <v>6</v>
      </c>
      <c r="C23" s="49">
        <v>0.10091072365179528</v>
      </c>
      <c r="D23" s="202">
        <f t="shared" si="0"/>
        <v>16</v>
      </c>
    </row>
    <row r="24" spans="1:4" x14ac:dyDescent="0.2">
      <c r="A24" s="314" t="s">
        <v>442</v>
      </c>
      <c r="B24" s="314" t="s">
        <v>25</v>
      </c>
      <c r="C24" s="49">
        <v>0.10270120078400147</v>
      </c>
      <c r="D24" s="202">
        <f t="shared" si="0"/>
        <v>15</v>
      </c>
    </row>
    <row r="25" spans="1:4" x14ac:dyDescent="0.2">
      <c r="A25" s="314" t="s">
        <v>525</v>
      </c>
      <c r="B25" s="314" t="s">
        <v>10</v>
      </c>
      <c r="C25" s="49">
        <v>0.10401102379799634</v>
      </c>
      <c r="D25" s="202">
        <f t="shared" si="0"/>
        <v>14</v>
      </c>
    </row>
    <row r="26" spans="1:4" x14ac:dyDescent="0.2">
      <c r="A26" s="314" t="s">
        <v>530</v>
      </c>
      <c r="B26" s="314" t="s">
        <v>7</v>
      </c>
      <c r="C26" s="49">
        <v>0.10441254734996708</v>
      </c>
      <c r="D26" s="202">
        <f t="shared" si="0"/>
        <v>13</v>
      </c>
    </row>
    <row r="27" spans="1:4" x14ac:dyDescent="0.2">
      <c r="A27" s="314" t="s">
        <v>439</v>
      </c>
      <c r="B27" s="314" t="s">
        <v>22</v>
      </c>
      <c r="C27" s="49">
        <v>0.10513270680574198</v>
      </c>
      <c r="D27" s="202">
        <f t="shared" si="0"/>
        <v>12</v>
      </c>
    </row>
    <row r="28" spans="1:4" x14ac:dyDescent="0.2">
      <c r="A28" s="314" t="s">
        <v>446</v>
      </c>
      <c r="B28" s="314" t="s">
        <v>29</v>
      </c>
      <c r="C28" s="49">
        <v>0.10636350946849248</v>
      </c>
      <c r="D28" s="202">
        <f t="shared" si="0"/>
        <v>11</v>
      </c>
    </row>
    <row r="29" spans="1:4" x14ac:dyDescent="0.2">
      <c r="A29" s="314" t="s">
        <v>524</v>
      </c>
      <c r="B29" s="314" t="s">
        <v>11</v>
      </c>
      <c r="C29" s="49">
        <v>0.10857020888228089</v>
      </c>
      <c r="D29" s="202">
        <f t="shared" si="0"/>
        <v>10</v>
      </c>
    </row>
    <row r="30" spans="1:4" x14ac:dyDescent="0.2">
      <c r="A30" s="314" t="s">
        <v>448</v>
      </c>
      <c r="B30" s="314" t="s">
        <v>31</v>
      </c>
      <c r="C30" s="49">
        <v>0.10936547761323971</v>
      </c>
      <c r="D30" s="202">
        <f t="shared" si="0"/>
        <v>9</v>
      </c>
    </row>
    <row r="31" spans="1:4" x14ac:dyDescent="0.2">
      <c r="A31" s="314" t="s">
        <v>440</v>
      </c>
      <c r="B31" s="314" t="s">
        <v>23</v>
      </c>
      <c r="C31" s="49">
        <v>0.10955733358962655</v>
      </c>
      <c r="D31" s="202">
        <f t="shared" si="0"/>
        <v>8</v>
      </c>
    </row>
    <row r="32" spans="1:4" x14ac:dyDescent="0.2">
      <c r="A32" s="314" t="s">
        <v>529</v>
      </c>
      <c r="B32" s="314" t="s">
        <v>4</v>
      </c>
      <c r="C32" s="49">
        <v>0.11165304707053048</v>
      </c>
      <c r="D32" s="202">
        <f t="shared" si="0"/>
        <v>7</v>
      </c>
    </row>
    <row r="33" spans="1:4" x14ac:dyDescent="0.2">
      <c r="A33" s="314" t="s">
        <v>437</v>
      </c>
      <c r="B33" s="314" t="s">
        <v>20</v>
      </c>
      <c r="C33" s="49">
        <v>0.11225144825426658</v>
      </c>
      <c r="D33" s="202">
        <f t="shared" si="0"/>
        <v>6</v>
      </c>
    </row>
    <row r="34" spans="1:4" x14ac:dyDescent="0.2">
      <c r="A34" s="314" t="s">
        <v>528</v>
      </c>
      <c r="B34" s="314" t="s">
        <v>8</v>
      </c>
      <c r="C34" s="49">
        <v>0.1130863939432404</v>
      </c>
      <c r="D34" s="202">
        <f t="shared" si="0"/>
        <v>5</v>
      </c>
    </row>
    <row r="35" spans="1:4" x14ac:dyDescent="0.2">
      <c r="A35" s="314" t="s">
        <v>449</v>
      </c>
      <c r="B35" s="314" t="s">
        <v>32</v>
      </c>
      <c r="C35" s="49">
        <v>0.11455339002182267</v>
      </c>
      <c r="D35" s="202">
        <f t="shared" si="0"/>
        <v>4</v>
      </c>
    </row>
    <row r="36" spans="1:4" x14ac:dyDescent="0.2">
      <c r="A36" s="314" t="s">
        <v>520</v>
      </c>
      <c r="B36" s="314" t="s">
        <v>3</v>
      </c>
      <c r="C36" s="49">
        <v>0.12429221274971362</v>
      </c>
      <c r="D36" s="202">
        <f t="shared" si="0"/>
        <v>3</v>
      </c>
    </row>
    <row r="37" spans="1:4" x14ac:dyDescent="0.2">
      <c r="A37" s="314" t="s">
        <v>434</v>
      </c>
      <c r="B37" s="314" t="s">
        <v>17</v>
      </c>
      <c r="C37" s="49">
        <v>0.13358290927839681</v>
      </c>
      <c r="D37" s="202">
        <f t="shared" si="0"/>
        <v>2</v>
      </c>
    </row>
    <row r="38" spans="1:4" x14ac:dyDescent="0.2">
      <c r="A38" s="314" t="s">
        <v>527</v>
      </c>
      <c r="B38" s="314" t="s">
        <v>15</v>
      </c>
      <c r="C38" s="49">
        <v>0.14742091195595819</v>
      </c>
      <c r="D38" s="202">
        <f t="shared" si="0"/>
        <v>1</v>
      </c>
    </row>
    <row r="40" spans="1:4" x14ac:dyDescent="0.2">
      <c r="B40" s="314" t="s">
        <v>1</v>
      </c>
      <c r="C40" s="203">
        <v>1</v>
      </c>
      <c r="D40" s="367">
        <f>[2]Inf.Nac.Obj.Gast!E11</f>
        <v>9.9900000000000003E-2</v>
      </c>
    </row>
    <row r="41" spans="1:4" x14ac:dyDescent="0.2">
      <c r="C41" s="203">
        <v>0</v>
      </c>
      <c r="D41" s="367">
        <f>D40</f>
        <v>9.9900000000000003E-2</v>
      </c>
    </row>
  </sheetData>
  <autoFilter ref="A6:D38" xr:uid="{00000000-0009-0000-0000-00000A000000}">
    <sortState ref="A7:D38">
      <sortCondition ref="C6:C38"/>
    </sortState>
  </autoFilter>
  <mergeCells count="1">
    <mergeCell ref="H1:I1"/>
  </mergeCells>
  <hyperlinks>
    <hyperlink ref="H1:I1" location="Index!A1" display="Regresar al Índice" xr:uid="{D26EC693-D02C-40A9-A5D3-777B39536279}"/>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C5FC0-C9BC-47B6-969F-F3D902C42ADC}">
  <sheetPr codeName="Hoja82"/>
  <dimension ref="A1:I10"/>
  <sheetViews>
    <sheetView workbookViewId="0"/>
  </sheetViews>
  <sheetFormatPr baseColWidth="10" defaultRowHeight="12.75" x14ac:dyDescent="0.2"/>
  <cols>
    <col min="1" max="1" width="90.7109375" style="170" customWidth="1"/>
    <col min="2" max="2" width="4.7109375" style="170" customWidth="1"/>
    <col min="3" max="5" width="11.7109375" style="170" customWidth="1"/>
    <col min="6" max="16384" width="11.42578125" style="170"/>
  </cols>
  <sheetData>
    <row r="1" spans="1:9" x14ac:dyDescent="0.2">
      <c r="A1" s="31" t="s">
        <v>3400</v>
      </c>
      <c r="H1" s="280" t="s">
        <v>1346</v>
      </c>
      <c r="I1" s="280"/>
    </row>
    <row r="2" spans="1:9" x14ac:dyDescent="0.2">
      <c r="A2" s="170" t="s">
        <v>150</v>
      </c>
    </row>
    <row r="6" spans="1:9" x14ac:dyDescent="0.2">
      <c r="A6" s="199" t="s">
        <v>53</v>
      </c>
      <c r="B6" s="199" t="s">
        <v>53</v>
      </c>
      <c r="C6" s="199" t="s">
        <v>540</v>
      </c>
      <c r="D6" s="199" t="s">
        <v>541</v>
      </c>
      <c r="E6" s="199" t="s">
        <v>542</v>
      </c>
    </row>
    <row r="7" spans="1:9" x14ac:dyDescent="0.2">
      <c r="A7" s="199" t="s">
        <v>600</v>
      </c>
      <c r="B7" s="199" t="s">
        <v>1139</v>
      </c>
      <c r="C7" s="199">
        <v>22.42</v>
      </c>
      <c r="D7" s="199">
        <v>24.93</v>
      </c>
      <c r="E7" s="199">
        <v>23.93</v>
      </c>
    </row>
    <row r="8" spans="1:9" x14ac:dyDescent="0.2">
      <c r="A8" s="199" t="s">
        <v>603</v>
      </c>
      <c r="B8" s="199" t="s">
        <v>1139</v>
      </c>
      <c r="C8" s="199">
        <v>22.45</v>
      </c>
      <c r="D8" s="199">
        <v>24.97</v>
      </c>
      <c r="E8" s="199">
        <v>23.94</v>
      </c>
    </row>
    <row r="9" spans="1:9" x14ac:dyDescent="0.2">
      <c r="A9" s="170" t="s">
        <v>137</v>
      </c>
      <c r="B9" s="170" t="s">
        <v>137</v>
      </c>
      <c r="C9" s="201">
        <v>1.3380909901872201E-3</v>
      </c>
      <c r="D9" s="201">
        <v>1.60449257922179E-3</v>
      </c>
      <c r="E9" s="201">
        <v>4.1788549937327201E-4</v>
      </c>
    </row>
    <row r="10" spans="1:9" x14ac:dyDescent="0.2">
      <c r="A10" s="170" t="s">
        <v>635</v>
      </c>
      <c r="B10" s="170" t="s">
        <v>635</v>
      </c>
      <c r="C10" s="170">
        <v>2.9999999999997602E-2</v>
      </c>
      <c r="D10" s="170">
        <v>3.9999999999999099E-2</v>
      </c>
      <c r="E10" s="170">
        <v>1.00000000000016E-2</v>
      </c>
    </row>
  </sheetData>
  <mergeCells count="1">
    <mergeCell ref="H1:I1"/>
  </mergeCells>
  <hyperlinks>
    <hyperlink ref="H1:I1" location="Index!A1" display="Regresar al Índice" xr:uid="{04F61E2B-4EF7-447B-9E6D-60E2BC1D139F}"/>
  </hyperlink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80103-B897-4960-8E6D-C6D87E3D8872}">
  <sheetPr codeName="Hoja83"/>
  <dimension ref="A1:I85"/>
  <sheetViews>
    <sheetView workbookViewId="0"/>
  </sheetViews>
  <sheetFormatPr baseColWidth="10" defaultRowHeight="12.75" x14ac:dyDescent="0.2"/>
  <cols>
    <col min="1" max="1" width="90.7109375" style="170" customWidth="1"/>
    <col min="2" max="2" width="3.7109375" style="170" customWidth="1"/>
    <col min="3" max="8" width="11.7109375" style="170" customWidth="1"/>
    <col min="9" max="17" width="9.140625" style="170" customWidth="1"/>
    <col min="18" max="16384" width="11.42578125" style="170"/>
  </cols>
  <sheetData>
    <row r="1" spans="1:9" x14ac:dyDescent="0.2">
      <c r="A1" s="31" t="s">
        <v>3494</v>
      </c>
      <c r="B1" s="170" t="s">
        <v>53</v>
      </c>
      <c r="C1" s="170" t="s">
        <v>53</v>
      </c>
      <c r="D1" s="170" t="s">
        <v>53</v>
      </c>
      <c r="E1" s="170" t="s">
        <v>53</v>
      </c>
      <c r="F1" s="170" t="s">
        <v>53</v>
      </c>
      <c r="G1" s="170" t="s">
        <v>53</v>
      </c>
      <c r="H1" s="280" t="s">
        <v>1346</v>
      </c>
      <c r="I1" s="280"/>
    </row>
    <row r="2" spans="1:9" x14ac:dyDescent="0.2">
      <c r="A2" s="170" t="s">
        <v>150</v>
      </c>
      <c r="B2" s="170" t="s">
        <v>53</v>
      </c>
      <c r="C2" s="170" t="s">
        <v>53</v>
      </c>
      <c r="D2" s="170" t="s">
        <v>53</v>
      </c>
      <c r="E2" s="170" t="s">
        <v>53</v>
      </c>
      <c r="F2" s="170" t="s">
        <v>53</v>
      </c>
      <c r="G2" s="170" t="s">
        <v>53</v>
      </c>
      <c r="H2" s="170" t="s">
        <v>53</v>
      </c>
    </row>
    <row r="6" spans="1:9" x14ac:dyDescent="0.2">
      <c r="A6" s="170" t="s">
        <v>419</v>
      </c>
      <c r="B6" s="170" t="s">
        <v>543</v>
      </c>
      <c r="C6" s="170" t="s">
        <v>544</v>
      </c>
      <c r="D6" s="170" t="s">
        <v>545</v>
      </c>
      <c r="E6" s="170" t="s">
        <v>0</v>
      </c>
      <c r="F6" s="170" t="s">
        <v>1</v>
      </c>
      <c r="G6" s="170" t="s">
        <v>706</v>
      </c>
      <c r="H6" s="170" t="s">
        <v>707</v>
      </c>
    </row>
    <row r="7" spans="1:9" x14ac:dyDescent="0.2">
      <c r="A7" s="170" t="s">
        <v>75</v>
      </c>
      <c r="B7" s="170" t="s">
        <v>138</v>
      </c>
      <c r="C7" s="170">
        <v>93.603882444858499</v>
      </c>
      <c r="D7" s="170">
        <v>0.73005976293430097</v>
      </c>
      <c r="E7" s="199">
        <v>16.456392632160899</v>
      </c>
      <c r="F7" s="199">
        <v>16.004980490928599</v>
      </c>
      <c r="G7" s="199">
        <v>22.541158227948799</v>
      </c>
      <c r="H7" s="199">
        <v>21.922836051942401</v>
      </c>
    </row>
    <row r="8" spans="1:9" x14ac:dyDescent="0.2">
      <c r="B8" s="170" t="s">
        <v>139</v>
      </c>
      <c r="C8" s="170">
        <v>94.1447803353567</v>
      </c>
      <c r="D8" s="170">
        <v>0.73427847454534401</v>
      </c>
      <c r="E8" s="199">
        <v>16.4444385250086</v>
      </c>
      <c r="F8" s="199">
        <v>15.8508929874362</v>
      </c>
      <c r="G8" s="199">
        <v>22.3953705509218</v>
      </c>
      <c r="H8" s="199">
        <v>21.587032082413799</v>
      </c>
    </row>
    <row r="9" spans="1:9" x14ac:dyDescent="0.2">
      <c r="B9" s="170" t="s">
        <v>140</v>
      </c>
      <c r="C9" s="170">
        <v>94.722489332291602</v>
      </c>
      <c r="D9" s="170">
        <v>0.73878429291880499</v>
      </c>
      <c r="E9" s="199">
        <v>16.3548961058288</v>
      </c>
      <c r="F9" s="199">
        <v>15.7837102260116</v>
      </c>
      <c r="G9" s="199">
        <v>22.1375796190976</v>
      </c>
      <c r="H9" s="199">
        <v>21.364436652616099</v>
      </c>
    </row>
    <row r="10" spans="1:9" x14ac:dyDescent="0.2">
      <c r="B10" s="170" t="s">
        <v>141</v>
      </c>
      <c r="C10" s="170">
        <v>94.838932628162794</v>
      </c>
      <c r="D10" s="170">
        <v>0.73969248777951502</v>
      </c>
      <c r="E10" s="199">
        <v>16.356097215837099</v>
      </c>
      <c r="F10" s="199">
        <v>15.777774592384599</v>
      </c>
      <c r="G10" s="199">
        <v>22.1120228825583</v>
      </c>
      <c r="H10" s="199">
        <v>21.3301809238971</v>
      </c>
    </row>
    <row r="11" spans="1:9" x14ac:dyDescent="0.2">
      <c r="B11" s="170" t="s">
        <v>142</v>
      </c>
      <c r="C11" s="170">
        <v>94.725494320572096</v>
      </c>
      <c r="D11" s="170">
        <v>0.73880773020553203</v>
      </c>
      <c r="E11" s="199">
        <v>16.239453203925699</v>
      </c>
      <c r="F11" s="199">
        <v>15.6770200598946</v>
      </c>
      <c r="G11" s="199">
        <v>21.980621669196601</v>
      </c>
      <c r="H11" s="199">
        <v>21.219350338325999</v>
      </c>
    </row>
    <row r="12" spans="1:9" x14ac:dyDescent="0.2">
      <c r="B12" s="170" t="s">
        <v>143</v>
      </c>
      <c r="C12" s="170">
        <v>94.963639641805401</v>
      </c>
      <c r="D12" s="170">
        <v>0.74066513517872801</v>
      </c>
      <c r="E12" s="199">
        <v>16.1180677380863</v>
      </c>
      <c r="F12" s="199">
        <v>15.573428010733799</v>
      </c>
      <c r="G12" s="199">
        <v>21.761612600000198</v>
      </c>
      <c r="H12" s="199">
        <v>21.026273913886602</v>
      </c>
    </row>
    <row r="13" spans="1:9" x14ac:dyDescent="0.2">
      <c r="B13" s="170" t="s">
        <v>144</v>
      </c>
      <c r="C13" s="170">
        <v>95.322735741330604</v>
      </c>
      <c r="D13" s="170">
        <v>0.74346589094272597</v>
      </c>
      <c r="E13" s="199">
        <v>16.0274208341791</v>
      </c>
      <c r="F13" s="199">
        <v>15.4830190630821</v>
      </c>
      <c r="G13" s="199">
        <v>21.557708335289099</v>
      </c>
      <c r="H13" s="199">
        <v>20.825459851896301</v>
      </c>
    </row>
    <row r="14" spans="1:9" x14ac:dyDescent="0.2">
      <c r="B14" s="170" t="s">
        <v>145</v>
      </c>
      <c r="C14" s="170">
        <v>95.793767654306095</v>
      </c>
      <c r="D14" s="170">
        <v>0.74713968563734101</v>
      </c>
      <c r="E14" s="199">
        <v>16.091090318572199</v>
      </c>
      <c r="F14" s="199">
        <v>15.559245428145999</v>
      </c>
      <c r="G14" s="199">
        <v>21.536923587248399</v>
      </c>
      <c r="H14" s="199">
        <v>20.825082280127202</v>
      </c>
    </row>
    <row r="15" spans="1:9" x14ac:dyDescent="0.2">
      <c r="B15" s="170" t="s">
        <v>146</v>
      </c>
      <c r="C15" s="170">
        <v>96.093515235290596</v>
      </c>
      <c r="D15" s="170">
        <v>0.74947755498846103</v>
      </c>
      <c r="E15" s="199">
        <v>16.314386868657198</v>
      </c>
      <c r="F15" s="199">
        <v>15.7850845379142</v>
      </c>
      <c r="G15" s="199">
        <v>21.767679045316299</v>
      </c>
      <c r="H15" s="199">
        <v>21.0614506503229</v>
      </c>
    </row>
    <row r="16" spans="1:9" x14ac:dyDescent="0.2">
      <c r="B16" s="170" t="s">
        <v>147</v>
      </c>
      <c r="C16" s="170">
        <v>96.698269126750404</v>
      </c>
      <c r="D16" s="170">
        <v>0.75419430894247397</v>
      </c>
      <c r="E16" s="199">
        <v>16.442916139327501</v>
      </c>
      <c r="F16" s="199">
        <v>15.9176840132329</v>
      </c>
      <c r="G16" s="199">
        <v>21.801962630006599</v>
      </c>
      <c r="H16" s="199">
        <v>21.105547767328801</v>
      </c>
    </row>
    <row r="17" spans="1:8" x14ac:dyDescent="0.2">
      <c r="B17" s="170" t="s">
        <v>148</v>
      </c>
      <c r="C17" s="170">
        <v>97.695173988821495</v>
      </c>
      <c r="D17" s="170">
        <v>0.76196962881449404</v>
      </c>
      <c r="E17" s="199">
        <v>16.522304881777099</v>
      </c>
      <c r="F17" s="199">
        <v>16.017897338022902</v>
      </c>
      <c r="G17" s="199">
        <v>21.683679056189199</v>
      </c>
      <c r="H17" s="199">
        <v>21.021700514421099</v>
      </c>
    </row>
    <row r="18" spans="1:8" x14ac:dyDescent="0.2">
      <c r="B18" s="170" t="s">
        <v>149</v>
      </c>
      <c r="C18" s="170">
        <v>98.272882985756297</v>
      </c>
      <c r="D18" s="170">
        <v>0.76647544718795402</v>
      </c>
      <c r="E18" s="199">
        <v>16.6704789181466</v>
      </c>
      <c r="F18" s="199">
        <v>16.1586334483668</v>
      </c>
      <c r="G18" s="199">
        <v>21.7495276323688</v>
      </c>
      <c r="H18" s="199">
        <v>21.081736548313</v>
      </c>
    </row>
    <row r="19" spans="1:8" x14ac:dyDescent="0.2">
      <c r="A19" s="170" t="s">
        <v>76</v>
      </c>
      <c r="B19" s="170" t="s">
        <v>138</v>
      </c>
      <c r="C19" s="170">
        <v>98.794999699501204</v>
      </c>
      <c r="D19" s="170">
        <v>0.77054767575694705</v>
      </c>
      <c r="E19" s="199">
        <v>17.285123927708</v>
      </c>
      <c r="F19" s="199">
        <v>16.705832683727301</v>
      </c>
      <c r="G19" s="199">
        <v>22.432257563723098</v>
      </c>
      <c r="H19" s="199">
        <v>21.680465997534</v>
      </c>
    </row>
    <row r="20" spans="1:8" x14ac:dyDescent="0.2">
      <c r="B20" s="170" t="s">
        <v>139</v>
      </c>
      <c r="C20" s="170">
        <v>99.171374481639504</v>
      </c>
      <c r="D20" s="170">
        <v>0.77348319591963099</v>
      </c>
      <c r="E20" s="199">
        <v>18.083951641280098</v>
      </c>
      <c r="F20" s="199">
        <v>17.3510480320334</v>
      </c>
      <c r="G20" s="199">
        <v>23.379889487811401</v>
      </c>
      <c r="H20" s="199">
        <v>22.432352924492299</v>
      </c>
    </row>
    <row r="21" spans="1:8" x14ac:dyDescent="0.2">
      <c r="B21" s="170" t="s">
        <v>140</v>
      </c>
      <c r="C21" s="170">
        <v>99.492156980587794</v>
      </c>
      <c r="D21" s="170">
        <v>0.77598512627784599</v>
      </c>
      <c r="E21" s="199">
        <v>18.328773522058398</v>
      </c>
      <c r="F21" s="199">
        <v>17.579471355799399</v>
      </c>
      <c r="G21" s="199">
        <v>23.620006236428399</v>
      </c>
      <c r="H21" s="199">
        <v>22.654392153265299</v>
      </c>
    </row>
    <row r="22" spans="1:8" x14ac:dyDescent="0.2">
      <c r="B22" s="170" t="s">
        <v>141</v>
      </c>
      <c r="C22" s="170">
        <v>99.154847046096506</v>
      </c>
      <c r="D22" s="170">
        <v>0.77335429084262597</v>
      </c>
      <c r="E22" s="199">
        <v>18.4167612007118</v>
      </c>
      <c r="F22" s="199">
        <v>17.681710016479698</v>
      </c>
      <c r="G22" s="199">
        <v>23.814132046316601</v>
      </c>
      <c r="H22" s="199">
        <v>22.8636605833197</v>
      </c>
    </row>
    <row r="23" spans="1:8" x14ac:dyDescent="0.2">
      <c r="B23" s="170" t="s">
        <v>142</v>
      </c>
      <c r="C23" s="170">
        <v>98.994080173087298</v>
      </c>
      <c r="D23" s="170">
        <v>0.77210039600267799</v>
      </c>
      <c r="E23" s="199">
        <v>18.651850570488801</v>
      </c>
      <c r="F23" s="199">
        <v>17.889366376945802</v>
      </c>
      <c r="G23" s="199">
        <v>24.157286626264199</v>
      </c>
      <c r="H23" s="199">
        <v>23.169741227387899</v>
      </c>
    </row>
    <row r="24" spans="1:8" x14ac:dyDescent="0.2">
      <c r="B24" s="170" t="s">
        <v>143</v>
      </c>
      <c r="C24" s="170">
        <v>99.376464931786799</v>
      </c>
      <c r="D24" s="170">
        <v>0.77508279073881803</v>
      </c>
      <c r="E24" s="199">
        <v>18.941898614520198</v>
      </c>
      <c r="F24" s="199">
        <v>18.095843377263801</v>
      </c>
      <c r="G24" s="199">
        <v>24.4385488116239</v>
      </c>
      <c r="H24" s="199">
        <v>23.346981243145098</v>
      </c>
    </row>
    <row r="25" spans="1:8" x14ac:dyDescent="0.2">
      <c r="B25" s="170" t="s">
        <v>144</v>
      </c>
      <c r="C25" s="170">
        <v>99.909099104513501</v>
      </c>
      <c r="D25" s="170">
        <v>0.779237049811358</v>
      </c>
      <c r="E25" s="199">
        <v>19.2196076400867</v>
      </c>
      <c r="F25" s="199">
        <v>18.451393019182198</v>
      </c>
      <c r="G25" s="199">
        <v>24.664648125675601</v>
      </c>
      <c r="H25" s="199">
        <v>23.678793280746898</v>
      </c>
    </row>
    <row r="26" spans="1:8" x14ac:dyDescent="0.2">
      <c r="B26" s="170" t="s">
        <v>145</v>
      </c>
      <c r="C26" s="170">
        <v>100.492</v>
      </c>
      <c r="D26" s="170">
        <v>0.78378336219133604</v>
      </c>
      <c r="E26" s="199">
        <v>19.634224926422402</v>
      </c>
      <c r="F26" s="199">
        <v>18.971086196797899</v>
      </c>
      <c r="G26" s="199">
        <v>25.050576311709602</v>
      </c>
      <c r="H26" s="199">
        <v>24.204502305021698</v>
      </c>
    </row>
    <row r="27" spans="1:8" x14ac:dyDescent="0.2">
      <c r="B27" s="170" t="s">
        <v>146</v>
      </c>
      <c r="C27" s="170">
        <v>100.917</v>
      </c>
      <c r="D27" s="170">
        <v>0.78709813280921004</v>
      </c>
      <c r="E27" s="199">
        <v>19.894079386652599</v>
      </c>
      <c r="F27" s="199">
        <v>19.228593123981401</v>
      </c>
      <c r="G27" s="199">
        <v>25.2752211667041</v>
      </c>
      <c r="H27" s="199">
        <v>24.429727784200399</v>
      </c>
    </row>
    <row r="28" spans="1:8" x14ac:dyDescent="0.2">
      <c r="B28" s="170" t="s">
        <v>147</v>
      </c>
      <c r="C28" s="170">
        <v>101.44</v>
      </c>
      <c r="D28" s="170">
        <v>0.79117725053426302</v>
      </c>
      <c r="E28" s="199">
        <v>20.141253942115199</v>
      </c>
      <c r="F28" s="199">
        <v>19.430086776846899</v>
      </c>
      <c r="G28" s="199">
        <v>25.457321894069</v>
      </c>
      <c r="H28" s="199">
        <v>24.5584497831885</v>
      </c>
    </row>
    <row r="29" spans="1:8" x14ac:dyDescent="0.2">
      <c r="B29" s="170" t="s">
        <v>148</v>
      </c>
      <c r="C29" s="170">
        <v>102.303</v>
      </c>
      <c r="D29" s="170">
        <v>0.79790818475361502</v>
      </c>
      <c r="E29" s="199">
        <v>20.1839990142598</v>
      </c>
      <c r="F29" s="199">
        <v>19.404950840373999</v>
      </c>
      <c r="G29" s="199">
        <v>25.296142338096701</v>
      </c>
      <c r="H29" s="199">
        <v>24.319779156502801</v>
      </c>
    </row>
    <row r="30" spans="1:8" x14ac:dyDescent="0.2">
      <c r="B30" s="170" t="s">
        <v>149</v>
      </c>
      <c r="C30" s="170">
        <v>103.02</v>
      </c>
      <c r="D30" s="170">
        <v>0.80350039777247395</v>
      </c>
      <c r="E30" s="199">
        <v>19.951792481530902</v>
      </c>
      <c r="F30" s="199">
        <v>19.104687517973002</v>
      </c>
      <c r="G30" s="199">
        <v>24.831092227014199</v>
      </c>
      <c r="H30" s="199">
        <v>23.7768239703882</v>
      </c>
    </row>
    <row r="31" spans="1:8" x14ac:dyDescent="0.2">
      <c r="A31" s="170" t="s">
        <v>77</v>
      </c>
      <c r="B31" s="170" t="s">
        <v>138</v>
      </c>
      <c r="C31" s="170">
        <v>103.108</v>
      </c>
      <c r="D31" s="170">
        <v>0.80418675027688102</v>
      </c>
      <c r="E31" s="199">
        <v>19.893147122035298</v>
      </c>
      <c r="F31" s="199">
        <v>18.816270308070301</v>
      </c>
      <c r="G31" s="199">
        <v>24.736974484081099</v>
      </c>
      <c r="H31" s="199">
        <v>23.397886500358101</v>
      </c>
    </row>
    <row r="32" spans="1:8" x14ac:dyDescent="0.2">
      <c r="B32" s="170" t="s">
        <v>139</v>
      </c>
      <c r="C32" s="170">
        <v>103.07899999999999</v>
      </c>
      <c r="D32" s="170">
        <v>0.80396056592883802</v>
      </c>
      <c r="E32" s="199">
        <v>20.301391729917601</v>
      </c>
      <c r="F32" s="199">
        <v>19.238369871747899</v>
      </c>
      <c r="G32" s="199">
        <v>25.251725756552201</v>
      </c>
      <c r="H32" s="199">
        <v>23.9294944143452</v>
      </c>
    </row>
    <row r="33" spans="1:8" x14ac:dyDescent="0.2">
      <c r="B33" s="170" t="s">
        <v>140</v>
      </c>
      <c r="C33" s="170">
        <v>103.476</v>
      </c>
      <c r="D33" s="170">
        <v>0.80705695165894498</v>
      </c>
      <c r="E33" s="199">
        <v>20.774428473064201</v>
      </c>
      <c r="F33" s="199">
        <v>19.740755868351499</v>
      </c>
      <c r="G33" s="199">
        <v>25.740969618514999</v>
      </c>
      <c r="H33" s="199">
        <v>24.460176977316699</v>
      </c>
    </row>
    <row r="34" spans="1:8" x14ac:dyDescent="0.2">
      <c r="B34" s="170" t="s">
        <v>141</v>
      </c>
      <c r="C34" s="170">
        <v>103.53100000000001</v>
      </c>
      <c r="D34" s="170">
        <v>0.80748592197419899</v>
      </c>
      <c r="E34" s="199">
        <v>20.658890675713199</v>
      </c>
      <c r="F34" s="199">
        <v>19.521537383341101</v>
      </c>
      <c r="G34" s="199">
        <v>25.5842115800668</v>
      </c>
      <c r="H34" s="199">
        <v>24.175699974574702</v>
      </c>
    </row>
    <row r="35" spans="1:8" x14ac:dyDescent="0.2">
      <c r="B35" s="170" t="s">
        <v>142</v>
      </c>
      <c r="C35" s="170">
        <v>103.233</v>
      </c>
      <c r="D35" s="170">
        <v>0.80516168281154898</v>
      </c>
      <c r="E35" s="199">
        <v>20.6614093159045</v>
      </c>
      <c r="F35" s="199">
        <v>19.4420275152358</v>
      </c>
      <c r="G35" s="199">
        <v>25.6611929715244</v>
      </c>
      <c r="H35" s="199">
        <v>24.146737146440099</v>
      </c>
    </row>
    <row r="36" spans="1:8" x14ac:dyDescent="0.2">
      <c r="B36" s="170" t="s">
        <v>143</v>
      </c>
      <c r="C36" s="170">
        <v>103.29900000000001</v>
      </c>
      <c r="D36" s="170">
        <v>0.80567644718985498</v>
      </c>
      <c r="E36" s="199">
        <v>20.5192302672233</v>
      </c>
      <c r="F36" s="199">
        <v>19.3298048986649</v>
      </c>
      <c r="G36" s="199">
        <v>25.468325825823801</v>
      </c>
      <c r="H36" s="199">
        <v>23.992019334915401</v>
      </c>
    </row>
    <row r="37" spans="1:8" x14ac:dyDescent="0.2">
      <c r="B37" s="170" t="s">
        <v>144</v>
      </c>
      <c r="C37" s="170">
        <v>103.687</v>
      </c>
      <c r="D37" s="170">
        <v>0.80870263777746598</v>
      </c>
      <c r="E37" s="199">
        <v>20.529053710272301</v>
      </c>
      <c r="F37" s="199">
        <v>19.3989640169521</v>
      </c>
      <c r="G37" s="199">
        <v>25.385169716636099</v>
      </c>
      <c r="H37" s="199">
        <v>23.987759048573999</v>
      </c>
    </row>
    <row r="38" spans="1:8" x14ac:dyDescent="0.2">
      <c r="B38" s="170" t="s">
        <v>145</v>
      </c>
      <c r="C38" s="170">
        <v>103.67</v>
      </c>
      <c r="D38" s="170">
        <v>0.80857004695275103</v>
      </c>
      <c r="E38" s="199">
        <v>20.3882030396639</v>
      </c>
      <c r="F38" s="199">
        <v>19.284820126811301</v>
      </c>
      <c r="G38" s="199">
        <v>25.215135184021101</v>
      </c>
      <c r="H38" s="199">
        <v>23.850525009539702</v>
      </c>
    </row>
    <row r="39" spans="1:8" x14ac:dyDescent="0.2">
      <c r="B39" s="170" t="s">
        <v>146</v>
      </c>
      <c r="C39" s="170">
        <v>103.94199999999999</v>
      </c>
      <c r="D39" s="170">
        <v>0.81069150014819003</v>
      </c>
      <c r="E39" s="199">
        <v>20.369187842913199</v>
      </c>
      <c r="F39" s="199">
        <v>19.3686493233951</v>
      </c>
      <c r="G39" s="199">
        <v>25.1256955811056</v>
      </c>
      <c r="H39" s="199">
        <v>23.891516464468499</v>
      </c>
    </row>
    <row r="40" spans="1:8" x14ac:dyDescent="0.2">
      <c r="B40" s="170" t="s">
        <v>147</v>
      </c>
      <c r="C40" s="170">
        <v>104.503</v>
      </c>
      <c r="D40" s="170">
        <v>0.81506699736378196</v>
      </c>
      <c r="E40" s="199">
        <v>20.348828349988999</v>
      </c>
      <c r="F40" s="199">
        <v>19.327784184716901</v>
      </c>
      <c r="G40" s="199">
        <v>24.9658352206682</v>
      </c>
      <c r="H40" s="199">
        <v>23.713123273583399</v>
      </c>
    </row>
    <row r="41" spans="1:8" x14ac:dyDescent="0.2">
      <c r="B41" s="170" t="s">
        <v>148</v>
      </c>
      <c r="C41" s="170">
        <v>105.346</v>
      </c>
      <c r="D41" s="170">
        <v>0.82164194237758703</v>
      </c>
      <c r="E41" s="199">
        <v>20.338896361588901</v>
      </c>
      <c r="F41" s="199">
        <v>19.319981613210199</v>
      </c>
      <c r="G41" s="199">
        <v>24.753965581082898</v>
      </c>
      <c r="H41" s="199">
        <v>23.513869748790899</v>
      </c>
    </row>
    <row r="42" spans="1:8" x14ac:dyDescent="0.2">
      <c r="B42" s="170" t="s">
        <v>149</v>
      </c>
      <c r="C42" s="170">
        <v>105.934</v>
      </c>
      <c r="D42" s="170">
        <v>0.82622802502066905</v>
      </c>
      <c r="E42" s="199">
        <v>20.4740419699867</v>
      </c>
      <c r="F42" s="199">
        <v>19.4418210937631</v>
      </c>
      <c r="G42" s="199">
        <v>24.7801349627115</v>
      </c>
      <c r="H42" s="199">
        <v>23.5308177706472</v>
      </c>
    </row>
    <row r="43" spans="1:8" x14ac:dyDescent="0.2">
      <c r="A43" s="170" t="s">
        <v>78</v>
      </c>
      <c r="B43" s="170" t="s">
        <v>138</v>
      </c>
      <c r="C43" s="170">
        <v>106.447</v>
      </c>
      <c r="D43" s="170">
        <v>0.83022914814294901</v>
      </c>
      <c r="E43" s="199">
        <v>20.578899950059501</v>
      </c>
      <c r="F43" s="199">
        <v>19.5185418298373</v>
      </c>
      <c r="G43" s="199">
        <v>24.787012111162699</v>
      </c>
      <c r="H43" s="199">
        <v>23.509824815830999</v>
      </c>
    </row>
    <row r="44" spans="1:8" x14ac:dyDescent="0.2">
      <c r="B44" s="170" t="s">
        <v>139</v>
      </c>
      <c r="C44" s="170">
        <v>106.889</v>
      </c>
      <c r="D44" s="170">
        <v>0.83367650958553696</v>
      </c>
      <c r="E44" s="199">
        <v>20.427785187324002</v>
      </c>
      <c r="F44" s="199">
        <v>19.404890954363701</v>
      </c>
      <c r="G44" s="199">
        <v>24.503251503967299</v>
      </c>
      <c r="H44" s="199">
        <v>23.276283703868401</v>
      </c>
    </row>
    <row r="45" spans="1:8" x14ac:dyDescent="0.2">
      <c r="B45" s="170" t="s">
        <v>140</v>
      </c>
      <c r="C45" s="170">
        <v>106.83799999999999</v>
      </c>
      <c r="D45" s="170">
        <v>0.833278737111392</v>
      </c>
      <c r="E45" s="199">
        <v>19.011364567898699</v>
      </c>
      <c r="F45" s="199">
        <v>17.885451920244002</v>
      </c>
      <c r="G45" s="199">
        <v>22.815132225505501</v>
      </c>
      <c r="H45" s="199">
        <v>21.463948524889702</v>
      </c>
    </row>
    <row r="46" spans="1:8" x14ac:dyDescent="0.2">
      <c r="B46" s="170" t="s">
        <v>141</v>
      </c>
      <c r="C46" s="170">
        <v>105.755</v>
      </c>
      <c r="D46" s="170">
        <v>0.82483192163102304</v>
      </c>
      <c r="E46" s="199">
        <v>16.015786981416198</v>
      </c>
      <c r="F46" s="199">
        <v>15.1018600996677</v>
      </c>
      <c r="G46" s="199">
        <v>19.4170309870483</v>
      </c>
      <c r="H46" s="199">
        <v>18.309015089771599</v>
      </c>
    </row>
    <row r="47" spans="1:8" x14ac:dyDescent="0.2">
      <c r="B47" s="170" t="s">
        <v>142</v>
      </c>
      <c r="C47" s="170">
        <v>106.16200000000001</v>
      </c>
      <c r="D47" s="170">
        <v>0.82800630196390401</v>
      </c>
      <c r="E47" s="199">
        <v>17.033472637366302</v>
      </c>
      <c r="F47" s="199">
        <v>16.2544161259429</v>
      </c>
      <c r="G47" s="199">
        <v>20.5716702843511</v>
      </c>
      <c r="H47" s="199">
        <v>19.630787938920101</v>
      </c>
    </row>
    <row r="48" spans="1:8" x14ac:dyDescent="0.2">
      <c r="B48" s="170" t="s">
        <v>143</v>
      </c>
      <c r="C48" s="170">
        <v>106.74299999999999</v>
      </c>
      <c r="D48" s="170">
        <v>0.832537788385044</v>
      </c>
      <c r="E48" s="199">
        <v>18.372366603082298</v>
      </c>
      <c r="F48" s="199">
        <v>17.653376602343201</v>
      </c>
      <c r="G48" s="199">
        <v>22.0679071381504</v>
      </c>
      <c r="H48" s="199">
        <v>21.2042946862355</v>
      </c>
    </row>
    <row r="49" spans="1:8" x14ac:dyDescent="0.2">
      <c r="B49" s="170" t="s">
        <v>144</v>
      </c>
      <c r="C49" s="170">
        <v>107.444</v>
      </c>
      <c r="D49" s="170">
        <v>0.83800521003946504</v>
      </c>
      <c r="E49" s="199">
        <v>19.387937529456401</v>
      </c>
      <c r="F49" s="199">
        <v>18.600588267834599</v>
      </c>
      <c r="G49" s="199">
        <v>23.135819798236501</v>
      </c>
      <c r="H49" s="199">
        <v>22.196268048212499</v>
      </c>
    </row>
    <row r="50" spans="1:8" x14ac:dyDescent="0.2">
      <c r="B50" s="170" t="s">
        <v>145</v>
      </c>
      <c r="C50" s="170">
        <v>107.867</v>
      </c>
      <c r="D50" s="170">
        <v>0.84130438173678401</v>
      </c>
      <c r="E50" s="199">
        <v>19.352307462252199</v>
      </c>
      <c r="F50" s="199">
        <v>18.600627457198101</v>
      </c>
      <c r="G50" s="199">
        <v>23.002741792811602</v>
      </c>
      <c r="H50" s="199">
        <v>22.109272055375602</v>
      </c>
    </row>
    <row r="51" spans="1:8" x14ac:dyDescent="0.2">
      <c r="B51" s="170" t="s">
        <v>146</v>
      </c>
      <c r="C51" s="170">
        <v>108.114</v>
      </c>
      <c r="D51" s="170">
        <v>0.84323084842528895</v>
      </c>
      <c r="E51" s="199">
        <v>19.215378131058799</v>
      </c>
      <c r="F51" s="199">
        <v>18.535020116818199</v>
      </c>
      <c r="G51" s="199">
        <v>22.787802612941601</v>
      </c>
      <c r="H51" s="199">
        <v>21.980955928535899</v>
      </c>
    </row>
    <row r="52" spans="1:8" x14ac:dyDescent="0.2">
      <c r="B52" s="170" t="s">
        <v>147</v>
      </c>
      <c r="C52" s="170">
        <v>108.774</v>
      </c>
      <c r="D52" s="170">
        <v>0.84837849220833905</v>
      </c>
      <c r="E52" s="199">
        <v>19.0440042103472</v>
      </c>
      <c r="F52" s="199">
        <v>18.392541717000199</v>
      </c>
      <c r="G52" s="199">
        <v>22.447533011799301</v>
      </c>
      <c r="H52" s="199">
        <v>21.679641676351501</v>
      </c>
    </row>
    <row r="53" spans="1:8" x14ac:dyDescent="0.2">
      <c r="B53" s="170" t="s">
        <v>148</v>
      </c>
      <c r="C53" s="170">
        <v>108.85599999999999</v>
      </c>
      <c r="D53" s="170">
        <v>0.84901804795108204</v>
      </c>
      <c r="E53" s="199">
        <v>18.298773726712302</v>
      </c>
      <c r="F53" s="199">
        <v>17.721554810542202</v>
      </c>
      <c r="G53" s="199">
        <v>21.552867775746702</v>
      </c>
      <c r="H53" s="199">
        <v>20.873001290501801</v>
      </c>
    </row>
    <row r="54" spans="1:8" x14ac:dyDescent="0.2">
      <c r="B54" s="170" t="s">
        <v>149</v>
      </c>
      <c r="C54" s="170">
        <v>109.271</v>
      </c>
      <c r="D54" s="170">
        <v>0.85225482396618202</v>
      </c>
      <c r="E54" s="199">
        <v>18.441531287921698</v>
      </c>
      <c r="F54" s="199">
        <v>17.913536170770701</v>
      </c>
      <c r="G54" s="199">
        <v>21.638517928357899</v>
      </c>
      <c r="H54" s="199">
        <v>21.018990643438801</v>
      </c>
    </row>
    <row r="55" spans="1:8" x14ac:dyDescent="0.2">
      <c r="A55" s="170" t="s">
        <v>431</v>
      </c>
      <c r="B55" s="170" t="s">
        <v>138</v>
      </c>
      <c r="C55" s="170">
        <v>110.21</v>
      </c>
      <c r="D55" s="170">
        <v>0.85957851716661204</v>
      </c>
      <c r="E55" s="199">
        <v>19.407933711383599</v>
      </c>
      <c r="F55" s="199">
        <v>18.924396070714401</v>
      </c>
      <c r="G55" s="199">
        <v>22.5784303862747</v>
      </c>
      <c r="H55" s="199">
        <v>22.0159016224532</v>
      </c>
    </row>
    <row r="56" spans="1:8" x14ac:dyDescent="0.2">
      <c r="B56" s="170" t="s">
        <v>139</v>
      </c>
      <c r="C56" s="170">
        <v>110.907</v>
      </c>
      <c r="D56" s="170">
        <v>0.86501474097992404</v>
      </c>
      <c r="E56" s="199">
        <v>20.2074004150879</v>
      </c>
      <c r="F56" s="199">
        <v>19.7505008653741</v>
      </c>
      <c r="G56" s="199">
        <v>23.360758444643501</v>
      </c>
      <c r="H56" s="199">
        <v>22.832559874066401</v>
      </c>
    </row>
    <row r="57" spans="1:8" x14ac:dyDescent="0.2">
      <c r="B57" s="170" t="s">
        <v>140</v>
      </c>
      <c r="C57" s="170">
        <v>111.824</v>
      </c>
      <c r="D57" s="170">
        <v>0.87216684605425299</v>
      </c>
      <c r="E57" s="199">
        <v>20.696419481761101</v>
      </c>
      <c r="F57" s="199">
        <v>20.1058595572337</v>
      </c>
      <c r="G57" s="199">
        <v>23.729885600895301</v>
      </c>
      <c r="H57" s="199">
        <v>23.0527675389108</v>
      </c>
    </row>
    <row r="58" spans="1:8" x14ac:dyDescent="0.2">
      <c r="B58" s="170" t="s">
        <v>141</v>
      </c>
      <c r="C58" s="170">
        <v>112.19</v>
      </c>
      <c r="D58" s="170">
        <v>0.87502144851576302</v>
      </c>
      <c r="E58" s="199">
        <v>20.730829735878501</v>
      </c>
      <c r="F58" s="199">
        <v>20.187252266965601</v>
      </c>
      <c r="G58" s="199">
        <v>23.691796093733199</v>
      </c>
      <c r="H58" s="199">
        <v>23.070579928306699</v>
      </c>
    </row>
    <row r="59" spans="1:8" x14ac:dyDescent="0.2">
      <c r="B59" s="170" t="s">
        <v>142</v>
      </c>
      <c r="C59" s="170">
        <v>112.419</v>
      </c>
      <c r="D59" s="170">
        <v>0.87680752491927605</v>
      </c>
      <c r="E59" s="199">
        <v>20.784416803161701</v>
      </c>
      <c r="F59" s="199">
        <v>20.223854833905801</v>
      </c>
      <c r="G59" s="199">
        <v>23.704651491301099</v>
      </c>
      <c r="H59" s="199">
        <v>23.065329914644298</v>
      </c>
    </row>
    <row r="60" spans="1:8" x14ac:dyDescent="0.2">
      <c r="B60" s="170" t="s">
        <v>143</v>
      </c>
      <c r="C60" s="170">
        <v>113.018</v>
      </c>
      <c r="D60" s="170">
        <v>0.88147940162540706</v>
      </c>
      <c r="E60" s="199">
        <v>20.786572084234201</v>
      </c>
      <c r="F60" s="199">
        <v>20.269044206434099</v>
      </c>
      <c r="G60" s="199">
        <v>23.581460946114898</v>
      </c>
      <c r="H60" s="199">
        <v>22.994348102813198</v>
      </c>
    </row>
    <row r="61" spans="1:8" x14ac:dyDescent="0.2">
      <c r="B61" s="170" t="s">
        <v>144</v>
      </c>
      <c r="C61" s="170">
        <v>113.682</v>
      </c>
      <c r="D61" s="170">
        <v>0.88665824324956699</v>
      </c>
      <c r="E61" s="199">
        <v>20.703444618766301</v>
      </c>
      <c r="F61" s="199">
        <v>20.283476997007099</v>
      </c>
      <c r="G61" s="199">
        <v>23.349971396971402</v>
      </c>
      <c r="H61" s="199">
        <v>22.876319203517401</v>
      </c>
    </row>
    <row r="62" spans="1:8" x14ac:dyDescent="0.2">
      <c r="B62" s="170" t="s">
        <v>145</v>
      </c>
      <c r="C62" s="170">
        <v>113.899</v>
      </c>
      <c r="D62" s="170">
        <v>0.88835072612975197</v>
      </c>
      <c r="E62" s="199">
        <v>20.6232831107389</v>
      </c>
      <c r="F62" s="199">
        <v>20.302700509696901</v>
      </c>
      <c r="G62" s="199">
        <v>23.215248779710802</v>
      </c>
      <c r="H62" s="199">
        <v>22.854374868526399</v>
      </c>
    </row>
    <row r="63" spans="1:8" x14ac:dyDescent="0.2">
      <c r="B63" s="170" t="s">
        <v>146</v>
      </c>
      <c r="C63" s="170">
        <v>114.601</v>
      </c>
      <c r="D63" s="170">
        <v>0.89382594724445097</v>
      </c>
      <c r="E63" s="199">
        <v>20.546471879437199</v>
      </c>
      <c r="F63" s="199">
        <v>20.189056552793598</v>
      </c>
      <c r="G63" s="199">
        <v>22.9871060946254</v>
      </c>
      <c r="H63" s="199">
        <v>22.587234813482301</v>
      </c>
    </row>
    <row r="64" spans="1:8" x14ac:dyDescent="0.2">
      <c r="B64" s="170" t="s">
        <v>147</v>
      </c>
      <c r="C64" s="170">
        <v>115.56100000000001</v>
      </c>
      <c r="D64" s="170">
        <v>0.901313429110706</v>
      </c>
      <c r="E64" s="199">
        <v>20.459216329717201</v>
      </c>
      <c r="F64" s="199">
        <v>20.127537314709301</v>
      </c>
      <c r="G64" s="199">
        <v>22.699335956753199</v>
      </c>
      <c r="H64" s="199">
        <v>22.331340757419301</v>
      </c>
    </row>
    <row r="65" spans="1:8" x14ac:dyDescent="0.2">
      <c r="B65" s="170" t="s">
        <v>148</v>
      </c>
      <c r="C65" s="170">
        <v>116.884</v>
      </c>
      <c r="D65" s="170">
        <v>0.91163211505763797</v>
      </c>
      <c r="E65" s="199">
        <v>20.4366281700018</v>
      </c>
      <c r="F65" s="199">
        <v>20.0649044777706</v>
      </c>
      <c r="G65" s="199">
        <v>22.417626400436401</v>
      </c>
      <c r="H65" s="199">
        <v>22.0098701508579</v>
      </c>
    </row>
    <row r="66" spans="1:8" x14ac:dyDescent="0.2">
      <c r="B66" s="170" t="s">
        <v>149</v>
      </c>
      <c r="C66" s="170">
        <v>117.30800000000001</v>
      </c>
      <c r="D66" s="170">
        <v>0.91493908621523401</v>
      </c>
      <c r="E66" s="199">
        <v>20.777291779911401</v>
      </c>
      <c r="F66" s="199">
        <v>20.276357755143799</v>
      </c>
      <c r="G66" s="199">
        <v>22.708934499518801</v>
      </c>
      <c r="H66" s="199">
        <v>22.161429171224501</v>
      </c>
    </row>
    <row r="67" spans="1:8" x14ac:dyDescent="0.2">
      <c r="A67" s="170" t="s">
        <v>730</v>
      </c>
      <c r="B67" s="170" t="s">
        <v>138</v>
      </c>
      <c r="C67" s="170">
        <v>118.002</v>
      </c>
      <c r="D67" s="170">
        <v>0.92035191164771402</v>
      </c>
      <c r="E67" s="199">
        <v>21.171153207334399</v>
      </c>
      <c r="F67" s="199">
        <v>20.6509258006312</v>
      </c>
      <c r="G67" s="199">
        <v>23.003323988789798</v>
      </c>
      <c r="H67" s="199">
        <v>22.438075630939501</v>
      </c>
    </row>
    <row r="68" spans="1:8" x14ac:dyDescent="0.2">
      <c r="B68" s="170" t="s">
        <v>139</v>
      </c>
      <c r="C68" s="170">
        <v>118.98099999999999</v>
      </c>
      <c r="D68" s="170">
        <v>0.92798758325923802</v>
      </c>
      <c r="E68" s="199">
        <v>21.348090005392599</v>
      </c>
      <c r="F68" s="199">
        <v>20.852547586578002</v>
      </c>
      <c r="G68" s="199">
        <v>23.004715138983599</v>
      </c>
      <c r="H68" s="199">
        <v>22.470718318601399</v>
      </c>
    </row>
    <row r="69" spans="1:8" x14ac:dyDescent="0.2">
      <c r="B69" s="170" t="s">
        <v>140</v>
      </c>
      <c r="C69" s="170">
        <v>120.15900000000001</v>
      </c>
      <c r="D69" s="170">
        <v>0.93717534746595499</v>
      </c>
      <c r="E69" s="199">
        <v>21.9101389749714</v>
      </c>
      <c r="F69" s="199">
        <v>21.276107201715298</v>
      </c>
      <c r="G69" s="199">
        <v>23.378910930824901</v>
      </c>
      <c r="H69" s="199">
        <v>22.702376091351599</v>
      </c>
    </row>
    <row r="70" spans="1:8" x14ac:dyDescent="0.2">
      <c r="B70" s="170" t="s">
        <v>141</v>
      </c>
      <c r="C70" s="170">
        <v>120.809</v>
      </c>
      <c r="D70" s="170">
        <v>0.94224499664623196</v>
      </c>
      <c r="E70" s="199">
        <v>22.1314881199953</v>
      </c>
      <c r="F70" s="199">
        <v>21.474077446438098</v>
      </c>
      <c r="G70" s="199">
        <v>23.488039945840701</v>
      </c>
      <c r="H70" s="199">
        <v>22.790333217869598</v>
      </c>
    </row>
    <row r="71" spans="1:8" x14ac:dyDescent="0.2">
      <c r="B71" s="170" t="s">
        <v>142</v>
      </c>
      <c r="C71" s="170">
        <v>121.02200000000001</v>
      </c>
      <c r="D71" s="170">
        <v>0.94390628168530699</v>
      </c>
      <c r="E71" s="199">
        <v>22.338542680459302</v>
      </c>
      <c r="F71" s="199">
        <v>21.660877728166799</v>
      </c>
      <c r="G71" s="199">
        <v>23.666059982750301</v>
      </c>
      <c r="H71" s="199">
        <v>22.948123291956598</v>
      </c>
    </row>
    <row r="72" spans="1:8" x14ac:dyDescent="0.2">
      <c r="B72" s="170" t="s">
        <v>143</v>
      </c>
      <c r="C72" s="170">
        <v>122.044</v>
      </c>
      <c r="D72" s="170">
        <v>0.95187733008875797</v>
      </c>
      <c r="E72" s="199">
        <v>22.5843976774147</v>
      </c>
      <c r="F72" s="199">
        <v>21.855251581766399</v>
      </c>
      <c r="G72" s="199">
        <v>23.726164037658901</v>
      </c>
      <c r="H72" s="199">
        <v>22.9601555693406</v>
      </c>
    </row>
    <row r="73" spans="1:8" x14ac:dyDescent="0.2">
      <c r="B73" s="170" t="s">
        <v>144</v>
      </c>
      <c r="C73" s="170">
        <v>122.94799999999999</v>
      </c>
      <c r="D73" s="170">
        <v>0.95892804217948102</v>
      </c>
      <c r="E73" s="199">
        <v>22.540508142899</v>
      </c>
      <c r="F73" s="199">
        <v>21.832787439704699</v>
      </c>
      <c r="G73" s="199">
        <v>23.505943252705599</v>
      </c>
      <c r="H73" s="199">
        <v>22.767910082264901</v>
      </c>
    </row>
    <row r="74" spans="1:8" x14ac:dyDescent="0.2">
      <c r="B74" s="170" t="s">
        <v>145</v>
      </c>
      <c r="C74" s="170">
        <v>123.803</v>
      </c>
      <c r="D74" s="170">
        <v>0.96559658071661403</v>
      </c>
      <c r="E74" s="199">
        <v>22.514728752485599</v>
      </c>
      <c r="F74" s="199">
        <v>21.931379001352902</v>
      </c>
      <c r="G74" s="199">
        <v>23.316910190150399</v>
      </c>
      <c r="H74" s="199">
        <v>22.7127761627704</v>
      </c>
    </row>
    <row r="75" spans="1:8" x14ac:dyDescent="0.2">
      <c r="B75" s="170" t="s">
        <v>146</v>
      </c>
      <c r="C75" s="170">
        <v>124.571</v>
      </c>
      <c r="D75" s="170">
        <v>0.97158656620961803</v>
      </c>
      <c r="E75" s="199">
        <v>22.177115486464199</v>
      </c>
      <c r="F75" s="199">
        <v>21.6942532303975</v>
      </c>
      <c r="G75" s="199">
        <v>22.8256711833534</v>
      </c>
      <c r="H75" s="199">
        <v>22.328687926420901</v>
      </c>
    </row>
    <row r="76" spans="1:8" x14ac:dyDescent="0.2">
      <c r="B76" s="170" t="s">
        <v>147</v>
      </c>
      <c r="C76" s="170">
        <v>125.276</v>
      </c>
      <c r="D76" s="170">
        <v>0.97708518570514902</v>
      </c>
      <c r="E76" s="199">
        <v>22.4121530526896</v>
      </c>
      <c r="F76" s="199">
        <v>21.893132641486801</v>
      </c>
      <c r="G76" s="199">
        <v>22.937767740808599</v>
      </c>
      <c r="H76" s="199">
        <v>22.4065751500335</v>
      </c>
    </row>
    <row r="77" spans="1:8" x14ac:dyDescent="0.2">
      <c r="B77" s="170" t="s">
        <v>148</v>
      </c>
      <c r="C77" s="170">
        <v>125.997</v>
      </c>
      <c r="D77" s="170">
        <v>0.982708596565118</v>
      </c>
      <c r="E77" s="199">
        <v>22.369370548367701</v>
      </c>
      <c r="F77" s="199">
        <v>21.789423268410001</v>
      </c>
      <c r="G77" s="199">
        <v>22.762974320725299</v>
      </c>
      <c r="H77" s="199">
        <v>22.1728224873284</v>
      </c>
    </row>
    <row r="78" spans="1:8" x14ac:dyDescent="0.2">
      <c r="B78" s="170" t="s">
        <v>149</v>
      </c>
      <c r="C78" s="170">
        <v>126.47799999999999</v>
      </c>
      <c r="D78" s="170">
        <v>0.98646013695852197</v>
      </c>
      <c r="E78" s="199">
        <v>22.0885742442224</v>
      </c>
      <c r="F78" s="199">
        <v>21.501598614256601</v>
      </c>
      <c r="G78" s="199">
        <v>22.3917555475951</v>
      </c>
      <c r="H78" s="199">
        <v>21.796723261976801</v>
      </c>
    </row>
    <row r="79" spans="1:8" x14ac:dyDescent="0.2">
      <c r="A79" s="170" t="s">
        <v>1139</v>
      </c>
      <c r="B79" s="170" t="s">
        <v>138</v>
      </c>
      <c r="C79" s="170">
        <v>127.336</v>
      </c>
      <c r="D79" s="170">
        <v>0.99315207387648796</v>
      </c>
      <c r="E79" s="199">
        <v>22.326178861947799</v>
      </c>
      <c r="F79" s="199">
        <v>21.760657387559998</v>
      </c>
      <c r="G79" s="199">
        <v>22.480121070284699</v>
      </c>
      <c r="H79" s="199">
        <v>21.910700244146401</v>
      </c>
    </row>
    <row r="80" spans="1:8" x14ac:dyDescent="0.2">
      <c r="B80" s="170" t="s">
        <v>139</v>
      </c>
      <c r="C80" s="170">
        <v>128.04599999999999</v>
      </c>
      <c r="D80" s="170">
        <v>0.99868969067340496</v>
      </c>
      <c r="E80" s="199">
        <v>22.392877919212498</v>
      </c>
      <c r="F80" s="199">
        <v>21.789886465647701</v>
      </c>
      <c r="G80" s="199">
        <v>22.4222580130103</v>
      </c>
      <c r="H80" s="199">
        <v>21.818475417479299</v>
      </c>
    </row>
    <row r="81" spans="2:8" x14ac:dyDescent="0.2">
      <c r="B81" s="170" t="s">
        <v>140</v>
      </c>
      <c r="C81" s="170">
        <v>128.38900000000001</v>
      </c>
      <c r="D81" s="170">
        <v>1.0013649055485401</v>
      </c>
      <c r="E81" s="199">
        <v>22.523750677628101</v>
      </c>
      <c r="F81" s="199">
        <v>21.8620485299293</v>
      </c>
      <c r="G81" s="199">
        <v>22.493049789167401</v>
      </c>
      <c r="H81" s="199">
        <v>21.8322495713523</v>
      </c>
    </row>
    <row r="82" spans="2:8" x14ac:dyDescent="0.2">
      <c r="B82" s="170" t="s">
        <v>141</v>
      </c>
      <c r="C82" s="170">
        <v>128.363</v>
      </c>
      <c r="D82" s="170">
        <v>1.0011621195813201</v>
      </c>
      <c r="E82" s="199">
        <v>22.634216381182501</v>
      </c>
      <c r="F82" s="199">
        <v>21.963588493703</v>
      </c>
      <c r="G82" s="199">
        <v>22.607943247641</v>
      </c>
      <c r="H82" s="199">
        <v>21.938093805314899</v>
      </c>
    </row>
    <row r="83" spans="2:8" x14ac:dyDescent="0.2">
      <c r="B83" s="170" t="s">
        <v>142</v>
      </c>
      <c r="C83" s="170">
        <v>128.084</v>
      </c>
      <c r="D83" s="170">
        <v>0.99898607016394503</v>
      </c>
      <c r="E83" s="199">
        <v>22.398861832003199</v>
      </c>
      <c r="F83" s="199">
        <v>21.943020734659001</v>
      </c>
      <c r="G83" s="199">
        <v>22.421595756913099</v>
      </c>
      <c r="H83" s="199">
        <v>21.965291999575101</v>
      </c>
    </row>
    <row r="84" spans="2:8" x14ac:dyDescent="0.2">
      <c r="B84" s="170" t="s">
        <v>143</v>
      </c>
      <c r="C84" s="170">
        <v>128.214</v>
      </c>
      <c r="D84" s="170">
        <v>1</v>
      </c>
      <c r="E84" s="199">
        <v>22.450709315965</v>
      </c>
      <c r="F84" s="199">
        <v>21.993704684533501</v>
      </c>
      <c r="G84" s="199">
        <v>22.450709315965</v>
      </c>
      <c r="H84" s="199">
        <v>21.993704684533501</v>
      </c>
    </row>
    <row r="85" spans="2:8" x14ac:dyDescent="0.2">
      <c r="F85" s="200"/>
      <c r="G85" s="200">
        <f>G84/G72-1</f>
        <v>-5.3757308584289509E-2</v>
      </c>
      <c r="H85" s="200">
        <f>H84/H72-1</f>
        <v>-4.2092523366768053E-2</v>
      </c>
    </row>
  </sheetData>
  <mergeCells count="1">
    <mergeCell ref="H1:I1"/>
  </mergeCells>
  <hyperlinks>
    <hyperlink ref="H1:I1" location="Index!A1" display="Regresar al Índice" xr:uid="{DBD7478E-238F-4DED-A209-FF78F6D6EBFA}"/>
  </hyperlink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5BCFC-D03F-4771-9325-FA9A96160898}">
  <sheetPr codeName="Hoja85"/>
  <dimension ref="A1:I84"/>
  <sheetViews>
    <sheetView workbookViewId="0"/>
  </sheetViews>
  <sheetFormatPr baseColWidth="10" defaultRowHeight="12.75" x14ac:dyDescent="0.2"/>
  <cols>
    <col min="1" max="1" width="90.7109375" style="170" customWidth="1"/>
    <col min="2" max="2" width="3.7109375" style="170" customWidth="1"/>
    <col min="3" max="8" width="11.7109375" style="170" customWidth="1"/>
    <col min="9" max="17" width="9.140625" style="170" customWidth="1"/>
    <col min="18" max="16384" width="11.42578125" style="170"/>
  </cols>
  <sheetData>
    <row r="1" spans="1:9" x14ac:dyDescent="0.2">
      <c r="A1" s="31" t="s">
        <v>3495</v>
      </c>
      <c r="B1" s="170" t="s">
        <v>53</v>
      </c>
      <c r="C1" s="170" t="s">
        <v>53</v>
      </c>
      <c r="D1" s="170" t="s">
        <v>53</v>
      </c>
      <c r="E1" s="170" t="s">
        <v>53</v>
      </c>
      <c r="F1" s="170" t="s">
        <v>53</v>
      </c>
      <c r="G1" s="170" t="s">
        <v>53</v>
      </c>
      <c r="H1" s="280" t="s">
        <v>1346</v>
      </c>
      <c r="I1" s="280"/>
    </row>
    <row r="2" spans="1:9" x14ac:dyDescent="0.2">
      <c r="A2" s="170" t="s">
        <v>150</v>
      </c>
      <c r="B2" s="170" t="s">
        <v>53</v>
      </c>
      <c r="C2" s="170" t="s">
        <v>53</v>
      </c>
      <c r="D2" s="170" t="s">
        <v>53</v>
      </c>
      <c r="E2" s="170" t="s">
        <v>53</v>
      </c>
      <c r="F2" s="170" t="s">
        <v>53</v>
      </c>
      <c r="G2" s="170" t="s">
        <v>53</v>
      </c>
      <c r="H2" s="170" t="s">
        <v>53</v>
      </c>
    </row>
    <row r="6" spans="1:9" x14ac:dyDescent="0.2">
      <c r="A6" s="170" t="s">
        <v>419</v>
      </c>
      <c r="B6" s="170" t="s">
        <v>543</v>
      </c>
      <c r="C6" s="170" t="s">
        <v>544</v>
      </c>
      <c r="D6" s="170" t="s">
        <v>545</v>
      </c>
      <c r="E6" s="170" t="s">
        <v>0</v>
      </c>
      <c r="F6" s="170" t="s">
        <v>1</v>
      </c>
      <c r="G6" s="170" t="s">
        <v>706</v>
      </c>
      <c r="H6" s="170" t="s">
        <v>707</v>
      </c>
    </row>
    <row r="7" spans="1:9" x14ac:dyDescent="0.2">
      <c r="A7" s="170" t="s">
        <v>75</v>
      </c>
      <c r="B7" s="170" t="s">
        <v>138</v>
      </c>
      <c r="C7" s="170">
        <v>93.603882444858499</v>
      </c>
      <c r="D7" s="170">
        <v>0.73005976293430097</v>
      </c>
      <c r="E7" s="199">
        <v>18.304750999844799</v>
      </c>
      <c r="F7" s="199">
        <v>17.8167725639798</v>
      </c>
      <c r="G7" s="199">
        <v>25.072948721722799</v>
      </c>
      <c r="H7" s="199">
        <v>24.404539831601699</v>
      </c>
    </row>
    <row r="8" spans="1:9" x14ac:dyDescent="0.2">
      <c r="B8" s="170" t="s">
        <v>139</v>
      </c>
      <c r="C8" s="170">
        <v>94.1447803353567</v>
      </c>
      <c r="D8" s="170">
        <v>0.73427847454534401</v>
      </c>
      <c r="E8" s="199">
        <v>18.292751290365601</v>
      </c>
      <c r="F8" s="199">
        <v>17.7165134606824</v>
      </c>
      <c r="G8" s="199">
        <v>24.912552831801602</v>
      </c>
      <c r="H8" s="199">
        <v>24.1277854041033</v>
      </c>
    </row>
    <row r="9" spans="1:9" x14ac:dyDescent="0.2">
      <c r="B9" s="170" t="s">
        <v>140</v>
      </c>
      <c r="C9" s="170">
        <v>94.722489332291602</v>
      </c>
      <c r="D9" s="170">
        <v>0.73878429291880499</v>
      </c>
      <c r="E9" s="199">
        <v>18.2049051372082</v>
      </c>
      <c r="F9" s="199">
        <v>17.6380595611068</v>
      </c>
      <c r="G9" s="199">
        <v>24.641705720737299</v>
      </c>
      <c r="H9" s="199">
        <v>23.874437681155801</v>
      </c>
    </row>
    <row r="10" spans="1:9" x14ac:dyDescent="0.2">
      <c r="B10" s="170" t="s">
        <v>141</v>
      </c>
      <c r="C10" s="170">
        <v>94.838932628162794</v>
      </c>
      <c r="D10" s="170">
        <v>0.73969248777951502</v>
      </c>
      <c r="E10" s="199">
        <v>18.1811923048406</v>
      </c>
      <c r="F10" s="199">
        <v>17.601157731083401</v>
      </c>
      <c r="G10" s="199">
        <v>24.5793929304578</v>
      </c>
      <c r="H10" s="199">
        <v>23.795236563670301</v>
      </c>
    </row>
    <row r="11" spans="1:9" x14ac:dyDescent="0.2">
      <c r="B11" s="170" t="s">
        <v>142</v>
      </c>
      <c r="C11" s="170">
        <v>94.725494320572096</v>
      </c>
      <c r="D11" s="170">
        <v>0.73880773020553203</v>
      </c>
      <c r="E11" s="199">
        <v>18.108295383600399</v>
      </c>
      <c r="F11" s="199">
        <v>17.531369362613201</v>
      </c>
      <c r="G11" s="199">
        <v>24.510159603450301</v>
      </c>
      <c r="H11" s="199">
        <v>23.729271697977602</v>
      </c>
    </row>
    <row r="12" spans="1:9" x14ac:dyDescent="0.2">
      <c r="B12" s="170" t="s">
        <v>143</v>
      </c>
      <c r="C12" s="170">
        <v>94.963639641805401</v>
      </c>
      <c r="D12" s="170">
        <v>0.74066513517872801</v>
      </c>
      <c r="E12" s="199">
        <v>17.9783785441807</v>
      </c>
      <c r="F12" s="199">
        <v>17.403503717607499</v>
      </c>
      <c r="G12" s="199">
        <v>24.273288548734499</v>
      </c>
      <c r="H12" s="199">
        <v>23.497128312118999</v>
      </c>
    </row>
    <row r="13" spans="1:9" x14ac:dyDescent="0.2">
      <c r="B13" s="170" t="s">
        <v>144</v>
      </c>
      <c r="C13" s="170">
        <v>95.322735741330604</v>
      </c>
      <c r="D13" s="170">
        <v>0.74346589094272597</v>
      </c>
      <c r="E13" s="199">
        <v>17.8771113713502</v>
      </c>
      <c r="F13" s="199">
        <v>17.3030561538725</v>
      </c>
      <c r="G13" s="199">
        <v>24.045637586253999</v>
      </c>
      <c r="H13" s="199">
        <v>23.273503686809299</v>
      </c>
    </row>
    <row r="14" spans="1:9" x14ac:dyDescent="0.2">
      <c r="B14" s="170" t="s">
        <v>145</v>
      </c>
      <c r="C14" s="170">
        <v>95.793767654306095</v>
      </c>
      <c r="D14" s="170">
        <v>0.74713968563734101</v>
      </c>
      <c r="E14" s="199">
        <v>17.9545830945797</v>
      </c>
      <c r="F14" s="199">
        <v>17.3895679098543</v>
      </c>
      <c r="G14" s="199">
        <v>24.031092765824202</v>
      </c>
      <c r="H14" s="199">
        <v>23.274855082848699</v>
      </c>
    </row>
    <row r="15" spans="1:9" x14ac:dyDescent="0.2">
      <c r="B15" s="170" t="s">
        <v>146</v>
      </c>
      <c r="C15" s="170">
        <v>96.093515235290596</v>
      </c>
      <c r="D15" s="170">
        <v>0.74947755498846103</v>
      </c>
      <c r="E15" s="199">
        <v>18.2042669066836</v>
      </c>
      <c r="F15" s="199">
        <v>17.6390110492795</v>
      </c>
      <c r="G15" s="199">
        <v>24.289275623422601</v>
      </c>
      <c r="H15" s="199">
        <v>23.5350757762867</v>
      </c>
    </row>
    <row r="16" spans="1:9" x14ac:dyDescent="0.2">
      <c r="B16" s="170" t="s">
        <v>147</v>
      </c>
      <c r="C16" s="170">
        <v>96.698269126750404</v>
      </c>
      <c r="D16" s="170">
        <v>0.75419430894247397</v>
      </c>
      <c r="E16" s="199">
        <v>18.295529773988399</v>
      </c>
      <c r="F16" s="199">
        <v>17.7402570952788</v>
      </c>
      <c r="G16" s="199">
        <v>24.258376862644599</v>
      </c>
      <c r="H16" s="199">
        <v>23.522130682945701</v>
      </c>
    </row>
    <row r="17" spans="1:8" x14ac:dyDescent="0.2">
      <c r="B17" s="170" t="s">
        <v>148</v>
      </c>
      <c r="C17" s="170">
        <v>97.695173988821495</v>
      </c>
      <c r="D17" s="170">
        <v>0.76196962881449404</v>
      </c>
      <c r="E17" s="199">
        <v>18.396479799622</v>
      </c>
      <c r="F17" s="199">
        <v>17.8530751466045</v>
      </c>
      <c r="G17" s="199">
        <v>24.143324227035201</v>
      </c>
      <c r="H17" s="199">
        <v>23.430166336657098</v>
      </c>
    </row>
    <row r="18" spans="1:8" x14ac:dyDescent="0.2">
      <c r="B18" s="170" t="s">
        <v>149</v>
      </c>
      <c r="C18" s="170">
        <v>98.272882985756297</v>
      </c>
      <c r="D18" s="170">
        <v>0.76647544718795402</v>
      </c>
      <c r="E18" s="199">
        <v>18.523943589996499</v>
      </c>
      <c r="F18" s="199">
        <v>17.975312596087701</v>
      </c>
      <c r="G18" s="199">
        <v>24.167693378773201</v>
      </c>
      <c r="H18" s="199">
        <v>23.451909206009901</v>
      </c>
    </row>
    <row r="19" spans="1:8" x14ac:dyDescent="0.2">
      <c r="A19" s="170" t="s">
        <v>76</v>
      </c>
      <c r="B19" s="170" t="s">
        <v>138</v>
      </c>
      <c r="C19" s="170">
        <v>98.794999699501204</v>
      </c>
      <c r="D19" s="170">
        <v>0.77054767575694705</v>
      </c>
      <c r="E19" s="199">
        <v>19.024288658666499</v>
      </c>
      <c r="F19" s="199">
        <v>18.457378818045701</v>
      </c>
      <c r="G19" s="199">
        <v>24.689307692710901</v>
      </c>
      <c r="H19" s="199">
        <v>23.9535844422788</v>
      </c>
    </row>
    <row r="20" spans="1:8" x14ac:dyDescent="0.2">
      <c r="B20" s="170" t="s">
        <v>139</v>
      </c>
      <c r="C20" s="170">
        <v>99.171374481639504</v>
      </c>
      <c r="D20" s="170">
        <v>0.77348319591963099</v>
      </c>
      <c r="E20" s="199">
        <v>19.672678653362599</v>
      </c>
      <c r="F20" s="199">
        <v>19.000681143001199</v>
      </c>
      <c r="G20" s="199">
        <v>25.4338798271794</v>
      </c>
      <c r="H20" s="199">
        <v>24.565085890987401</v>
      </c>
    </row>
    <row r="21" spans="1:8" x14ac:dyDescent="0.2">
      <c r="B21" s="170" t="s">
        <v>140</v>
      </c>
      <c r="C21" s="170">
        <v>99.492156980587794</v>
      </c>
      <c r="D21" s="170">
        <v>0.77598512627784599</v>
      </c>
      <c r="E21" s="199">
        <v>19.833617385576499</v>
      </c>
      <c r="F21" s="199">
        <v>19.156907630994901</v>
      </c>
      <c r="G21" s="199">
        <v>25.559275189605799</v>
      </c>
      <c r="H21" s="199">
        <v>24.6872098217714</v>
      </c>
    </row>
    <row r="22" spans="1:8" x14ac:dyDescent="0.2">
      <c r="B22" s="170" t="s">
        <v>141</v>
      </c>
      <c r="C22" s="170">
        <v>99.154847046096506</v>
      </c>
      <c r="D22" s="170">
        <v>0.77335429084262597</v>
      </c>
      <c r="E22" s="199">
        <v>19.888948705648801</v>
      </c>
      <c r="F22" s="199">
        <v>19.232866862971601</v>
      </c>
      <c r="G22" s="199">
        <v>25.717771196405099</v>
      </c>
      <c r="H22" s="199">
        <v>24.869412494001999</v>
      </c>
    </row>
    <row r="23" spans="1:8" x14ac:dyDescent="0.2">
      <c r="B23" s="170" t="s">
        <v>142</v>
      </c>
      <c r="C23" s="170">
        <v>98.994080173087298</v>
      </c>
      <c r="D23" s="170">
        <v>0.77210039600267799</v>
      </c>
      <c r="E23" s="199">
        <v>20.096047236078999</v>
      </c>
      <c r="F23" s="199">
        <v>19.3941031740233</v>
      </c>
      <c r="G23" s="199">
        <v>26.0277644463341</v>
      </c>
      <c r="H23" s="199">
        <v>25.118628709984499</v>
      </c>
    </row>
    <row r="24" spans="1:8" x14ac:dyDescent="0.2">
      <c r="B24" s="170" t="s">
        <v>143</v>
      </c>
      <c r="C24" s="170">
        <v>99.376464931786799</v>
      </c>
      <c r="D24" s="170">
        <v>0.77508279073881803</v>
      </c>
      <c r="E24" s="199">
        <v>20.387638871360501</v>
      </c>
      <c r="F24" s="199">
        <v>19.613708460782501</v>
      </c>
      <c r="G24" s="199">
        <v>26.303820849804701</v>
      </c>
      <c r="H24" s="199">
        <v>25.305307633119401</v>
      </c>
    </row>
    <row r="25" spans="1:8" x14ac:dyDescent="0.2">
      <c r="B25" s="170" t="s">
        <v>144</v>
      </c>
      <c r="C25" s="170">
        <v>99.909099104513501</v>
      </c>
      <c r="D25" s="170">
        <v>0.779237049811358</v>
      </c>
      <c r="E25" s="199">
        <v>20.651965053037301</v>
      </c>
      <c r="F25" s="199">
        <v>19.966742706737101</v>
      </c>
      <c r="G25" s="199">
        <v>26.502801757227601</v>
      </c>
      <c r="H25" s="199">
        <v>25.623451440830198</v>
      </c>
    </row>
    <row r="26" spans="1:8" x14ac:dyDescent="0.2">
      <c r="B26" s="170" t="s">
        <v>145</v>
      </c>
      <c r="C26" s="170">
        <v>100.492</v>
      </c>
      <c r="D26" s="170">
        <v>0.78378336219133604</v>
      </c>
      <c r="E26" s="199">
        <v>21.002538750951</v>
      </c>
      <c r="F26" s="199">
        <v>20.469377318415699</v>
      </c>
      <c r="G26" s="199">
        <v>26.796356957911399</v>
      </c>
      <c r="H26" s="199">
        <v>26.116116143606899</v>
      </c>
    </row>
    <row r="27" spans="1:8" x14ac:dyDescent="0.2">
      <c r="B27" s="170" t="s">
        <v>146</v>
      </c>
      <c r="C27" s="170">
        <v>100.917</v>
      </c>
      <c r="D27" s="170">
        <v>0.78709813280921004</v>
      </c>
      <c r="E27" s="199">
        <v>21.2367617556413</v>
      </c>
      <c r="F27" s="199">
        <v>20.700351267900899</v>
      </c>
      <c r="G27" s="199">
        <v>26.981085166402</v>
      </c>
      <c r="H27" s="199">
        <v>26.299581214886</v>
      </c>
    </row>
    <row r="28" spans="1:8" x14ac:dyDescent="0.2">
      <c r="B28" s="170" t="s">
        <v>147</v>
      </c>
      <c r="C28" s="170">
        <v>101.44</v>
      </c>
      <c r="D28" s="170">
        <v>0.79117725053426302</v>
      </c>
      <c r="E28" s="199">
        <v>21.483532211701601</v>
      </c>
      <c r="F28" s="199">
        <v>20.940549107522699</v>
      </c>
      <c r="G28" s="199">
        <v>27.1538801162373</v>
      </c>
      <c r="H28" s="199">
        <v>26.467582445504</v>
      </c>
    </row>
    <row r="29" spans="1:8" x14ac:dyDescent="0.2">
      <c r="B29" s="170" t="s">
        <v>148</v>
      </c>
      <c r="C29" s="170">
        <v>102.303</v>
      </c>
      <c r="D29" s="170">
        <v>0.79790818475361502</v>
      </c>
      <c r="E29" s="199">
        <v>21.518779872235601</v>
      </c>
      <c r="F29" s="199">
        <v>20.9440410360925</v>
      </c>
      <c r="G29" s="199">
        <v>26.9689925274803</v>
      </c>
      <c r="H29" s="199">
        <v>26.2486855458937</v>
      </c>
    </row>
    <row r="30" spans="1:8" x14ac:dyDescent="0.2">
      <c r="B30" s="170" t="s">
        <v>149</v>
      </c>
      <c r="C30" s="170">
        <v>103.02</v>
      </c>
      <c r="D30" s="170">
        <v>0.80350039777247395</v>
      </c>
      <c r="E30" s="199">
        <v>21.284876922345301</v>
      </c>
      <c r="F30" s="199">
        <v>20.651064462578798</v>
      </c>
      <c r="G30" s="199">
        <v>26.4901884073149</v>
      </c>
      <c r="H30" s="199">
        <v>25.701374286595598</v>
      </c>
    </row>
    <row r="31" spans="1:8" x14ac:dyDescent="0.2">
      <c r="A31" s="170" t="s">
        <v>77</v>
      </c>
      <c r="B31" s="170" t="s">
        <v>138</v>
      </c>
      <c r="C31" s="170">
        <v>103.108</v>
      </c>
      <c r="D31" s="170">
        <v>0.80418675027688102</v>
      </c>
      <c r="E31" s="199">
        <v>21.106521638174598</v>
      </c>
      <c r="F31" s="199">
        <v>20.199890236574301</v>
      </c>
      <c r="G31" s="199">
        <v>26.245796304039601</v>
      </c>
      <c r="H31" s="199">
        <v>25.118407172984998</v>
      </c>
    </row>
    <row r="32" spans="1:8" x14ac:dyDescent="0.2">
      <c r="B32" s="170" t="s">
        <v>139</v>
      </c>
      <c r="C32" s="170">
        <v>103.07899999999999</v>
      </c>
      <c r="D32" s="170">
        <v>0.80396056592883802</v>
      </c>
      <c r="E32" s="199">
        <v>21.224040062011198</v>
      </c>
      <c r="F32" s="199">
        <v>20.185578709819598</v>
      </c>
      <c r="G32" s="199">
        <v>26.3993545970634</v>
      </c>
      <c r="H32" s="199">
        <v>25.107672646230601</v>
      </c>
    </row>
    <row r="33" spans="1:8" x14ac:dyDescent="0.2">
      <c r="B33" s="170" t="s">
        <v>140</v>
      </c>
      <c r="C33" s="170">
        <v>103.476</v>
      </c>
      <c r="D33" s="170">
        <v>0.80705695165894498</v>
      </c>
      <c r="E33" s="199">
        <v>21.643084682984501</v>
      </c>
      <c r="F33" s="199">
        <v>20.838610197293299</v>
      </c>
      <c r="G33" s="199">
        <v>26.817295407091201</v>
      </c>
      <c r="H33" s="199">
        <v>25.8204952630152</v>
      </c>
    </row>
    <row r="34" spans="1:8" x14ac:dyDescent="0.2">
      <c r="B34" s="170" t="s">
        <v>141</v>
      </c>
      <c r="C34" s="170">
        <v>103.53100000000001</v>
      </c>
      <c r="D34" s="170">
        <v>0.80748592197419899</v>
      </c>
      <c r="E34" s="199">
        <v>21.744275061458499</v>
      </c>
      <c r="F34" s="199">
        <v>20.941999805617201</v>
      </c>
      <c r="G34" s="199">
        <v>26.9283642844157</v>
      </c>
      <c r="H34" s="199">
        <v>25.934817234233201</v>
      </c>
    </row>
    <row r="35" spans="1:8" x14ac:dyDescent="0.2">
      <c r="B35" s="170" t="s">
        <v>142</v>
      </c>
      <c r="C35" s="170">
        <v>103.233</v>
      </c>
      <c r="D35" s="170">
        <v>0.80516168281154898</v>
      </c>
      <c r="E35" s="199">
        <v>21.766378688694498</v>
      </c>
      <c r="F35" s="199">
        <v>20.946684539063199</v>
      </c>
      <c r="G35" s="199">
        <v>27.0335500972778</v>
      </c>
      <c r="H35" s="199">
        <v>26.0155009685996</v>
      </c>
    </row>
    <row r="36" spans="1:8" x14ac:dyDescent="0.2">
      <c r="B36" s="170" t="s">
        <v>143</v>
      </c>
      <c r="C36" s="170">
        <v>103.29900000000001</v>
      </c>
      <c r="D36" s="170">
        <v>0.80567644718985498</v>
      </c>
      <c r="E36" s="199">
        <v>21.750355039393</v>
      </c>
      <c r="F36" s="199">
        <v>20.9520787833364</v>
      </c>
      <c r="G36" s="199">
        <v>26.996389326331698</v>
      </c>
      <c r="H36" s="199">
        <v>26.005574392072401</v>
      </c>
    </row>
    <row r="37" spans="1:8" x14ac:dyDescent="0.2">
      <c r="B37" s="170" t="s">
        <v>144</v>
      </c>
      <c r="C37" s="170">
        <v>103.687</v>
      </c>
      <c r="D37" s="170">
        <v>0.80870263777746598</v>
      </c>
      <c r="E37" s="199">
        <v>21.764494735663401</v>
      </c>
      <c r="F37" s="199">
        <v>20.966359350314502</v>
      </c>
      <c r="G37" s="199">
        <v>26.912852411954599</v>
      </c>
      <c r="H37" s="199">
        <v>25.9259193316542</v>
      </c>
    </row>
    <row r="38" spans="1:8" x14ac:dyDescent="0.2">
      <c r="B38" s="170" t="s">
        <v>145</v>
      </c>
      <c r="C38" s="170">
        <v>103.67</v>
      </c>
      <c r="D38" s="170">
        <v>0.80857004695275103</v>
      </c>
      <c r="E38" s="199">
        <v>21.747309264843199</v>
      </c>
      <c r="F38" s="199">
        <v>20.944220147738399</v>
      </c>
      <c r="G38" s="199">
        <v>26.896011479527399</v>
      </c>
      <c r="H38" s="199">
        <v>25.902790026257701</v>
      </c>
    </row>
    <row r="39" spans="1:8" x14ac:dyDescent="0.2">
      <c r="B39" s="170" t="s">
        <v>146</v>
      </c>
      <c r="C39" s="170">
        <v>103.94199999999999</v>
      </c>
      <c r="D39" s="170">
        <v>0.81069150014819003</v>
      </c>
      <c r="E39" s="199">
        <v>21.753996962319899</v>
      </c>
      <c r="F39" s="199">
        <v>20.9440418045859</v>
      </c>
      <c r="G39" s="199">
        <v>26.8338781871321</v>
      </c>
      <c r="H39" s="199">
        <v>25.8347864764308</v>
      </c>
    </row>
    <row r="40" spans="1:8" x14ac:dyDescent="0.2">
      <c r="B40" s="170" t="s">
        <v>147</v>
      </c>
      <c r="C40" s="170">
        <v>104.503</v>
      </c>
      <c r="D40" s="170">
        <v>0.81506699736378196</v>
      </c>
      <c r="E40" s="199">
        <v>21.745397300140802</v>
      </c>
      <c r="F40" s="199">
        <v>20.892977023114302</v>
      </c>
      <c r="G40" s="199">
        <v>26.679275900598601</v>
      </c>
      <c r="H40" s="199">
        <v>25.6334474229599</v>
      </c>
    </row>
    <row r="41" spans="1:8" x14ac:dyDescent="0.2">
      <c r="B41" s="170" t="s">
        <v>148</v>
      </c>
      <c r="C41" s="170">
        <v>105.346</v>
      </c>
      <c r="D41" s="170">
        <v>0.82164194237758703</v>
      </c>
      <c r="E41" s="199">
        <v>21.709391924084802</v>
      </c>
      <c r="F41" s="199">
        <v>20.730972049745599</v>
      </c>
      <c r="G41" s="199">
        <v>26.421961689619099</v>
      </c>
      <c r="H41" s="199">
        <v>25.231151162702702</v>
      </c>
    </row>
    <row r="42" spans="1:8" x14ac:dyDescent="0.2">
      <c r="B42" s="170" t="s">
        <v>149</v>
      </c>
      <c r="C42" s="170">
        <v>105.934</v>
      </c>
      <c r="D42" s="170">
        <v>0.82622802502066905</v>
      </c>
      <c r="E42" s="199">
        <v>21.760670042574901</v>
      </c>
      <c r="F42" s="199">
        <v>20.776717092973499</v>
      </c>
      <c r="G42" s="199">
        <v>26.337366179306901</v>
      </c>
      <c r="H42" s="199">
        <v>25.146468606476802</v>
      </c>
    </row>
    <row r="43" spans="1:8" x14ac:dyDescent="0.2">
      <c r="A43" s="170" t="s">
        <v>78</v>
      </c>
      <c r="B43" s="170" t="s">
        <v>138</v>
      </c>
      <c r="C43" s="170">
        <v>106.447</v>
      </c>
      <c r="D43" s="170">
        <v>0.83022914814294901</v>
      </c>
      <c r="E43" s="199">
        <v>21.810516789534901</v>
      </c>
      <c r="F43" s="199">
        <v>20.827147521872998</v>
      </c>
      <c r="G43" s="199">
        <v>26.2704782629236</v>
      </c>
      <c r="H43" s="199">
        <v>25.0860230196194</v>
      </c>
    </row>
    <row r="44" spans="1:8" x14ac:dyDescent="0.2">
      <c r="B44" s="170" t="s">
        <v>139</v>
      </c>
      <c r="C44" s="170">
        <v>106.889</v>
      </c>
      <c r="D44" s="170">
        <v>0.83367650958553696</v>
      </c>
      <c r="E44" s="199">
        <v>21.5328682302756</v>
      </c>
      <c r="F44" s="199">
        <v>20.506375511637302</v>
      </c>
      <c r="G44" s="199">
        <v>25.828805277217999</v>
      </c>
      <c r="H44" s="199">
        <v>24.597521071850899</v>
      </c>
    </row>
    <row r="45" spans="1:8" x14ac:dyDescent="0.2">
      <c r="B45" s="170" t="s">
        <v>140</v>
      </c>
      <c r="C45" s="170">
        <v>106.83799999999999</v>
      </c>
      <c r="D45" s="170">
        <v>0.833278737111392</v>
      </c>
      <c r="E45" s="199">
        <v>20.1297724134579</v>
      </c>
      <c r="F45" s="199">
        <v>19.108611289763399</v>
      </c>
      <c r="G45" s="199">
        <v>24.157309573551402</v>
      </c>
      <c r="H45" s="199">
        <v>22.931835937641299</v>
      </c>
    </row>
    <row r="46" spans="1:8" x14ac:dyDescent="0.2">
      <c r="B46" s="170" t="s">
        <v>141</v>
      </c>
      <c r="C46" s="170">
        <v>105.755</v>
      </c>
      <c r="D46" s="170">
        <v>0.82483192163102304</v>
      </c>
      <c r="E46" s="199">
        <v>17.277065919848901</v>
      </c>
      <c r="F46" s="199">
        <v>16.444850437266801</v>
      </c>
      <c r="G46" s="199">
        <v>20.9461654753676</v>
      </c>
      <c r="H46" s="199">
        <v>19.937213880797401</v>
      </c>
    </row>
    <row r="47" spans="1:8" x14ac:dyDescent="0.2">
      <c r="B47" s="170" t="s">
        <v>142</v>
      </c>
      <c r="C47" s="170">
        <v>106.16200000000001</v>
      </c>
      <c r="D47" s="170">
        <v>0.82800630196390401</v>
      </c>
      <c r="E47" s="199">
        <v>17.7779940960842</v>
      </c>
      <c r="F47" s="199">
        <v>17.061953767463599</v>
      </c>
      <c r="G47" s="199">
        <v>21.470843946377599</v>
      </c>
      <c r="H47" s="199">
        <v>20.606067522668901</v>
      </c>
    </row>
    <row r="48" spans="1:8" x14ac:dyDescent="0.2">
      <c r="B48" s="170" t="s">
        <v>143</v>
      </c>
      <c r="C48" s="170">
        <v>106.74299999999999</v>
      </c>
      <c r="D48" s="170">
        <v>0.832537788385044</v>
      </c>
      <c r="E48" s="199">
        <v>18.849194387029701</v>
      </c>
      <c r="F48" s="199">
        <v>18.161831372714001</v>
      </c>
      <c r="G48" s="199">
        <v>22.640647247488101</v>
      </c>
      <c r="H48" s="199">
        <v>21.815023445295299</v>
      </c>
    </row>
    <row r="49" spans="1:8" x14ac:dyDescent="0.2">
      <c r="B49" s="170" t="s">
        <v>144</v>
      </c>
      <c r="C49" s="170">
        <v>107.444</v>
      </c>
      <c r="D49" s="170">
        <v>0.83800521003946504</v>
      </c>
      <c r="E49" s="199">
        <v>19.738074946522701</v>
      </c>
      <c r="F49" s="199">
        <v>19.076752334181599</v>
      </c>
      <c r="G49" s="199">
        <v>23.553642280569001</v>
      </c>
      <c r="H49" s="199">
        <v>22.764479391820501</v>
      </c>
    </row>
    <row r="50" spans="1:8" x14ac:dyDescent="0.2">
      <c r="B50" s="170" t="s">
        <v>145</v>
      </c>
      <c r="C50" s="170">
        <v>107.867</v>
      </c>
      <c r="D50" s="170">
        <v>0.84130438173678401</v>
      </c>
      <c r="E50" s="199">
        <v>19.716997644168</v>
      </c>
      <c r="F50" s="199">
        <v>19.0867437962678</v>
      </c>
      <c r="G50" s="199">
        <v>23.436223645316499</v>
      </c>
      <c r="H50" s="199">
        <v>22.687084734855699</v>
      </c>
    </row>
    <row r="51" spans="1:8" x14ac:dyDescent="0.2">
      <c r="B51" s="170" t="s">
        <v>146</v>
      </c>
      <c r="C51" s="170">
        <v>108.114</v>
      </c>
      <c r="D51" s="170">
        <v>0.84323084842528895</v>
      </c>
      <c r="E51" s="199">
        <v>19.605653190373101</v>
      </c>
      <c r="F51" s="199">
        <v>19.045064756374501</v>
      </c>
      <c r="G51" s="199">
        <v>23.2506356082514</v>
      </c>
      <c r="H51" s="199">
        <v>22.585825449745599</v>
      </c>
    </row>
    <row r="52" spans="1:8" x14ac:dyDescent="0.2">
      <c r="B52" s="170" t="s">
        <v>147</v>
      </c>
      <c r="C52" s="170">
        <v>108.774</v>
      </c>
      <c r="D52" s="170">
        <v>0.84837849220833905</v>
      </c>
      <c r="E52" s="199">
        <v>19.4893057076745</v>
      </c>
      <c r="F52" s="199">
        <v>18.928910366778599</v>
      </c>
      <c r="G52" s="199">
        <v>22.972418427232501</v>
      </c>
      <c r="H52" s="199">
        <v>22.3118696909753</v>
      </c>
    </row>
    <row r="53" spans="1:8" x14ac:dyDescent="0.2">
      <c r="B53" s="170" t="s">
        <v>148</v>
      </c>
      <c r="C53" s="170">
        <v>108.85599999999999</v>
      </c>
      <c r="D53" s="170">
        <v>0.84901804795108204</v>
      </c>
      <c r="E53" s="199">
        <v>18.873631726388201</v>
      </c>
      <c r="F53" s="199">
        <v>18.350083498004501</v>
      </c>
      <c r="G53" s="199">
        <v>22.229953499734801</v>
      </c>
      <c r="H53" s="199">
        <v>21.613302028488501</v>
      </c>
    </row>
    <row r="54" spans="1:8" x14ac:dyDescent="0.2">
      <c r="B54" s="170" t="s">
        <v>149</v>
      </c>
      <c r="C54" s="170">
        <v>109.271</v>
      </c>
      <c r="D54" s="170">
        <v>0.85225482396618202</v>
      </c>
      <c r="E54" s="199">
        <v>18.971048182646999</v>
      </c>
      <c r="F54" s="199">
        <v>18.480435067491499</v>
      </c>
      <c r="G54" s="199">
        <v>22.259830803139899</v>
      </c>
      <c r="H54" s="199">
        <v>21.6841659886279</v>
      </c>
    </row>
    <row r="55" spans="1:8" x14ac:dyDescent="0.2">
      <c r="A55" s="170" t="s">
        <v>431</v>
      </c>
      <c r="B55" s="170" t="s">
        <v>138</v>
      </c>
      <c r="C55" s="170">
        <v>110.21</v>
      </c>
      <c r="D55" s="170">
        <v>0.85957851716661204</v>
      </c>
      <c r="E55" s="199">
        <v>19.868269186177798</v>
      </c>
      <c r="F55" s="199">
        <v>19.437621982825799</v>
      </c>
      <c r="G55" s="199">
        <v>23.113966658530099</v>
      </c>
      <c r="H55" s="199">
        <v>22.612968559169101</v>
      </c>
    </row>
    <row r="56" spans="1:8" x14ac:dyDescent="0.2">
      <c r="B56" s="170" t="s">
        <v>139</v>
      </c>
      <c r="C56" s="170">
        <v>110.907</v>
      </c>
      <c r="D56" s="170">
        <v>0.86501474097992404</v>
      </c>
      <c r="E56" s="199">
        <v>20.835731190400399</v>
      </c>
      <c r="F56" s="199">
        <v>20.419306871495301</v>
      </c>
      <c r="G56" s="199">
        <v>24.0871400258414</v>
      </c>
      <c r="H56" s="199">
        <v>23.605732832209799</v>
      </c>
    </row>
    <row r="57" spans="1:8" x14ac:dyDescent="0.2">
      <c r="B57" s="170" t="s">
        <v>140</v>
      </c>
      <c r="C57" s="170">
        <v>111.824</v>
      </c>
      <c r="D57" s="170">
        <v>0.87216684605425299</v>
      </c>
      <c r="E57" s="199">
        <v>22.180721321458801</v>
      </c>
      <c r="F57" s="199">
        <v>21.5910042147887</v>
      </c>
      <c r="G57" s="199">
        <v>25.431740981448701</v>
      </c>
      <c r="H57" s="199">
        <v>24.755589268805601</v>
      </c>
    </row>
    <row r="58" spans="1:8" x14ac:dyDescent="0.2">
      <c r="B58" s="170" t="s">
        <v>141</v>
      </c>
      <c r="C58" s="170">
        <v>112.19</v>
      </c>
      <c r="D58" s="170">
        <v>0.87502144851576302</v>
      </c>
      <c r="E58" s="199">
        <v>22.389114890420402</v>
      </c>
      <c r="F58" s="199">
        <v>21.883869239609702</v>
      </c>
      <c r="G58" s="199">
        <v>25.5869326727904</v>
      </c>
      <c r="H58" s="199">
        <v>25.009523225664601</v>
      </c>
    </row>
    <row r="59" spans="1:8" x14ac:dyDescent="0.2">
      <c r="B59" s="170" t="s">
        <v>142</v>
      </c>
      <c r="C59" s="170">
        <v>112.419</v>
      </c>
      <c r="D59" s="170">
        <v>0.87680752491927605</v>
      </c>
      <c r="E59" s="199">
        <v>22.517753399569699</v>
      </c>
      <c r="F59" s="199">
        <v>22.0150561115614</v>
      </c>
      <c r="G59" s="199">
        <v>25.681523891623499</v>
      </c>
      <c r="H59" s="199">
        <v>25.108197051101101</v>
      </c>
    </row>
    <row r="60" spans="1:8" x14ac:dyDescent="0.2">
      <c r="B60" s="170" t="s">
        <v>143</v>
      </c>
      <c r="C60" s="170">
        <v>113.018</v>
      </c>
      <c r="D60" s="170">
        <v>0.88147940162540706</v>
      </c>
      <c r="E60" s="199">
        <v>22.581968000779</v>
      </c>
      <c r="F60" s="199">
        <v>22.130901638514601</v>
      </c>
      <c r="G60" s="199">
        <v>25.618259438778601</v>
      </c>
      <c r="H60" s="199">
        <v>25.1065442910024</v>
      </c>
    </row>
    <row r="61" spans="1:8" x14ac:dyDescent="0.2">
      <c r="B61" s="170" t="s">
        <v>144</v>
      </c>
      <c r="C61" s="170">
        <v>113.682</v>
      </c>
      <c r="D61" s="170">
        <v>0.88665824324956699</v>
      </c>
      <c r="E61" s="199">
        <v>22.627222408865599</v>
      </c>
      <c r="F61" s="199">
        <v>22.208263083998801</v>
      </c>
      <c r="G61" s="199">
        <v>25.519666208637201</v>
      </c>
      <c r="H61" s="199">
        <v>25.047151202932898</v>
      </c>
    </row>
    <row r="62" spans="1:8" x14ac:dyDescent="0.2">
      <c r="B62" s="170" t="s">
        <v>145</v>
      </c>
      <c r="C62" s="170">
        <v>113.899</v>
      </c>
      <c r="D62" s="170">
        <v>0.88835072612975197</v>
      </c>
      <c r="E62" s="199">
        <v>22.668046314627201</v>
      </c>
      <c r="F62" s="199">
        <v>22.291945764375999</v>
      </c>
      <c r="G62" s="199">
        <v>25.517000941040799</v>
      </c>
      <c r="H62" s="199">
        <v>25.093631500133501</v>
      </c>
    </row>
    <row r="63" spans="1:8" x14ac:dyDescent="0.2">
      <c r="B63" s="170" t="s">
        <v>146</v>
      </c>
      <c r="C63" s="170">
        <v>114.601</v>
      </c>
      <c r="D63" s="170">
        <v>0.89382594724445097</v>
      </c>
      <c r="E63" s="199">
        <v>22.675699580471299</v>
      </c>
      <c r="F63" s="199">
        <v>22.303797954163802</v>
      </c>
      <c r="G63" s="199">
        <v>25.369256341659799</v>
      </c>
      <c r="H63" s="199">
        <v>24.9531779905512</v>
      </c>
    </row>
    <row r="64" spans="1:8" x14ac:dyDescent="0.2">
      <c r="B64" s="170" t="s">
        <v>147</v>
      </c>
      <c r="C64" s="170">
        <v>115.56100000000001</v>
      </c>
      <c r="D64" s="170">
        <v>0.901313429110706</v>
      </c>
      <c r="E64" s="199">
        <v>22.677796853980698</v>
      </c>
      <c r="F64" s="199">
        <v>22.3590220572557</v>
      </c>
      <c r="G64" s="199">
        <v>25.1608332035572</v>
      </c>
      <c r="H64" s="199">
        <v>24.807155130614799</v>
      </c>
    </row>
    <row r="65" spans="1:8" x14ac:dyDescent="0.2">
      <c r="B65" s="170" t="s">
        <v>148</v>
      </c>
      <c r="C65" s="170">
        <v>116.884</v>
      </c>
      <c r="D65" s="170">
        <v>0.91163211505763797</v>
      </c>
      <c r="E65" s="199">
        <v>22.702372154442902</v>
      </c>
      <c r="F65" s="199">
        <v>22.282630557907499</v>
      </c>
      <c r="G65" s="199">
        <v>24.902997359858901</v>
      </c>
      <c r="H65" s="199">
        <v>24.4425686522668</v>
      </c>
    </row>
    <row r="66" spans="1:8" x14ac:dyDescent="0.2">
      <c r="B66" s="170" t="s">
        <v>149</v>
      </c>
      <c r="C66" s="170">
        <v>117.30800000000001</v>
      </c>
      <c r="D66" s="170">
        <v>0.91493908621523401</v>
      </c>
      <c r="E66" s="199">
        <v>22.9300141945325</v>
      </c>
      <c r="F66" s="199">
        <v>22.449079045557198</v>
      </c>
      <c r="G66" s="199">
        <v>25.061793227553</v>
      </c>
      <c r="H66" s="199">
        <v>24.536146049264101</v>
      </c>
    </row>
    <row r="67" spans="1:8" x14ac:dyDescent="0.2">
      <c r="A67" s="170" t="s">
        <v>730</v>
      </c>
      <c r="B67" s="170" t="s">
        <v>138</v>
      </c>
      <c r="C67" s="170">
        <v>118.002</v>
      </c>
      <c r="D67" s="170">
        <v>0.92035191164771402</v>
      </c>
      <c r="E67" s="199">
        <v>23.296161951496501</v>
      </c>
      <c r="F67" s="199">
        <v>22.740415324896698</v>
      </c>
      <c r="G67" s="199">
        <v>25.312232915113</v>
      </c>
      <c r="H67" s="199">
        <v>24.708391471892899</v>
      </c>
    </row>
    <row r="68" spans="1:8" x14ac:dyDescent="0.2">
      <c r="B68" s="170" t="s">
        <v>139</v>
      </c>
      <c r="C68" s="170">
        <v>118.98099999999999</v>
      </c>
      <c r="D68" s="170">
        <v>0.92798758325923802</v>
      </c>
      <c r="E68" s="199">
        <v>23.4826262150575</v>
      </c>
      <c r="F68" s="199">
        <v>22.9529956080865</v>
      </c>
      <c r="G68" s="199">
        <v>25.304892693265199</v>
      </c>
      <c r="H68" s="199">
        <v>24.734162420010001</v>
      </c>
    </row>
    <row r="69" spans="1:8" x14ac:dyDescent="0.2">
      <c r="B69" s="170" t="s">
        <v>140</v>
      </c>
      <c r="C69" s="170">
        <v>120.15900000000001</v>
      </c>
      <c r="D69" s="170">
        <v>0.93717534746595499</v>
      </c>
      <c r="E69" s="199">
        <v>23.876881610192001</v>
      </c>
      <c r="F69" s="199">
        <v>23.2468859664551</v>
      </c>
      <c r="G69" s="199">
        <v>25.4774964735822</v>
      </c>
      <c r="H69" s="199">
        <v>24.805268330321301</v>
      </c>
    </row>
    <row r="70" spans="1:8" x14ac:dyDescent="0.2">
      <c r="B70" s="170" t="s">
        <v>141</v>
      </c>
      <c r="C70" s="170">
        <v>120.809</v>
      </c>
      <c r="D70" s="170">
        <v>0.94224499664623196</v>
      </c>
      <c r="E70" s="199">
        <v>24.141919061300499</v>
      </c>
      <c r="F70" s="199">
        <v>23.424182765872899</v>
      </c>
      <c r="G70" s="199">
        <v>25.6217004571314</v>
      </c>
      <c r="H70" s="199">
        <v>24.859970442132902</v>
      </c>
    </row>
    <row r="71" spans="1:8" x14ac:dyDescent="0.2">
      <c r="B71" s="170" t="s">
        <v>142</v>
      </c>
      <c r="C71" s="170">
        <v>121.02200000000001</v>
      </c>
      <c r="D71" s="170">
        <v>0.94390628168530699</v>
      </c>
      <c r="E71" s="199">
        <v>24.4385241312958</v>
      </c>
      <c r="F71" s="199">
        <v>23.692137257473199</v>
      </c>
      <c r="G71" s="199">
        <v>25.8908374755826</v>
      </c>
      <c r="H71" s="199">
        <v>25.100094911087801</v>
      </c>
    </row>
    <row r="72" spans="1:8" x14ac:dyDescent="0.2">
      <c r="B72" s="170" t="s">
        <v>143</v>
      </c>
      <c r="C72" s="170">
        <v>122.044</v>
      </c>
      <c r="D72" s="170">
        <v>0.95187733008875797</v>
      </c>
      <c r="E72" s="199">
        <v>24.673575539488901</v>
      </c>
      <c r="F72" s="199">
        <v>23.850340727118098</v>
      </c>
      <c r="G72" s="199">
        <v>25.9209614091642</v>
      </c>
      <c r="H72" s="199">
        <v>25.0561075184911</v>
      </c>
    </row>
    <row r="73" spans="1:8" x14ac:dyDescent="0.2">
      <c r="B73" s="170" t="s">
        <v>144</v>
      </c>
      <c r="C73" s="170">
        <v>122.94799999999999</v>
      </c>
      <c r="D73" s="170">
        <v>0.95892804217948102</v>
      </c>
      <c r="E73" s="199">
        <v>24.653310314900502</v>
      </c>
      <c r="F73" s="199">
        <v>23.883516893704801</v>
      </c>
      <c r="G73" s="199">
        <v>25.709239098762499</v>
      </c>
      <c r="H73" s="199">
        <v>24.906474566560401</v>
      </c>
    </row>
    <row r="74" spans="1:8" x14ac:dyDescent="0.2">
      <c r="B74" s="170" t="s">
        <v>145</v>
      </c>
      <c r="C74" s="170">
        <v>123.803</v>
      </c>
      <c r="D74" s="170">
        <v>0.96559658071661403</v>
      </c>
      <c r="E74" s="199">
        <v>24.694919253942999</v>
      </c>
      <c r="F74" s="199">
        <v>23.993209929694899</v>
      </c>
      <c r="G74" s="199">
        <v>25.574779102485799</v>
      </c>
      <c r="H74" s="199">
        <v>24.848068446854299</v>
      </c>
    </row>
    <row r="75" spans="1:8" x14ac:dyDescent="0.2">
      <c r="B75" s="170" t="s">
        <v>146</v>
      </c>
      <c r="C75" s="170">
        <v>124.571</v>
      </c>
      <c r="D75" s="170">
        <v>0.97158656620961803</v>
      </c>
      <c r="E75" s="199">
        <v>24.6451019147556</v>
      </c>
      <c r="F75" s="199">
        <v>23.9748274810343</v>
      </c>
      <c r="G75" s="199">
        <v>25.365832311681501</v>
      </c>
      <c r="H75" s="199">
        <v>24.675956126653301</v>
      </c>
    </row>
    <row r="76" spans="1:8" x14ac:dyDescent="0.2">
      <c r="B76" s="170" t="s">
        <v>147</v>
      </c>
      <c r="C76" s="170">
        <v>125.276</v>
      </c>
      <c r="D76" s="170">
        <v>0.97708518570514902</v>
      </c>
      <c r="E76" s="199">
        <v>24.772159744600099</v>
      </c>
      <c r="F76" s="199">
        <v>24.1367276902721</v>
      </c>
      <c r="G76" s="199">
        <v>25.353121822968099</v>
      </c>
      <c r="H76" s="199">
        <v>24.7027874778932</v>
      </c>
    </row>
    <row r="77" spans="1:8" x14ac:dyDescent="0.2">
      <c r="B77" s="170" t="s">
        <v>148</v>
      </c>
      <c r="C77" s="170">
        <v>125.997</v>
      </c>
      <c r="D77" s="170">
        <v>0.982708596565118</v>
      </c>
      <c r="E77" s="199">
        <v>24.871984842716099</v>
      </c>
      <c r="F77" s="199">
        <v>24.1276350351351</v>
      </c>
      <c r="G77" s="199">
        <v>25.3096237578991</v>
      </c>
      <c r="H77" s="199">
        <v>24.552176626386501</v>
      </c>
    </row>
    <row r="78" spans="1:8" x14ac:dyDescent="0.2">
      <c r="B78" s="170" t="s">
        <v>149</v>
      </c>
      <c r="C78" s="170">
        <v>126.47799999999999</v>
      </c>
      <c r="D78" s="170">
        <v>0.98646013695852197</v>
      </c>
      <c r="E78" s="199">
        <v>24.6590477945199</v>
      </c>
      <c r="F78" s="199">
        <v>23.901407755035301</v>
      </c>
      <c r="G78" s="199">
        <v>24.997510665305999</v>
      </c>
      <c r="H78" s="199">
        <v>24.229471480448002</v>
      </c>
    </row>
    <row r="79" spans="1:8" x14ac:dyDescent="0.2">
      <c r="A79" s="170" t="s">
        <v>1139</v>
      </c>
      <c r="B79" s="170" t="s">
        <v>138</v>
      </c>
      <c r="C79" s="170">
        <v>127.336</v>
      </c>
      <c r="D79" s="170">
        <v>0.99315207387648796</v>
      </c>
      <c r="E79" s="199">
        <v>24.7967008395776</v>
      </c>
      <c r="F79" s="199">
        <v>24.033803481285801</v>
      </c>
      <c r="G79" s="199">
        <v>24.967677651611499</v>
      </c>
      <c r="H79" s="199">
        <v>24.199520006514899</v>
      </c>
    </row>
    <row r="80" spans="1:8" x14ac:dyDescent="0.2">
      <c r="B80" s="170" t="s">
        <v>139</v>
      </c>
      <c r="C80" s="170">
        <v>128.04599999999999</v>
      </c>
      <c r="D80" s="170">
        <v>0.99868969067340496</v>
      </c>
      <c r="E80" s="199">
        <v>24.806252517085198</v>
      </c>
      <c r="F80" s="199">
        <v>24.086428378055999</v>
      </c>
      <c r="G80" s="199">
        <v>24.838799027111801</v>
      </c>
      <c r="H80" s="199">
        <v>24.118030458304599</v>
      </c>
    </row>
    <row r="81" spans="2:8" x14ac:dyDescent="0.2">
      <c r="B81" s="170" t="s">
        <v>140</v>
      </c>
      <c r="C81" s="170">
        <v>128.38900000000001</v>
      </c>
      <c r="D81" s="170">
        <v>1.0013649055485401</v>
      </c>
      <c r="E81" s="199">
        <v>24.974513483792599</v>
      </c>
      <c r="F81" s="199">
        <v>24.182469948865101</v>
      </c>
      <c r="G81" s="199">
        <v>24.940472095046999</v>
      </c>
      <c r="H81" s="199">
        <v>24.1495081511951</v>
      </c>
    </row>
    <row r="82" spans="2:8" x14ac:dyDescent="0.2">
      <c r="B82" s="170" t="s">
        <v>141</v>
      </c>
      <c r="C82" s="170">
        <v>128.363</v>
      </c>
      <c r="D82" s="170">
        <v>1.0011621195813201</v>
      </c>
      <c r="E82" s="199">
        <v>25.007489586930198</v>
      </c>
      <c r="F82" s="199">
        <v>24.2544517043663</v>
      </c>
      <c r="G82" s="199">
        <v>24.978461627561501</v>
      </c>
      <c r="H82" s="199">
        <v>24.226297849252699</v>
      </c>
    </row>
    <row r="83" spans="2:8" x14ac:dyDescent="0.2">
      <c r="B83" s="170" t="s">
        <v>142</v>
      </c>
      <c r="C83" s="170">
        <v>128.084</v>
      </c>
      <c r="D83" s="170">
        <v>0.99898607016394503</v>
      </c>
      <c r="E83" s="199">
        <v>24.908017417073101</v>
      </c>
      <c r="F83" s="199">
        <v>24.2317007551177</v>
      </c>
      <c r="G83" s="199">
        <v>24.9332980318589</v>
      </c>
      <c r="H83" s="199">
        <v>24.2562949362658</v>
      </c>
    </row>
    <row r="84" spans="2:8" x14ac:dyDescent="0.2">
      <c r="B84" s="170" t="s">
        <v>143</v>
      </c>
      <c r="C84" s="170">
        <v>128.214</v>
      </c>
      <c r="D84" s="170">
        <v>1</v>
      </c>
      <c r="E84" s="199">
        <v>24.973562114106599</v>
      </c>
      <c r="F84" s="199">
        <v>24.269949441766901</v>
      </c>
      <c r="G84" s="199">
        <v>24.973562114106599</v>
      </c>
      <c r="H84" s="199">
        <v>24.269949441766901</v>
      </c>
    </row>
  </sheetData>
  <mergeCells count="1">
    <mergeCell ref="H1:I1"/>
  </mergeCells>
  <hyperlinks>
    <hyperlink ref="H1:I1" location="Index!A1" display="Regresar al Índice" xr:uid="{452A7DC9-3E15-4711-A5B1-76A9863C8EB5}"/>
  </hyperlink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37277-249A-4284-BFF0-739A88F35D3F}">
  <sheetPr codeName="Hoja87"/>
  <dimension ref="A1:I84"/>
  <sheetViews>
    <sheetView workbookViewId="0"/>
  </sheetViews>
  <sheetFormatPr baseColWidth="10" defaultRowHeight="12.75" x14ac:dyDescent="0.2"/>
  <cols>
    <col min="1" max="1" width="90.7109375" style="170" customWidth="1"/>
    <col min="2" max="2" width="3.7109375" style="170" customWidth="1"/>
    <col min="3" max="8" width="11.7109375" style="170" customWidth="1"/>
    <col min="9" max="17" width="9.140625" style="170" customWidth="1"/>
    <col min="18" max="16384" width="11.42578125" style="170"/>
  </cols>
  <sheetData>
    <row r="1" spans="1:9" x14ac:dyDescent="0.2">
      <c r="A1" s="31" t="s">
        <v>3496</v>
      </c>
      <c r="B1" s="170" t="s">
        <v>53</v>
      </c>
      <c r="C1" s="170" t="s">
        <v>53</v>
      </c>
      <c r="D1" s="170" t="s">
        <v>53</v>
      </c>
      <c r="E1" s="170" t="s">
        <v>53</v>
      </c>
      <c r="F1" s="170" t="s">
        <v>53</v>
      </c>
      <c r="G1" s="170" t="s">
        <v>53</v>
      </c>
      <c r="H1" s="280" t="s">
        <v>1346</v>
      </c>
      <c r="I1" s="280"/>
    </row>
    <row r="2" spans="1:9" x14ac:dyDescent="0.2">
      <c r="A2" s="170" t="s">
        <v>150</v>
      </c>
      <c r="B2" s="170" t="s">
        <v>53</v>
      </c>
      <c r="C2" s="170" t="s">
        <v>53</v>
      </c>
      <c r="D2" s="170" t="s">
        <v>53</v>
      </c>
      <c r="E2" s="170" t="s">
        <v>53</v>
      </c>
      <c r="F2" s="170" t="s">
        <v>53</v>
      </c>
      <c r="G2" s="170" t="s">
        <v>53</v>
      </c>
      <c r="H2" s="170" t="s">
        <v>53</v>
      </c>
    </row>
    <row r="6" spans="1:9" x14ac:dyDescent="0.2">
      <c r="A6" s="170" t="s">
        <v>419</v>
      </c>
      <c r="B6" s="170" t="s">
        <v>543</v>
      </c>
      <c r="C6" s="170" t="s">
        <v>544</v>
      </c>
      <c r="D6" s="170" t="s">
        <v>545</v>
      </c>
      <c r="E6" s="170" t="s">
        <v>0</v>
      </c>
      <c r="F6" s="170" t="s">
        <v>1</v>
      </c>
      <c r="G6" s="170" t="s">
        <v>706</v>
      </c>
      <c r="H6" s="170" t="s">
        <v>707</v>
      </c>
    </row>
    <row r="7" spans="1:9" x14ac:dyDescent="0.2">
      <c r="A7" s="170" t="s">
        <v>75</v>
      </c>
      <c r="B7" s="170" t="s">
        <v>138</v>
      </c>
      <c r="C7" s="170">
        <v>93.603882444858499</v>
      </c>
      <c r="D7" s="170">
        <v>0.73005976293430097</v>
      </c>
      <c r="E7" s="199">
        <v>17.294502752644501</v>
      </c>
      <c r="F7" s="199">
        <v>17.074313615121401</v>
      </c>
      <c r="G7" s="199">
        <v>23.689160299882001</v>
      </c>
      <c r="H7" s="199">
        <v>23.387556035817202</v>
      </c>
    </row>
    <row r="8" spans="1:9" x14ac:dyDescent="0.2">
      <c r="B8" s="170" t="s">
        <v>139</v>
      </c>
      <c r="C8" s="170">
        <v>94.1447803353567</v>
      </c>
      <c r="D8" s="170">
        <v>0.73427847454534401</v>
      </c>
      <c r="E8" s="199">
        <v>17.288462738507501</v>
      </c>
      <c r="F8" s="199">
        <v>17.065597703047501</v>
      </c>
      <c r="G8" s="199">
        <v>23.5448312021026</v>
      </c>
      <c r="H8" s="199">
        <v>23.241315515362601</v>
      </c>
    </row>
    <row r="9" spans="1:9" x14ac:dyDescent="0.2">
      <c r="B9" s="170" t="s">
        <v>140</v>
      </c>
      <c r="C9" s="170">
        <v>94.722489332291602</v>
      </c>
      <c r="D9" s="170">
        <v>0.73878429291880499</v>
      </c>
      <c r="E9" s="199">
        <v>17.164721707315</v>
      </c>
      <c r="F9" s="199">
        <v>16.9498532895533</v>
      </c>
      <c r="G9" s="199">
        <v>23.233739363218302</v>
      </c>
      <c r="H9" s="199">
        <v>22.942898829897199</v>
      </c>
    </row>
    <row r="10" spans="1:9" x14ac:dyDescent="0.2">
      <c r="B10" s="170" t="s">
        <v>141</v>
      </c>
      <c r="C10" s="170">
        <v>94.838932628162794</v>
      </c>
      <c r="D10" s="170">
        <v>0.73969248777951502</v>
      </c>
      <c r="E10" s="199">
        <v>17.095617316134099</v>
      </c>
      <c r="F10" s="199">
        <v>16.883721073636501</v>
      </c>
      <c r="G10" s="199">
        <v>23.1117898296541</v>
      </c>
      <c r="H10" s="199">
        <v>22.825324513325501</v>
      </c>
    </row>
    <row r="11" spans="1:9" x14ac:dyDescent="0.2">
      <c r="B11" s="170" t="s">
        <v>142</v>
      </c>
      <c r="C11" s="170">
        <v>94.725494320572096</v>
      </c>
      <c r="D11" s="170">
        <v>0.73880773020553203</v>
      </c>
      <c r="E11" s="199">
        <v>16.9757140270933</v>
      </c>
      <c r="F11" s="199">
        <v>16.7661412693482</v>
      </c>
      <c r="G11" s="199">
        <v>22.9771743486912</v>
      </c>
      <c r="H11" s="199">
        <v>22.6935108877163</v>
      </c>
    </row>
    <row r="12" spans="1:9" x14ac:dyDescent="0.2">
      <c r="B12" s="170" t="s">
        <v>143</v>
      </c>
      <c r="C12" s="170">
        <v>94.963639641805401</v>
      </c>
      <c r="D12" s="170">
        <v>0.74066513517872801</v>
      </c>
      <c r="E12" s="199">
        <v>16.796238753919098</v>
      </c>
      <c r="F12" s="199">
        <v>16.590894011054701</v>
      </c>
      <c r="G12" s="199">
        <v>22.677236926868499</v>
      </c>
      <c r="H12" s="199">
        <v>22.399993226427799</v>
      </c>
    </row>
    <row r="13" spans="1:9" x14ac:dyDescent="0.2">
      <c r="B13" s="170" t="s">
        <v>144</v>
      </c>
      <c r="C13" s="170">
        <v>95.322735741330604</v>
      </c>
      <c r="D13" s="170">
        <v>0.74346589094272597</v>
      </c>
      <c r="E13" s="199">
        <v>16.670035932285199</v>
      </c>
      <c r="F13" s="199">
        <v>16.4629208193249</v>
      </c>
      <c r="G13" s="199">
        <v>22.422058813145199</v>
      </c>
      <c r="H13" s="199">
        <v>22.143478295217701</v>
      </c>
    </row>
    <row r="14" spans="1:9" x14ac:dyDescent="0.2">
      <c r="B14" s="170" t="s">
        <v>145</v>
      </c>
      <c r="C14" s="170">
        <v>95.793767654306095</v>
      </c>
      <c r="D14" s="170">
        <v>0.74713968563734101</v>
      </c>
      <c r="E14" s="199">
        <v>16.723212340993602</v>
      </c>
      <c r="F14" s="199">
        <v>16.5154317053887</v>
      </c>
      <c r="G14" s="199">
        <v>22.382979598691801</v>
      </c>
      <c r="H14" s="199">
        <v>22.104878141094002</v>
      </c>
    </row>
    <row r="15" spans="1:9" x14ac:dyDescent="0.2">
      <c r="B15" s="170" t="s">
        <v>146</v>
      </c>
      <c r="C15" s="170">
        <v>96.093515235290596</v>
      </c>
      <c r="D15" s="170">
        <v>0.74947755498846103</v>
      </c>
      <c r="E15" s="199">
        <v>16.974701176247599</v>
      </c>
      <c r="F15" s="199">
        <v>16.768190704804798</v>
      </c>
      <c r="G15" s="199">
        <v>22.648711843690801</v>
      </c>
      <c r="H15" s="199">
        <v>22.373172609636001</v>
      </c>
    </row>
    <row r="16" spans="1:9" x14ac:dyDescent="0.2">
      <c r="B16" s="170" t="s">
        <v>147</v>
      </c>
      <c r="C16" s="170">
        <v>96.698269126750404</v>
      </c>
      <c r="D16" s="170">
        <v>0.75419430894247397</v>
      </c>
      <c r="E16" s="199">
        <v>17.166011289959801</v>
      </c>
      <c r="F16" s="199">
        <v>16.9593770088327</v>
      </c>
      <c r="G16" s="199">
        <v>22.760727688372299</v>
      </c>
      <c r="H16" s="199">
        <v>22.486747523477</v>
      </c>
    </row>
    <row r="17" spans="1:8" x14ac:dyDescent="0.2">
      <c r="B17" s="170" t="s">
        <v>148</v>
      </c>
      <c r="C17" s="170">
        <v>97.695173988821495</v>
      </c>
      <c r="D17" s="170">
        <v>0.76196962881449404</v>
      </c>
      <c r="E17" s="199">
        <v>17.286427085808</v>
      </c>
      <c r="F17" s="199">
        <v>17.083504831977798</v>
      </c>
      <c r="G17" s="199">
        <v>22.6865040706451</v>
      </c>
      <c r="H17" s="199">
        <v>22.4201912857827</v>
      </c>
    </row>
    <row r="18" spans="1:8" x14ac:dyDescent="0.2">
      <c r="B18" s="170" t="s">
        <v>149</v>
      </c>
      <c r="C18" s="170">
        <v>98.272882985756297</v>
      </c>
      <c r="D18" s="170">
        <v>0.76647544718795402</v>
      </c>
      <c r="E18" s="199">
        <v>17.4418023401089</v>
      </c>
      <c r="F18" s="199">
        <v>17.241641537202</v>
      </c>
      <c r="G18" s="199">
        <v>22.755852655293001</v>
      </c>
      <c r="H18" s="199">
        <v>22.494708213365701</v>
      </c>
    </row>
    <row r="19" spans="1:8" x14ac:dyDescent="0.2">
      <c r="A19" s="170" t="s">
        <v>76</v>
      </c>
      <c r="B19" s="170" t="s">
        <v>138</v>
      </c>
      <c r="C19" s="170">
        <v>98.794999699501204</v>
      </c>
      <c r="D19" s="170">
        <v>0.77054767575694705</v>
      </c>
      <c r="E19" s="199">
        <v>18.026870105317599</v>
      </c>
      <c r="F19" s="199">
        <v>17.783892527658899</v>
      </c>
      <c r="G19" s="199">
        <v>23.394879606390202</v>
      </c>
      <c r="H19" s="199">
        <v>23.079548595340199</v>
      </c>
    </row>
    <row r="20" spans="1:8" x14ac:dyDescent="0.2">
      <c r="B20" s="170" t="s">
        <v>139</v>
      </c>
      <c r="C20" s="170">
        <v>99.171374481639504</v>
      </c>
      <c r="D20" s="170">
        <v>0.77348319591963099</v>
      </c>
      <c r="E20" s="199">
        <v>18.783817413091501</v>
      </c>
      <c r="F20" s="199">
        <v>18.447064021845001</v>
      </c>
      <c r="G20" s="199">
        <v>24.284712986891101</v>
      </c>
      <c r="H20" s="199">
        <v>23.849340385362101</v>
      </c>
    </row>
    <row r="21" spans="1:8" x14ac:dyDescent="0.2">
      <c r="B21" s="170" t="s">
        <v>140</v>
      </c>
      <c r="C21" s="170">
        <v>99.492156980587794</v>
      </c>
      <c r="D21" s="170">
        <v>0.77598512627784599</v>
      </c>
      <c r="E21" s="199">
        <v>19.043688534307101</v>
      </c>
      <c r="F21" s="199">
        <v>18.689965982853</v>
      </c>
      <c r="G21" s="199">
        <v>24.541306127417201</v>
      </c>
      <c r="H21" s="199">
        <v>24.0854693600931</v>
      </c>
    </row>
    <row r="22" spans="1:8" x14ac:dyDescent="0.2">
      <c r="B22" s="170" t="s">
        <v>141</v>
      </c>
      <c r="C22" s="170">
        <v>99.154847046096506</v>
      </c>
      <c r="D22" s="170">
        <v>0.77335429084262597</v>
      </c>
      <c r="E22" s="199">
        <v>19.121714415335099</v>
      </c>
      <c r="F22" s="199">
        <v>18.780545247240202</v>
      </c>
      <c r="G22" s="199">
        <v>24.725684775732699</v>
      </c>
      <c r="H22" s="199">
        <v>24.2845297034266</v>
      </c>
    </row>
    <row r="23" spans="1:8" x14ac:dyDescent="0.2">
      <c r="B23" s="170" t="s">
        <v>142</v>
      </c>
      <c r="C23" s="170">
        <v>98.994080173087298</v>
      </c>
      <c r="D23" s="170">
        <v>0.77210039600267799</v>
      </c>
      <c r="E23" s="199">
        <v>19.3331360333347</v>
      </c>
      <c r="F23" s="199">
        <v>18.938496349444002</v>
      </c>
      <c r="G23" s="199">
        <v>25.039665998653</v>
      </c>
      <c r="H23" s="199">
        <v>24.528541168340901</v>
      </c>
    </row>
    <row r="24" spans="1:8" x14ac:dyDescent="0.2">
      <c r="B24" s="170" t="s">
        <v>143</v>
      </c>
      <c r="C24" s="170">
        <v>99.376464931786799</v>
      </c>
      <c r="D24" s="170">
        <v>0.77508279073881803</v>
      </c>
      <c r="E24" s="199">
        <v>19.6214311331807</v>
      </c>
      <c r="F24" s="199">
        <v>19.174175412531898</v>
      </c>
      <c r="G24" s="199">
        <v>25.315271307310699</v>
      </c>
      <c r="H24" s="199">
        <v>24.7382287952166</v>
      </c>
    </row>
    <row r="25" spans="1:8" x14ac:dyDescent="0.2">
      <c r="B25" s="170" t="s">
        <v>144</v>
      </c>
      <c r="C25" s="170">
        <v>99.909099104513501</v>
      </c>
      <c r="D25" s="170">
        <v>0.779237049811358</v>
      </c>
      <c r="E25" s="199">
        <v>19.913286092365801</v>
      </c>
      <c r="F25" s="199">
        <v>19.532149325649101</v>
      </c>
      <c r="G25" s="199">
        <v>25.554850218154499</v>
      </c>
      <c r="H25" s="199">
        <v>25.0657349138848</v>
      </c>
    </row>
    <row r="26" spans="1:8" x14ac:dyDescent="0.2">
      <c r="B26" s="170" t="s">
        <v>145</v>
      </c>
      <c r="C26" s="170">
        <v>100.492</v>
      </c>
      <c r="D26" s="170">
        <v>0.78378336219133604</v>
      </c>
      <c r="E26" s="199">
        <v>20.344545886245399</v>
      </c>
      <c r="F26" s="199">
        <v>20.045081185363902</v>
      </c>
      <c r="G26" s="199">
        <v>25.956848368616999</v>
      </c>
      <c r="H26" s="199">
        <v>25.5747725102521</v>
      </c>
    </row>
    <row r="27" spans="1:8" x14ac:dyDescent="0.2">
      <c r="B27" s="170" t="s">
        <v>146</v>
      </c>
      <c r="C27" s="170">
        <v>100.917</v>
      </c>
      <c r="D27" s="170">
        <v>0.78709813280921004</v>
      </c>
      <c r="E27" s="199">
        <v>20.591370578587899</v>
      </c>
      <c r="F27" s="199">
        <v>20.3218888119059</v>
      </c>
      <c r="G27" s="199">
        <v>26.161122381393401</v>
      </c>
      <c r="H27" s="199">
        <v>25.8187485966656</v>
      </c>
    </row>
    <row r="28" spans="1:8" x14ac:dyDescent="0.2">
      <c r="B28" s="170" t="s">
        <v>147</v>
      </c>
      <c r="C28" s="170">
        <v>101.44</v>
      </c>
      <c r="D28" s="170">
        <v>0.79117725053426302</v>
      </c>
      <c r="E28" s="199">
        <v>20.875385654755299</v>
      </c>
      <c r="F28" s="199">
        <v>20.6111327612014</v>
      </c>
      <c r="G28" s="199">
        <v>26.385219798292599</v>
      </c>
      <c r="H28" s="199">
        <v>26.051220187743301</v>
      </c>
    </row>
    <row r="29" spans="1:8" x14ac:dyDescent="0.2">
      <c r="B29" s="170" t="s">
        <v>148</v>
      </c>
      <c r="C29" s="170">
        <v>102.303</v>
      </c>
      <c r="D29" s="170">
        <v>0.79790818475361502</v>
      </c>
      <c r="E29" s="199">
        <v>21.044528167723399</v>
      </c>
      <c r="F29" s="199">
        <v>20.782250757103199</v>
      </c>
      <c r="G29" s="199">
        <v>26.374623759777201</v>
      </c>
      <c r="H29" s="199">
        <v>26.045917505559299</v>
      </c>
    </row>
    <row r="30" spans="1:8" x14ac:dyDescent="0.2">
      <c r="B30" s="170" t="s">
        <v>149</v>
      </c>
      <c r="C30" s="170">
        <v>103.02</v>
      </c>
      <c r="D30" s="170">
        <v>0.80350039777247395</v>
      </c>
      <c r="E30" s="199">
        <v>20.9323412669665</v>
      </c>
      <c r="F30" s="199">
        <v>20.661376207358298</v>
      </c>
      <c r="G30" s="199">
        <v>26.051438586709899</v>
      </c>
      <c r="H30" s="199">
        <v>25.714207814504299</v>
      </c>
    </row>
    <row r="31" spans="1:8" x14ac:dyDescent="0.2">
      <c r="A31" s="170" t="s">
        <v>77</v>
      </c>
      <c r="B31" s="170" t="s">
        <v>138</v>
      </c>
      <c r="C31" s="170">
        <v>103.108</v>
      </c>
      <c r="D31" s="170">
        <v>0.80418675027688102</v>
      </c>
      <c r="E31" s="199">
        <v>20.943174345428801</v>
      </c>
      <c r="F31" s="199">
        <v>20.5835196329617</v>
      </c>
      <c r="G31" s="199">
        <v>26.042675209729701</v>
      </c>
      <c r="H31" s="199">
        <v>25.595447358309301</v>
      </c>
    </row>
    <row r="32" spans="1:8" x14ac:dyDescent="0.2">
      <c r="B32" s="170" t="s">
        <v>139</v>
      </c>
      <c r="C32" s="170">
        <v>103.07899999999999</v>
      </c>
      <c r="D32" s="170">
        <v>0.80396056592883802</v>
      </c>
      <c r="E32" s="199">
        <v>21.801021079720801</v>
      </c>
      <c r="F32" s="199">
        <v>21.417091525834099</v>
      </c>
      <c r="G32" s="199">
        <v>27.117027878765999</v>
      </c>
      <c r="H32" s="199">
        <v>26.639480135559101</v>
      </c>
    </row>
    <row r="33" spans="1:8" x14ac:dyDescent="0.2">
      <c r="B33" s="170" t="s">
        <v>140</v>
      </c>
      <c r="C33" s="170">
        <v>103.476</v>
      </c>
      <c r="D33" s="170">
        <v>0.80705695165894498</v>
      </c>
      <c r="E33" s="199">
        <v>21.927467088610001</v>
      </c>
      <c r="F33" s="199">
        <v>21.529641308428399</v>
      </c>
      <c r="G33" s="199">
        <v>27.169665094312101</v>
      </c>
      <c r="H33" s="199">
        <v>26.676731133005099</v>
      </c>
    </row>
    <row r="34" spans="1:8" x14ac:dyDescent="0.2">
      <c r="B34" s="170" t="s">
        <v>141</v>
      </c>
      <c r="C34" s="170">
        <v>103.53100000000001</v>
      </c>
      <c r="D34" s="170">
        <v>0.80748592197419899</v>
      </c>
      <c r="E34" s="199">
        <v>21.7386803341271</v>
      </c>
      <c r="F34" s="199">
        <v>21.3335600073774</v>
      </c>
      <c r="G34" s="199">
        <v>26.921435708722701</v>
      </c>
      <c r="H34" s="199">
        <v>26.419729962869901</v>
      </c>
    </row>
    <row r="35" spans="1:8" x14ac:dyDescent="0.2">
      <c r="B35" s="170" t="s">
        <v>142</v>
      </c>
      <c r="C35" s="170">
        <v>103.233</v>
      </c>
      <c r="D35" s="170">
        <v>0.80516168281154898</v>
      </c>
      <c r="E35" s="199">
        <v>21.6602215772959</v>
      </c>
      <c r="F35" s="199">
        <v>21.246148929556298</v>
      </c>
      <c r="G35" s="199">
        <v>26.901704390179599</v>
      </c>
      <c r="H35" s="199">
        <v>26.387431721001398</v>
      </c>
    </row>
    <row r="36" spans="1:8" x14ac:dyDescent="0.2">
      <c r="B36" s="170" t="s">
        <v>143</v>
      </c>
      <c r="C36" s="170">
        <v>103.29900000000001</v>
      </c>
      <c r="D36" s="170">
        <v>0.80567644718985498</v>
      </c>
      <c r="E36" s="199">
        <v>21.456055401163201</v>
      </c>
      <c r="F36" s="199">
        <v>21.041225877984001</v>
      </c>
      <c r="G36" s="199">
        <v>26.631106663227499</v>
      </c>
      <c r="H36" s="199">
        <v>26.1162231456242</v>
      </c>
    </row>
    <row r="37" spans="1:8" x14ac:dyDescent="0.2">
      <c r="B37" s="170" t="s">
        <v>144</v>
      </c>
      <c r="C37" s="170">
        <v>103.687</v>
      </c>
      <c r="D37" s="170">
        <v>0.80870263777746598</v>
      </c>
      <c r="E37" s="199">
        <v>21.497953235815</v>
      </c>
      <c r="F37" s="199">
        <v>21.126071217349299</v>
      </c>
      <c r="G37" s="199">
        <v>26.583260931233202</v>
      </c>
      <c r="H37" s="199">
        <v>26.123410794614799</v>
      </c>
    </row>
    <row r="38" spans="1:8" x14ac:dyDescent="0.2">
      <c r="B38" s="170" t="s">
        <v>145</v>
      </c>
      <c r="C38" s="170">
        <v>103.67</v>
      </c>
      <c r="D38" s="170">
        <v>0.80857004695275103</v>
      </c>
      <c r="E38" s="199">
        <v>21.424309671244501</v>
      </c>
      <c r="F38" s="199">
        <v>21.0993802885604</v>
      </c>
      <c r="G38" s="199">
        <v>26.496541334898598</v>
      </c>
      <c r="H38" s="199">
        <v>26.094684521245199</v>
      </c>
    </row>
    <row r="39" spans="1:8" x14ac:dyDescent="0.2">
      <c r="B39" s="170" t="s">
        <v>146</v>
      </c>
      <c r="C39" s="170">
        <v>103.94199999999999</v>
      </c>
      <c r="D39" s="170">
        <v>0.81069150014819003</v>
      </c>
      <c r="E39" s="199">
        <v>21.414000606360901</v>
      </c>
      <c r="F39" s="199">
        <v>21.1508491680876</v>
      </c>
      <c r="G39" s="199">
        <v>26.414487634872899</v>
      </c>
      <c r="H39" s="199">
        <v>26.089886429327802</v>
      </c>
    </row>
    <row r="40" spans="1:8" x14ac:dyDescent="0.2">
      <c r="B40" s="170" t="s">
        <v>147</v>
      </c>
      <c r="C40" s="170">
        <v>104.503</v>
      </c>
      <c r="D40" s="170">
        <v>0.81506699736378196</v>
      </c>
      <c r="E40" s="199">
        <v>21.359036249125101</v>
      </c>
      <c r="F40" s="199">
        <v>21.0837162974059</v>
      </c>
      <c r="G40" s="199">
        <v>26.205252228599399</v>
      </c>
      <c r="H40" s="199">
        <v>25.8674641049118</v>
      </c>
    </row>
    <row r="41" spans="1:8" x14ac:dyDescent="0.2">
      <c r="B41" s="170" t="s">
        <v>148</v>
      </c>
      <c r="C41" s="170">
        <v>105.346</v>
      </c>
      <c r="D41" s="170">
        <v>0.82164194237758703</v>
      </c>
      <c r="E41" s="199">
        <v>21.320472978319302</v>
      </c>
      <c r="F41" s="199">
        <v>21.069014924409899</v>
      </c>
      <c r="G41" s="199">
        <v>25.948618100755901</v>
      </c>
      <c r="H41" s="199">
        <v>25.642574749096301</v>
      </c>
    </row>
    <row r="42" spans="1:8" x14ac:dyDescent="0.2">
      <c r="B42" s="170" t="s">
        <v>149</v>
      </c>
      <c r="C42" s="170">
        <v>105.934</v>
      </c>
      <c r="D42" s="170">
        <v>0.82622802502066905</v>
      </c>
      <c r="E42" s="199">
        <v>21.440107489046699</v>
      </c>
      <c r="F42" s="199">
        <v>21.2124560152897</v>
      </c>
      <c r="G42" s="199">
        <v>25.949383027173798</v>
      </c>
      <c r="H42" s="199">
        <v>25.6738519790091</v>
      </c>
    </row>
    <row r="43" spans="1:8" x14ac:dyDescent="0.2">
      <c r="A43" s="170" t="s">
        <v>78</v>
      </c>
      <c r="B43" s="170" t="s">
        <v>138</v>
      </c>
      <c r="C43" s="170">
        <v>106.447</v>
      </c>
      <c r="D43" s="170">
        <v>0.83022914814294901</v>
      </c>
      <c r="E43" s="199">
        <v>21.5055793335004</v>
      </c>
      <c r="F43" s="199">
        <v>21.279110135076699</v>
      </c>
      <c r="G43" s="199">
        <v>25.903185140637401</v>
      </c>
      <c r="H43" s="199">
        <v>25.630405994144699</v>
      </c>
    </row>
    <row r="44" spans="1:8" x14ac:dyDescent="0.2">
      <c r="B44" s="170" t="s">
        <v>139</v>
      </c>
      <c r="C44" s="170">
        <v>106.889</v>
      </c>
      <c r="D44" s="170">
        <v>0.83367650958553696</v>
      </c>
      <c r="E44" s="199">
        <v>21.310375608076701</v>
      </c>
      <c r="F44" s="199">
        <v>21.020797909078901</v>
      </c>
      <c r="G44" s="199">
        <v>25.5619240353446</v>
      </c>
      <c r="H44" s="199">
        <v>25.214573839353399</v>
      </c>
    </row>
    <row r="45" spans="1:8" x14ac:dyDescent="0.2">
      <c r="B45" s="170" t="s">
        <v>140</v>
      </c>
      <c r="C45" s="170">
        <v>106.83799999999999</v>
      </c>
      <c r="D45" s="170">
        <v>0.833278737111392</v>
      </c>
      <c r="E45" s="199">
        <v>20.450780596460799</v>
      </c>
      <c r="F45" s="199">
        <v>20.177345112897999</v>
      </c>
      <c r="G45" s="199">
        <v>24.542544632009399</v>
      </c>
      <c r="H45" s="199">
        <v>24.214400553221701</v>
      </c>
    </row>
    <row r="46" spans="1:8" x14ac:dyDescent="0.2">
      <c r="B46" s="170" t="s">
        <v>141</v>
      </c>
      <c r="C46" s="170">
        <v>105.755</v>
      </c>
      <c r="D46" s="170">
        <v>0.82483192163102304</v>
      </c>
      <c r="E46" s="199">
        <v>19.202514951924702</v>
      </c>
      <c r="F46" s="199">
        <v>19.025367992045599</v>
      </c>
      <c r="G46" s="199">
        <v>23.2805186709477</v>
      </c>
      <c r="H46" s="199">
        <v>23.065751328373501</v>
      </c>
    </row>
    <row r="47" spans="1:8" x14ac:dyDescent="0.2">
      <c r="B47" s="170" t="s">
        <v>142</v>
      </c>
      <c r="C47" s="170">
        <v>106.16200000000001</v>
      </c>
      <c r="D47" s="170">
        <v>0.82800630196390401</v>
      </c>
      <c r="E47" s="199">
        <v>18.702259494549899</v>
      </c>
      <c r="F47" s="199">
        <v>18.5671217783141</v>
      </c>
      <c r="G47" s="199">
        <v>22.5870980090261</v>
      </c>
      <c r="H47" s="199">
        <v>22.423889449000299</v>
      </c>
    </row>
    <row r="48" spans="1:8" x14ac:dyDescent="0.2">
      <c r="B48" s="170" t="s">
        <v>143</v>
      </c>
      <c r="C48" s="170">
        <v>106.74299999999999</v>
      </c>
      <c r="D48" s="170">
        <v>0.832537788385044</v>
      </c>
      <c r="E48" s="199">
        <v>19.226384754789098</v>
      </c>
      <c r="F48" s="199">
        <v>19.125712297907299</v>
      </c>
      <c r="G48" s="199">
        <v>23.0937082052268</v>
      </c>
      <c r="H48" s="199">
        <v>22.972785817935499</v>
      </c>
    </row>
    <row r="49" spans="1:8" x14ac:dyDescent="0.2">
      <c r="B49" s="170" t="s">
        <v>144</v>
      </c>
      <c r="C49" s="170">
        <v>107.444</v>
      </c>
      <c r="D49" s="170">
        <v>0.83800521003946504</v>
      </c>
      <c r="E49" s="199">
        <v>19.867464365827502</v>
      </c>
      <c r="F49" s="199">
        <v>19.695218368898601</v>
      </c>
      <c r="G49" s="199">
        <v>23.708043968953099</v>
      </c>
      <c r="H49" s="199">
        <v>23.5025010977809</v>
      </c>
    </row>
    <row r="50" spans="1:8" x14ac:dyDescent="0.2">
      <c r="B50" s="170" t="s">
        <v>145</v>
      </c>
      <c r="C50" s="170">
        <v>107.867</v>
      </c>
      <c r="D50" s="170">
        <v>0.84130438173678401</v>
      </c>
      <c r="E50" s="199">
        <v>19.915712668195301</v>
      </c>
      <c r="F50" s="199">
        <v>19.7027314217781</v>
      </c>
      <c r="G50" s="199">
        <v>23.672422372365801</v>
      </c>
      <c r="H50" s="199">
        <v>23.4192663790766</v>
      </c>
    </row>
    <row r="51" spans="1:8" x14ac:dyDescent="0.2">
      <c r="B51" s="170" t="s">
        <v>146</v>
      </c>
      <c r="C51" s="170">
        <v>108.114</v>
      </c>
      <c r="D51" s="170">
        <v>0.84323084842528895</v>
      </c>
      <c r="E51" s="199">
        <v>19.653683905842001</v>
      </c>
      <c r="F51" s="199">
        <v>19.400065610753298</v>
      </c>
      <c r="G51" s="199">
        <v>23.307595947829402</v>
      </c>
      <c r="H51" s="199">
        <v>23.006826240978299</v>
      </c>
    </row>
    <row r="52" spans="1:8" x14ac:dyDescent="0.2">
      <c r="B52" s="170" t="s">
        <v>147</v>
      </c>
      <c r="C52" s="170">
        <v>108.774</v>
      </c>
      <c r="D52" s="170">
        <v>0.84837849220833905</v>
      </c>
      <c r="E52" s="199">
        <v>19.278611743625198</v>
      </c>
      <c r="F52" s="199">
        <v>19.060155858244901</v>
      </c>
      <c r="G52" s="199">
        <v>22.724069410862501</v>
      </c>
      <c r="H52" s="199">
        <v>22.4665712689523</v>
      </c>
    </row>
    <row r="53" spans="1:8" x14ac:dyDescent="0.2">
      <c r="B53" s="170" t="s">
        <v>148</v>
      </c>
      <c r="C53" s="170">
        <v>108.85599999999999</v>
      </c>
      <c r="D53" s="170">
        <v>0.84901804795108204</v>
      </c>
      <c r="E53" s="199">
        <v>18.938829060048199</v>
      </c>
      <c r="F53" s="199">
        <v>18.8019315650339</v>
      </c>
      <c r="G53" s="199">
        <v>22.3067449576047</v>
      </c>
      <c r="H53" s="199">
        <v>22.145502808106599</v>
      </c>
    </row>
    <row r="54" spans="1:8" x14ac:dyDescent="0.2">
      <c r="B54" s="170" t="s">
        <v>149</v>
      </c>
      <c r="C54" s="170">
        <v>109.271</v>
      </c>
      <c r="D54" s="170">
        <v>0.85225482396618202</v>
      </c>
      <c r="E54" s="199">
        <v>19.242656463608899</v>
      </c>
      <c r="F54" s="199">
        <v>19.152073843451699</v>
      </c>
      <c r="G54" s="199">
        <v>22.578524547456801</v>
      </c>
      <c r="H54" s="199">
        <v>22.472238707107302</v>
      </c>
    </row>
    <row r="55" spans="1:8" x14ac:dyDescent="0.2">
      <c r="A55" s="170" t="s">
        <v>431</v>
      </c>
      <c r="B55" s="170" t="s">
        <v>138</v>
      </c>
      <c r="C55" s="170">
        <v>110.21</v>
      </c>
      <c r="D55" s="170">
        <v>0.85957851716661204</v>
      </c>
      <c r="E55" s="199">
        <v>19.9139582142334</v>
      </c>
      <c r="F55" s="199">
        <v>19.870742849603701</v>
      </c>
      <c r="G55" s="199">
        <v>23.167119485343601</v>
      </c>
      <c r="H55" s="199">
        <v>23.116844421732001</v>
      </c>
    </row>
    <row r="56" spans="1:8" x14ac:dyDescent="0.2">
      <c r="B56" s="170" t="s">
        <v>139</v>
      </c>
      <c r="C56" s="170">
        <v>110.907</v>
      </c>
      <c r="D56" s="170">
        <v>0.86501474097992404</v>
      </c>
      <c r="E56" s="199">
        <v>20.715949328495199</v>
      </c>
      <c r="F56" s="199">
        <v>20.745151394540901</v>
      </c>
      <c r="G56" s="199">
        <v>23.948666244724699</v>
      </c>
      <c r="H56" s="199">
        <v>23.982425283342501</v>
      </c>
    </row>
    <row r="57" spans="1:8" x14ac:dyDescent="0.2">
      <c r="B57" s="170" t="s">
        <v>140</v>
      </c>
      <c r="C57" s="170">
        <v>111.824</v>
      </c>
      <c r="D57" s="170">
        <v>0.87216684605425299</v>
      </c>
      <c r="E57" s="199">
        <v>21.483003992284601</v>
      </c>
      <c r="F57" s="199">
        <v>21.427620911797899</v>
      </c>
      <c r="G57" s="199">
        <v>24.6317594958754</v>
      </c>
      <c r="H57" s="199">
        <v>24.568258938915299</v>
      </c>
    </row>
    <row r="58" spans="1:8" x14ac:dyDescent="0.2">
      <c r="B58" s="170" t="s">
        <v>141</v>
      </c>
      <c r="C58" s="170">
        <v>112.19</v>
      </c>
      <c r="D58" s="170">
        <v>0.87502144851576302</v>
      </c>
      <c r="E58" s="199">
        <v>21.6496451613442</v>
      </c>
      <c r="F58" s="199">
        <v>21.549174451317501</v>
      </c>
      <c r="G58" s="199">
        <v>24.741845126273098</v>
      </c>
      <c r="H58" s="199">
        <v>24.6270242722277</v>
      </c>
    </row>
    <row r="59" spans="1:8" x14ac:dyDescent="0.2">
      <c r="B59" s="170" t="s">
        <v>142</v>
      </c>
      <c r="C59" s="170">
        <v>112.419</v>
      </c>
      <c r="D59" s="170">
        <v>0.87680752491927605</v>
      </c>
      <c r="E59" s="199">
        <v>21.817251381957099</v>
      </c>
      <c r="F59" s="199">
        <v>21.685154052528201</v>
      </c>
      <c r="G59" s="199">
        <v>24.882600527368499</v>
      </c>
      <c r="H59" s="199">
        <v>24.731943369811599</v>
      </c>
    </row>
    <row r="60" spans="1:8" x14ac:dyDescent="0.2">
      <c r="B60" s="170" t="s">
        <v>143</v>
      </c>
      <c r="C60" s="170">
        <v>113.018</v>
      </c>
      <c r="D60" s="170">
        <v>0.88147940162540706</v>
      </c>
      <c r="E60" s="199">
        <v>21.805548520361501</v>
      </c>
      <c r="F60" s="199">
        <v>21.732751381016001</v>
      </c>
      <c r="G60" s="199">
        <v>24.737445344897601</v>
      </c>
      <c r="H60" s="199">
        <v>24.654860160023901</v>
      </c>
    </row>
    <row r="61" spans="1:8" x14ac:dyDescent="0.2">
      <c r="B61" s="170" t="s">
        <v>144</v>
      </c>
      <c r="C61" s="170">
        <v>113.682</v>
      </c>
      <c r="D61" s="170">
        <v>0.88665824324956699</v>
      </c>
      <c r="E61" s="199">
        <v>21.801951594903802</v>
      </c>
      <c r="F61" s="199">
        <v>21.735496353358901</v>
      </c>
      <c r="G61" s="199">
        <v>24.588900809178199</v>
      </c>
      <c r="H61" s="199">
        <v>24.5139505766046</v>
      </c>
    </row>
    <row r="62" spans="1:8" x14ac:dyDescent="0.2">
      <c r="B62" s="170" t="s">
        <v>145</v>
      </c>
      <c r="C62" s="170">
        <v>113.899</v>
      </c>
      <c r="D62" s="170">
        <v>0.88835072612975197</v>
      </c>
      <c r="E62" s="199">
        <v>21.796883780698401</v>
      </c>
      <c r="F62" s="199">
        <v>21.7870390921737</v>
      </c>
      <c r="G62" s="199">
        <v>24.536349371447201</v>
      </c>
      <c r="H62" s="199">
        <v>24.5252673874569</v>
      </c>
    </row>
    <row r="63" spans="1:8" x14ac:dyDescent="0.2">
      <c r="B63" s="170" t="s">
        <v>146</v>
      </c>
      <c r="C63" s="170">
        <v>114.601</v>
      </c>
      <c r="D63" s="170">
        <v>0.89382594724445097</v>
      </c>
      <c r="E63" s="199">
        <v>21.753087666921701</v>
      </c>
      <c r="F63" s="199">
        <v>21.725235413032099</v>
      </c>
      <c r="G63" s="199">
        <v>24.337051004150901</v>
      </c>
      <c r="H63" s="199">
        <v>24.305890291066401</v>
      </c>
    </row>
    <row r="64" spans="1:8" x14ac:dyDescent="0.2">
      <c r="B64" s="170" t="s">
        <v>147</v>
      </c>
      <c r="C64" s="170">
        <v>115.56100000000001</v>
      </c>
      <c r="D64" s="170">
        <v>0.901313429110706</v>
      </c>
      <c r="E64" s="199">
        <v>21.6736414388951</v>
      </c>
      <c r="F64" s="199">
        <v>21.708185384478099</v>
      </c>
      <c r="G64" s="199">
        <v>24.0467308473144</v>
      </c>
      <c r="H64" s="199">
        <v>24.085057077088901</v>
      </c>
    </row>
    <row r="65" spans="1:8" x14ac:dyDescent="0.2">
      <c r="B65" s="170" t="s">
        <v>148</v>
      </c>
      <c r="C65" s="170">
        <v>116.884</v>
      </c>
      <c r="D65" s="170">
        <v>0.91163211505763797</v>
      </c>
      <c r="E65" s="199">
        <v>21.6298265670886</v>
      </c>
      <c r="F65" s="199">
        <v>21.642098937403901</v>
      </c>
      <c r="G65" s="199">
        <v>23.726485947372598</v>
      </c>
      <c r="H65" s="199">
        <v>23.739947924098299</v>
      </c>
    </row>
    <row r="66" spans="1:8" x14ac:dyDescent="0.2">
      <c r="B66" s="170" t="s">
        <v>149</v>
      </c>
      <c r="C66" s="170">
        <v>117.30800000000001</v>
      </c>
      <c r="D66" s="170">
        <v>0.91493908621523401</v>
      </c>
      <c r="E66" s="199">
        <v>21.899960807089599</v>
      </c>
      <c r="F66" s="199">
        <v>21.819912303908101</v>
      </c>
      <c r="G66" s="199">
        <v>23.9359768721671</v>
      </c>
      <c r="H66" s="199">
        <v>23.848486344778401</v>
      </c>
    </row>
    <row r="67" spans="1:8" x14ac:dyDescent="0.2">
      <c r="A67" s="170" t="s">
        <v>730</v>
      </c>
      <c r="B67" s="170" t="s">
        <v>138</v>
      </c>
      <c r="C67" s="170">
        <v>118.002</v>
      </c>
      <c r="D67" s="170">
        <v>0.92035191164771402</v>
      </c>
      <c r="E67" s="199">
        <v>22.308198951586299</v>
      </c>
      <c r="F67" s="199">
        <v>22.1629026447476</v>
      </c>
      <c r="G67" s="199">
        <v>24.2387707020108</v>
      </c>
      <c r="H67" s="199">
        <v>24.080900321127402</v>
      </c>
    </row>
    <row r="68" spans="1:8" x14ac:dyDescent="0.2">
      <c r="B68" s="170" t="s">
        <v>139</v>
      </c>
      <c r="C68" s="170">
        <v>118.98099999999999</v>
      </c>
      <c r="D68" s="170">
        <v>0.92798758325923802</v>
      </c>
      <c r="E68" s="199">
        <v>22.473735671219501</v>
      </c>
      <c r="F68" s="199">
        <v>22.328281175691199</v>
      </c>
      <c r="G68" s="199">
        <v>24.217711612356101</v>
      </c>
      <c r="H68" s="199">
        <v>24.060969757020601</v>
      </c>
    </row>
    <row r="69" spans="1:8" x14ac:dyDescent="0.2">
      <c r="B69" s="170" t="s">
        <v>140</v>
      </c>
      <c r="C69" s="170">
        <v>120.15900000000001</v>
      </c>
      <c r="D69" s="170">
        <v>0.93717534746595499</v>
      </c>
      <c r="E69" s="199">
        <v>22.964378965453601</v>
      </c>
      <c r="F69" s="199">
        <v>22.726783175680001</v>
      </c>
      <c r="G69" s="199">
        <v>24.503823139978401</v>
      </c>
      <c r="H69" s="199">
        <v>24.2502998367715</v>
      </c>
    </row>
    <row r="70" spans="1:8" x14ac:dyDescent="0.2">
      <c r="B70" s="170" t="s">
        <v>141</v>
      </c>
      <c r="C70" s="170">
        <v>120.809</v>
      </c>
      <c r="D70" s="170">
        <v>0.94224499664623196</v>
      </c>
      <c r="E70" s="199">
        <v>23.378970699477701</v>
      </c>
      <c r="F70" s="199">
        <v>23.135019494209601</v>
      </c>
      <c r="G70" s="199">
        <v>24.811987097507899</v>
      </c>
      <c r="H70" s="199">
        <v>24.553082878184501</v>
      </c>
    </row>
    <row r="71" spans="1:8" x14ac:dyDescent="0.2">
      <c r="B71" s="170" t="s">
        <v>142</v>
      </c>
      <c r="C71" s="170">
        <v>121.02200000000001</v>
      </c>
      <c r="D71" s="170">
        <v>0.94390628168530699</v>
      </c>
      <c r="E71" s="199">
        <v>23.4994266820039</v>
      </c>
      <c r="F71" s="199">
        <v>23.292570064022701</v>
      </c>
      <c r="G71" s="199">
        <v>24.895932083476101</v>
      </c>
      <c r="H71" s="199">
        <v>24.676782553491201</v>
      </c>
    </row>
    <row r="72" spans="1:8" x14ac:dyDescent="0.2">
      <c r="B72" s="170" t="s">
        <v>143</v>
      </c>
      <c r="C72" s="170">
        <v>122.044</v>
      </c>
      <c r="D72" s="170">
        <v>0.95187733008875797</v>
      </c>
      <c r="E72" s="199">
        <v>23.5705058066474</v>
      </c>
      <c r="F72" s="199">
        <v>23.383301165543401</v>
      </c>
      <c r="G72" s="199">
        <v>24.762125393247501</v>
      </c>
      <c r="H72" s="199">
        <v>24.565456520918602</v>
      </c>
    </row>
    <row r="73" spans="1:8" x14ac:dyDescent="0.2">
      <c r="B73" s="170" t="s">
        <v>144</v>
      </c>
      <c r="C73" s="170">
        <v>122.94799999999999</v>
      </c>
      <c r="D73" s="170">
        <v>0.95892804217948102</v>
      </c>
      <c r="E73" s="199">
        <v>23.6649591174615</v>
      </c>
      <c r="F73" s="199">
        <v>23.455411415909701</v>
      </c>
      <c r="G73" s="199">
        <v>24.678555716938899</v>
      </c>
      <c r="H73" s="199">
        <v>24.4600328535596</v>
      </c>
    </row>
    <row r="74" spans="1:8" x14ac:dyDescent="0.2">
      <c r="B74" s="170" t="s">
        <v>145</v>
      </c>
      <c r="C74" s="170">
        <v>123.803</v>
      </c>
      <c r="D74" s="170">
        <v>0.96559658071661403</v>
      </c>
      <c r="E74" s="199">
        <v>23.738189488513999</v>
      </c>
      <c r="F74" s="199">
        <v>23.529055755759298</v>
      </c>
      <c r="G74" s="199">
        <v>24.5839618351763</v>
      </c>
      <c r="H74" s="199">
        <v>24.3673768379516</v>
      </c>
    </row>
    <row r="75" spans="1:8" x14ac:dyDescent="0.2">
      <c r="B75" s="170" t="s">
        <v>146</v>
      </c>
      <c r="C75" s="170">
        <v>124.571</v>
      </c>
      <c r="D75" s="170">
        <v>0.97158656620961803</v>
      </c>
      <c r="E75" s="199">
        <v>23.778538268713401</v>
      </c>
      <c r="F75" s="199">
        <v>23.569318492322399</v>
      </c>
      <c r="G75" s="199">
        <v>24.473926560634698</v>
      </c>
      <c r="H75" s="199">
        <v>24.258588284388999</v>
      </c>
    </row>
    <row r="76" spans="1:8" x14ac:dyDescent="0.2">
      <c r="B76" s="170" t="s">
        <v>147</v>
      </c>
      <c r="C76" s="170">
        <v>125.276</v>
      </c>
      <c r="D76" s="170">
        <v>0.97708518570514902</v>
      </c>
      <c r="E76" s="199">
        <v>23.847880182090702</v>
      </c>
      <c r="F76" s="199">
        <v>23.647235709832099</v>
      </c>
      <c r="G76" s="199">
        <v>24.4071658551245</v>
      </c>
      <c r="H76" s="199">
        <v>24.201815825061502</v>
      </c>
    </row>
    <row r="77" spans="1:8" x14ac:dyDescent="0.2">
      <c r="B77" s="170" t="s">
        <v>148</v>
      </c>
      <c r="C77" s="170">
        <v>125.997</v>
      </c>
      <c r="D77" s="170">
        <v>0.982708596565118</v>
      </c>
      <c r="E77" s="199">
        <v>23.915267238280599</v>
      </c>
      <c r="F77" s="199">
        <v>23.7345106519887</v>
      </c>
      <c r="G77" s="199">
        <v>24.3360720786123</v>
      </c>
      <c r="H77" s="199">
        <v>24.152134961420298</v>
      </c>
    </row>
    <row r="78" spans="1:8" x14ac:dyDescent="0.2">
      <c r="B78" s="170" t="s">
        <v>149</v>
      </c>
      <c r="C78" s="170">
        <v>126.47799999999999</v>
      </c>
      <c r="D78" s="170">
        <v>0.98646013695852197</v>
      </c>
      <c r="E78" s="199">
        <v>23.8343366106572</v>
      </c>
      <c r="F78" s="199">
        <v>23.6626882880369</v>
      </c>
      <c r="G78" s="199">
        <v>24.161479737177999</v>
      </c>
      <c r="H78" s="199">
        <v>23.987475419933599</v>
      </c>
    </row>
    <row r="79" spans="1:8" x14ac:dyDescent="0.2">
      <c r="A79" s="170" t="s">
        <v>1139</v>
      </c>
      <c r="B79" s="170" t="s">
        <v>138</v>
      </c>
      <c r="C79" s="170">
        <v>127.336</v>
      </c>
      <c r="D79" s="170">
        <v>0.99315207387648796</v>
      </c>
      <c r="E79" s="199">
        <v>23.923705678786501</v>
      </c>
      <c r="F79" s="199">
        <v>23.741436130713399</v>
      </c>
      <c r="G79" s="199">
        <v>24.088663063862001</v>
      </c>
      <c r="H79" s="199">
        <v>23.9051367410888</v>
      </c>
    </row>
    <row r="80" spans="1:8" x14ac:dyDescent="0.2">
      <c r="B80" s="170" t="s">
        <v>139</v>
      </c>
      <c r="C80" s="170">
        <v>128.04599999999999</v>
      </c>
      <c r="D80" s="170">
        <v>0.99868969067340496</v>
      </c>
      <c r="E80" s="199">
        <v>23.8097106622658</v>
      </c>
      <c r="F80" s="199">
        <v>23.6311561758415</v>
      </c>
      <c r="G80" s="199">
        <v>23.840949680987698</v>
      </c>
      <c r="H80" s="199">
        <v>23.6621609259902</v>
      </c>
    </row>
    <row r="81" spans="2:8" x14ac:dyDescent="0.2">
      <c r="B81" s="170" t="s">
        <v>140</v>
      </c>
      <c r="C81" s="170">
        <v>128.38900000000001</v>
      </c>
      <c r="D81" s="170">
        <v>1.0013649055485401</v>
      </c>
      <c r="E81" s="199">
        <v>23.968715240332099</v>
      </c>
      <c r="F81" s="199">
        <v>23.716998445227802</v>
      </c>
      <c r="G81" s="199">
        <v>23.936044799974599</v>
      </c>
      <c r="H81" s="199">
        <v>23.6846711062197</v>
      </c>
    </row>
    <row r="82" spans="2:8" x14ac:dyDescent="0.2">
      <c r="B82" s="170" t="s">
        <v>141</v>
      </c>
      <c r="C82" s="170">
        <v>128.363</v>
      </c>
      <c r="D82" s="170">
        <v>1.0011621195813201</v>
      </c>
      <c r="E82" s="199">
        <v>23.960614477928001</v>
      </c>
      <c r="F82" s="199">
        <v>23.6991805733729</v>
      </c>
      <c r="G82" s="199">
        <v>23.932801700435999</v>
      </c>
      <c r="H82" s="199">
        <v>23.671671260678199</v>
      </c>
    </row>
    <row r="83" spans="2:8" x14ac:dyDescent="0.2">
      <c r="B83" s="170" t="s">
        <v>142</v>
      </c>
      <c r="C83" s="170">
        <v>128.084</v>
      </c>
      <c r="D83" s="170">
        <v>0.99898607016394503</v>
      </c>
      <c r="E83" s="199">
        <v>23.904587996692701</v>
      </c>
      <c r="F83" s="199">
        <v>23.692631551552601</v>
      </c>
      <c r="G83" s="199">
        <v>23.9288501718245</v>
      </c>
      <c r="H83" s="199">
        <v>23.716678599596801</v>
      </c>
    </row>
    <row r="84" spans="2:8" x14ac:dyDescent="0.2">
      <c r="B84" s="170" t="s">
        <v>143</v>
      </c>
      <c r="C84" s="170">
        <v>128.214</v>
      </c>
      <c r="D84" s="170">
        <v>1</v>
      </c>
      <c r="E84" s="199">
        <v>23.938107521014501</v>
      </c>
      <c r="F84" s="199">
        <v>23.7652865335101</v>
      </c>
      <c r="G84" s="199">
        <v>23.938107521014501</v>
      </c>
      <c r="H84" s="199">
        <v>23.7652865335101</v>
      </c>
    </row>
  </sheetData>
  <mergeCells count="1">
    <mergeCell ref="H1:I1"/>
  </mergeCells>
  <hyperlinks>
    <hyperlink ref="H1:I1" location="Index!A1" display="Regresar al Índice" xr:uid="{077FC098-76D0-4C83-8D2F-9BDA63DE8C32}"/>
  </hyperlink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934EB-8B8C-4312-A0AF-DF3F3E088C67}">
  <sheetPr codeName="Hoja89"/>
  <dimension ref="A1:I39"/>
  <sheetViews>
    <sheetView workbookViewId="0"/>
  </sheetViews>
  <sheetFormatPr baseColWidth="10" defaultRowHeight="12.75" x14ac:dyDescent="0.2"/>
  <cols>
    <col min="1" max="1" width="90.7109375" style="170" customWidth="1"/>
    <col min="2" max="4" width="11.7109375" style="170" customWidth="1"/>
    <col min="5" max="16384" width="11.42578125" style="170"/>
  </cols>
  <sheetData>
    <row r="1" spans="1:9" x14ac:dyDescent="0.2">
      <c r="A1" s="31" t="s">
        <v>3401</v>
      </c>
      <c r="B1" s="170" t="s">
        <v>53</v>
      </c>
      <c r="C1" s="170" t="s">
        <v>53</v>
      </c>
      <c r="D1" s="170" t="s">
        <v>53</v>
      </c>
      <c r="E1" s="170" t="s">
        <v>53</v>
      </c>
      <c r="F1" s="170" t="s">
        <v>53</v>
      </c>
      <c r="G1" s="170" t="s">
        <v>53</v>
      </c>
      <c r="H1" s="280" t="s">
        <v>1346</v>
      </c>
      <c r="I1" s="280"/>
    </row>
    <row r="2" spans="1:9" x14ac:dyDescent="0.2">
      <c r="A2" s="170" t="s">
        <v>150</v>
      </c>
      <c r="B2" s="170" t="s">
        <v>53</v>
      </c>
      <c r="C2" s="170" t="s">
        <v>53</v>
      </c>
      <c r="D2" s="170" t="s">
        <v>53</v>
      </c>
      <c r="E2" s="170" t="s">
        <v>53</v>
      </c>
      <c r="F2" s="170" t="s">
        <v>53</v>
      </c>
      <c r="G2" s="170" t="s">
        <v>53</v>
      </c>
      <c r="H2" s="170" t="s">
        <v>53</v>
      </c>
    </row>
    <row r="6" spans="1:9" x14ac:dyDescent="0.2">
      <c r="A6" s="170" t="s">
        <v>2</v>
      </c>
      <c r="B6" s="170" t="s">
        <v>540</v>
      </c>
      <c r="C6" s="170" t="s">
        <v>541</v>
      </c>
      <c r="D6" s="170" t="s">
        <v>542</v>
      </c>
    </row>
    <row r="7" spans="1:9" x14ac:dyDescent="0.2">
      <c r="A7" s="170" t="s">
        <v>29</v>
      </c>
      <c r="B7" s="199">
        <v>19.671997115167201</v>
      </c>
      <c r="C7" s="199">
        <v>22.1519070177449</v>
      </c>
      <c r="D7" s="199">
        <v>23.130792968199898</v>
      </c>
    </row>
    <row r="8" spans="1:9" x14ac:dyDescent="0.2">
      <c r="A8" s="170" t="s">
        <v>8</v>
      </c>
      <c r="B8" s="199">
        <v>20.6859632640185</v>
      </c>
      <c r="C8" s="199">
        <v>22.715198304828501</v>
      </c>
      <c r="D8" s="199">
        <v>22.9335472531411</v>
      </c>
    </row>
    <row r="9" spans="1:9" x14ac:dyDescent="0.2">
      <c r="A9" s="170" t="s">
        <v>10</v>
      </c>
      <c r="B9" s="199">
        <v>21.1498023871176</v>
      </c>
      <c r="C9" s="199">
        <v>24.257095140074298</v>
      </c>
      <c r="D9" s="199">
        <v>23.806376829361302</v>
      </c>
    </row>
    <row r="10" spans="1:9" x14ac:dyDescent="0.2">
      <c r="A10" s="170" t="s">
        <v>4</v>
      </c>
      <c r="B10" s="199">
        <v>21.2615104325339</v>
      </c>
      <c r="C10" s="199">
        <v>23.839396607008599</v>
      </c>
      <c r="D10" s="199">
        <v>22.823964750966599</v>
      </c>
    </row>
    <row r="11" spans="1:9" x14ac:dyDescent="0.2">
      <c r="A11" s="170" t="s">
        <v>23</v>
      </c>
      <c r="B11" s="199">
        <v>21.331073359639198</v>
      </c>
      <c r="C11" s="199">
        <v>23.497796591347299</v>
      </c>
      <c r="D11" s="199">
        <v>23.2060025258981</v>
      </c>
    </row>
    <row r="12" spans="1:9" x14ac:dyDescent="0.2">
      <c r="A12" s="170" t="s">
        <v>16</v>
      </c>
      <c r="B12" s="199">
        <v>21.547474574909401</v>
      </c>
      <c r="C12" s="199">
        <v>23.833450597625799</v>
      </c>
      <c r="D12" s="199">
        <v>23.309857380938599</v>
      </c>
    </row>
    <row r="13" spans="1:9" x14ac:dyDescent="0.2">
      <c r="A13" s="170" t="s">
        <v>22</v>
      </c>
      <c r="B13" s="199">
        <v>21.6092838419172</v>
      </c>
      <c r="C13" s="199">
        <v>23.8838705631076</v>
      </c>
      <c r="D13" s="199">
        <v>23.3834721217771</v>
      </c>
    </row>
    <row r="14" spans="1:9" x14ac:dyDescent="0.2">
      <c r="A14" s="170" t="s">
        <v>30</v>
      </c>
      <c r="B14" s="199">
        <v>21.653415813752801</v>
      </c>
      <c r="C14" s="199">
        <v>23.9713256509819</v>
      </c>
      <c r="D14" s="199">
        <v>23.325400258922301</v>
      </c>
    </row>
    <row r="15" spans="1:9" x14ac:dyDescent="0.2">
      <c r="A15" s="170" t="s">
        <v>28</v>
      </c>
      <c r="B15" s="199">
        <v>21.702510295554902</v>
      </c>
      <c r="C15" s="199">
        <v>23.635328073430699</v>
      </c>
      <c r="D15" s="199">
        <v>23.627559434526699</v>
      </c>
    </row>
    <row r="16" spans="1:9" x14ac:dyDescent="0.2">
      <c r="A16" s="170" t="s">
        <v>31</v>
      </c>
      <c r="B16" s="199">
        <v>21.834574334248099</v>
      </c>
      <c r="C16" s="199">
        <v>23.7727653325245</v>
      </c>
      <c r="D16" s="199">
        <v>23.688839522227202</v>
      </c>
    </row>
    <row r="17" spans="1:4" x14ac:dyDescent="0.2">
      <c r="A17" s="170" t="s">
        <v>14</v>
      </c>
      <c r="B17" s="199">
        <v>21.8794208451028</v>
      </c>
      <c r="C17" s="199">
        <v>24.301368081587899</v>
      </c>
      <c r="D17" s="199">
        <v>23.783786947941199</v>
      </c>
    </row>
    <row r="18" spans="1:4" x14ac:dyDescent="0.2">
      <c r="A18" s="170" t="s">
        <v>18</v>
      </c>
      <c r="B18" s="199">
        <v>21.9016428751852</v>
      </c>
      <c r="C18" s="199">
        <v>23.945095487400099</v>
      </c>
      <c r="D18" s="199">
        <v>23.5007488166972</v>
      </c>
    </row>
    <row r="19" spans="1:4" x14ac:dyDescent="0.2">
      <c r="A19" s="170" t="s">
        <v>50</v>
      </c>
      <c r="B19" s="199">
        <v>21.931946811722401</v>
      </c>
      <c r="C19" s="199">
        <v>24.226685356494201</v>
      </c>
      <c r="D19" s="199">
        <v>23.3668439209785</v>
      </c>
    </row>
    <row r="20" spans="1:4" x14ac:dyDescent="0.2">
      <c r="A20" s="170" t="s">
        <v>3</v>
      </c>
      <c r="B20" s="199">
        <v>21.976201858549899</v>
      </c>
      <c r="C20" s="199">
        <v>24.285441121188299</v>
      </c>
      <c r="D20" s="199">
        <v>23.645239947558601</v>
      </c>
    </row>
    <row r="21" spans="1:4" x14ac:dyDescent="0.2">
      <c r="A21" s="170" t="s">
        <v>1</v>
      </c>
      <c r="B21" s="199">
        <v>21.993704684533501</v>
      </c>
      <c r="C21" s="199">
        <v>24.269949441766901</v>
      </c>
      <c r="D21" s="199">
        <v>23.7652865335101</v>
      </c>
    </row>
    <row r="22" spans="1:4" x14ac:dyDescent="0.2">
      <c r="A22" s="170" t="s">
        <v>7</v>
      </c>
      <c r="B22" s="199">
        <v>22.0063502599521</v>
      </c>
      <c r="C22" s="199">
        <v>23.902699137491101</v>
      </c>
      <c r="D22" s="199">
        <v>23.918249249077899</v>
      </c>
    </row>
    <row r="23" spans="1:4" x14ac:dyDescent="0.2">
      <c r="A23" s="170" t="s">
        <v>27</v>
      </c>
      <c r="B23" s="199">
        <v>22.047209643854401</v>
      </c>
      <c r="C23" s="199">
        <v>24.713962445151399</v>
      </c>
      <c r="D23" s="199">
        <v>24.104108429845802</v>
      </c>
    </row>
    <row r="24" spans="1:4" x14ac:dyDescent="0.2">
      <c r="A24" s="170" t="s">
        <v>33</v>
      </c>
      <c r="B24" s="199">
        <v>22.200692987200402</v>
      </c>
      <c r="C24" s="199">
        <v>24.354086611251699</v>
      </c>
      <c r="D24" s="199">
        <v>23.878161925168499</v>
      </c>
    </row>
    <row r="25" spans="1:4" x14ac:dyDescent="0.2">
      <c r="A25" s="170" t="s">
        <v>11</v>
      </c>
      <c r="B25" s="199">
        <v>22.256929841582402</v>
      </c>
      <c r="C25" s="199">
        <v>24.681747645877198</v>
      </c>
      <c r="D25" s="199">
        <v>23.935755178184198</v>
      </c>
    </row>
    <row r="26" spans="1:4" x14ac:dyDescent="0.2">
      <c r="A26" s="170" t="s">
        <v>26</v>
      </c>
      <c r="B26" s="199">
        <v>22.282873634658198</v>
      </c>
      <c r="C26" s="199">
        <v>24.642120336434999</v>
      </c>
      <c r="D26" s="199">
        <v>23.668771314244701</v>
      </c>
    </row>
    <row r="27" spans="1:4" x14ac:dyDescent="0.2">
      <c r="A27" s="170" t="s">
        <v>19</v>
      </c>
      <c r="B27" s="199">
        <v>22.330829578234699</v>
      </c>
      <c r="C27" s="199">
        <v>24.682674808660099</v>
      </c>
      <c r="D27" s="199">
        <v>24.106722311221201</v>
      </c>
    </row>
    <row r="28" spans="1:4" x14ac:dyDescent="0.2">
      <c r="A28" s="170" t="s">
        <v>32</v>
      </c>
      <c r="B28" s="199">
        <v>22.362935441575502</v>
      </c>
      <c r="C28" s="199">
        <v>24.4591493836515</v>
      </c>
      <c r="D28" s="199">
        <v>24.323285273271001</v>
      </c>
    </row>
    <row r="29" spans="1:4" x14ac:dyDescent="0.2">
      <c r="A29" s="170" t="s">
        <v>25</v>
      </c>
      <c r="B29" s="199">
        <v>22.3671293662943</v>
      </c>
      <c r="C29" s="199">
        <v>24.514164050012699</v>
      </c>
      <c r="D29" s="199">
        <v>23.998117620321601</v>
      </c>
    </row>
    <row r="30" spans="1:4" x14ac:dyDescent="0.2">
      <c r="A30" s="170" t="s">
        <v>12</v>
      </c>
      <c r="B30" s="199">
        <v>22.402669367568301</v>
      </c>
      <c r="C30" s="199">
        <v>25.1266252926298</v>
      </c>
      <c r="D30" s="199">
        <v>24.095805494026699</v>
      </c>
    </row>
    <row r="31" spans="1:4" x14ac:dyDescent="0.2">
      <c r="A31" s="170" t="s">
        <v>0</v>
      </c>
      <c r="B31" s="199">
        <v>22.450709315965</v>
      </c>
      <c r="C31" s="199">
        <v>24.973562114106599</v>
      </c>
      <c r="D31" s="199">
        <v>23.938107521014501</v>
      </c>
    </row>
    <row r="32" spans="1:4" x14ac:dyDescent="0.2">
      <c r="A32" s="170" t="s">
        <v>9</v>
      </c>
      <c r="B32" s="199">
        <v>22.5595256833912</v>
      </c>
      <c r="C32" s="199">
        <v>24.9232660974222</v>
      </c>
      <c r="D32" s="199">
        <v>23.634719290064002</v>
      </c>
    </row>
    <row r="33" spans="1:4" x14ac:dyDescent="0.2">
      <c r="A33" s="170" t="s">
        <v>17</v>
      </c>
      <c r="B33" s="199">
        <v>22.570386246328301</v>
      </c>
      <c r="C33" s="199">
        <v>24.8564309283021</v>
      </c>
      <c r="D33" s="199">
        <v>24.3064565639792</v>
      </c>
    </row>
    <row r="34" spans="1:4" x14ac:dyDescent="0.2">
      <c r="A34" s="170" t="s">
        <v>21</v>
      </c>
      <c r="B34" s="199">
        <v>22.934137963907101</v>
      </c>
      <c r="C34" s="199">
        <v>24.7506627983371</v>
      </c>
      <c r="D34" s="199">
        <v>24.526195600736401</v>
      </c>
    </row>
    <row r="35" spans="1:4" x14ac:dyDescent="0.2">
      <c r="A35" s="170" t="s">
        <v>6</v>
      </c>
      <c r="B35" s="199">
        <v>22.960993657752301</v>
      </c>
      <c r="C35" s="199">
        <v>24.4324375420995</v>
      </c>
      <c r="D35" s="199">
        <v>24.424399895822301</v>
      </c>
    </row>
    <row r="36" spans="1:4" x14ac:dyDescent="0.2">
      <c r="A36" s="170" t="s">
        <v>20</v>
      </c>
      <c r="B36" s="199">
        <v>23.192194721521801</v>
      </c>
      <c r="C36" s="199">
        <v>25.352005101008999</v>
      </c>
      <c r="D36" s="199">
        <v>24.003583940756599</v>
      </c>
    </row>
    <row r="37" spans="1:4" x14ac:dyDescent="0.2">
      <c r="A37" s="170" t="s">
        <v>5</v>
      </c>
      <c r="B37" s="199">
        <v>23.303332637358999</v>
      </c>
      <c r="C37" s="199">
        <v>25.316020979968201</v>
      </c>
      <c r="D37" s="199">
        <v>24.682436016232401</v>
      </c>
    </row>
    <row r="38" spans="1:4" x14ac:dyDescent="0.2">
      <c r="A38" s="170" t="s">
        <v>15</v>
      </c>
      <c r="B38" s="199">
        <v>23.381928458824198</v>
      </c>
      <c r="C38" s="199">
        <v>24.998174728868701</v>
      </c>
      <c r="D38" s="199">
        <v>24.9099237757104</v>
      </c>
    </row>
    <row r="39" spans="1:4" x14ac:dyDescent="0.2">
      <c r="A39" s="170" t="s">
        <v>24</v>
      </c>
      <c r="B39" s="199">
        <v>23.573813811661999</v>
      </c>
      <c r="C39" s="199">
        <v>24.827294691730799</v>
      </c>
      <c r="D39" s="199">
        <v>24.583853138013001</v>
      </c>
    </row>
  </sheetData>
  <autoFilter ref="A6:D39" xr:uid="{00000000-0009-0000-0000-000004000000}"/>
  <mergeCells count="1">
    <mergeCell ref="H1:I1"/>
  </mergeCells>
  <hyperlinks>
    <hyperlink ref="H1:I1" location="Index!A1" display="Regresar al Índice" xr:uid="{4EC10BF4-43D1-4314-AFC5-2D040F07B141}"/>
  </hyperlink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12"/>
  <dimension ref="A1:I32"/>
  <sheetViews>
    <sheetView workbookViewId="0"/>
  </sheetViews>
  <sheetFormatPr baseColWidth="10" defaultRowHeight="12.75" x14ac:dyDescent="0.2"/>
  <cols>
    <col min="1" max="1" width="18.5703125" style="328" customWidth="1"/>
    <col min="2" max="2" width="14.5703125" style="328" customWidth="1"/>
    <col min="3" max="16384" width="11.42578125" style="328"/>
  </cols>
  <sheetData>
    <row r="1" spans="1:9" x14ac:dyDescent="0.2">
      <c r="A1" s="31" t="s">
        <v>3402</v>
      </c>
      <c r="H1" s="280" t="s">
        <v>1346</v>
      </c>
      <c r="I1" s="280"/>
    </row>
    <row r="2" spans="1:9" x14ac:dyDescent="0.2">
      <c r="A2" s="328" t="s">
        <v>1292</v>
      </c>
    </row>
    <row r="6" spans="1:9" x14ac:dyDescent="0.2">
      <c r="A6" s="31" t="s">
        <v>432</v>
      </c>
      <c r="B6" s="31" t="s">
        <v>1285</v>
      </c>
      <c r="C6" s="31"/>
    </row>
    <row r="7" spans="1:9" x14ac:dyDescent="0.2">
      <c r="A7" s="31" t="s">
        <v>3254</v>
      </c>
      <c r="B7" s="79">
        <v>2.7616041226679999</v>
      </c>
      <c r="C7" s="31">
        <v>4</v>
      </c>
    </row>
    <row r="8" spans="1:9" x14ac:dyDescent="0.2">
      <c r="A8" s="31" t="s">
        <v>3255</v>
      </c>
      <c r="B8" s="79">
        <v>2.97196781258</v>
      </c>
      <c r="C8" s="31">
        <v>7</v>
      </c>
    </row>
    <row r="9" spans="1:9" x14ac:dyDescent="0.2">
      <c r="A9" s="31" t="s">
        <v>3256</v>
      </c>
      <c r="B9" s="79">
        <v>3.003906010413</v>
      </c>
      <c r="C9" s="31">
        <v>8</v>
      </c>
    </row>
    <row r="10" spans="1:9" x14ac:dyDescent="0.2">
      <c r="A10" s="31" t="s">
        <v>3257</v>
      </c>
      <c r="B10" s="79">
        <v>4.4674432434579998</v>
      </c>
      <c r="C10" s="31">
        <v>11</v>
      </c>
    </row>
    <row r="11" spans="1:9" x14ac:dyDescent="0.2">
      <c r="A11" s="31" t="s">
        <v>3258</v>
      </c>
      <c r="B11" s="79">
        <v>4.8898524204329998</v>
      </c>
      <c r="C11" s="31">
        <v>14</v>
      </c>
    </row>
    <row r="12" spans="1:9" x14ac:dyDescent="0.2">
      <c r="A12" s="31" t="s">
        <v>3259</v>
      </c>
      <c r="B12" s="79">
        <v>5.7054006706280003</v>
      </c>
      <c r="C12" s="31">
        <v>17</v>
      </c>
    </row>
    <row r="13" spans="1:9" x14ac:dyDescent="0.2">
      <c r="A13" s="31" t="s">
        <v>3260</v>
      </c>
      <c r="B13" s="79">
        <v>4.5892507852540003</v>
      </c>
      <c r="C13" s="31">
        <v>13</v>
      </c>
    </row>
    <row r="14" spans="1:9" x14ac:dyDescent="0.2">
      <c r="A14" s="31" t="s">
        <v>3261</v>
      </c>
      <c r="B14" s="79">
        <v>4.5110851010830002</v>
      </c>
      <c r="C14" s="31">
        <v>12</v>
      </c>
    </row>
    <row r="15" spans="1:9" x14ac:dyDescent="0.2">
      <c r="A15" s="31" t="s">
        <v>3262</v>
      </c>
      <c r="B15" s="79">
        <v>4.9873976390539996</v>
      </c>
      <c r="C15" s="31">
        <v>15</v>
      </c>
    </row>
    <row r="16" spans="1:9" x14ac:dyDescent="0.2">
      <c r="A16" s="31" t="s">
        <v>3263</v>
      </c>
      <c r="B16" s="79">
        <v>5.2379364681269998</v>
      </c>
      <c r="C16" s="31">
        <v>16</v>
      </c>
    </row>
    <row r="17" spans="1:4" x14ac:dyDescent="0.2">
      <c r="A17" s="31" t="s">
        <v>3264</v>
      </c>
      <c r="B17" s="79">
        <v>3.785411010147</v>
      </c>
      <c r="C17" s="31">
        <v>10</v>
      </c>
    </row>
    <row r="18" spans="1:4" x14ac:dyDescent="0.2">
      <c r="A18" s="31" t="s">
        <v>621</v>
      </c>
      <c r="B18" s="79">
        <v>2.4918108246780002</v>
      </c>
      <c r="C18" s="31">
        <v>2</v>
      </c>
    </row>
    <row r="19" spans="1:4" x14ac:dyDescent="0.2">
      <c r="A19" s="31" t="s">
        <v>622</v>
      </c>
      <c r="B19" s="79">
        <v>3.005468903333</v>
      </c>
      <c r="C19" s="31">
        <v>9</v>
      </c>
    </row>
    <row r="20" spans="1:4" x14ac:dyDescent="0.2">
      <c r="A20" s="31" t="s">
        <v>623</v>
      </c>
      <c r="B20" s="79">
        <v>2.9338417133329999</v>
      </c>
      <c r="C20" s="31">
        <v>5</v>
      </c>
    </row>
    <row r="21" spans="1:4" x14ac:dyDescent="0.2">
      <c r="A21" s="31" t="s">
        <v>3265</v>
      </c>
      <c r="B21" s="79"/>
      <c r="C21" s="31" t="e">
        <v>#N/A</v>
      </c>
    </row>
    <row r="22" spans="1:4" x14ac:dyDescent="0.2">
      <c r="A22" s="31" t="s">
        <v>624</v>
      </c>
      <c r="B22" s="79">
        <v>2.94</v>
      </c>
      <c r="C22" s="31">
        <v>6</v>
      </c>
    </row>
    <row r="23" spans="1:4" x14ac:dyDescent="0.2">
      <c r="A23" s="31" t="s">
        <v>1073</v>
      </c>
      <c r="B23" s="79">
        <v>2.56</v>
      </c>
      <c r="C23" s="31">
        <v>3</v>
      </c>
    </row>
    <row r="24" spans="1:4" x14ac:dyDescent="0.2">
      <c r="A24" s="31" t="s">
        <v>3266</v>
      </c>
      <c r="B24" s="79">
        <v>1.7172000000000054</v>
      </c>
      <c r="C24" s="31">
        <v>1</v>
      </c>
    </row>
    <row r="25" spans="1:4" x14ac:dyDescent="0.2">
      <c r="A25" s="31"/>
      <c r="B25" s="31"/>
      <c r="C25" s="31"/>
    </row>
    <row r="32" spans="1:4" x14ac:dyDescent="0.2">
      <c r="D32" s="328">
        <f>100-98.08</f>
        <v>1.9200000000000017</v>
      </c>
    </row>
  </sheetData>
  <mergeCells count="1">
    <mergeCell ref="H1:I1"/>
  </mergeCells>
  <hyperlinks>
    <hyperlink ref="H1:I1" location="Index!A1" display="Regresar al Índice" xr:uid="{F87FDC9F-57D4-42AA-B9C6-23E01E1795EE}"/>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3"/>
  <dimension ref="A1:I39"/>
  <sheetViews>
    <sheetView workbookViewId="0"/>
  </sheetViews>
  <sheetFormatPr baseColWidth="10" defaultRowHeight="12.75" x14ac:dyDescent="0.2"/>
  <cols>
    <col min="1" max="1" width="29.5703125" style="365" customWidth="1"/>
    <col min="2" max="3" width="11.42578125" style="365"/>
    <col min="4" max="16384" width="11.42578125" style="328"/>
  </cols>
  <sheetData>
    <row r="1" spans="1:9" x14ac:dyDescent="0.2">
      <c r="A1" s="31" t="s">
        <v>3403</v>
      </c>
      <c r="H1" s="280" t="s">
        <v>1346</v>
      </c>
      <c r="I1" s="280"/>
    </row>
    <row r="2" spans="1:9" x14ac:dyDescent="0.2">
      <c r="A2" s="365" t="s">
        <v>1292</v>
      </c>
    </row>
    <row r="6" spans="1:9" x14ac:dyDescent="0.2">
      <c r="A6" s="365" t="s">
        <v>1086</v>
      </c>
      <c r="B6" s="365" t="s">
        <v>1287</v>
      </c>
    </row>
    <row r="7" spans="1:9" x14ac:dyDescent="0.2">
      <c r="A7" s="78" t="s">
        <v>21</v>
      </c>
      <c r="B7" s="53">
        <v>0.78199999999999648</v>
      </c>
      <c r="C7" s="365">
        <v>1</v>
      </c>
    </row>
    <row r="8" spans="1:9" x14ac:dyDescent="0.2">
      <c r="A8" s="78" t="s">
        <v>15</v>
      </c>
      <c r="B8" s="53">
        <v>0.86570000000000391</v>
      </c>
      <c r="C8" s="365">
        <v>2</v>
      </c>
    </row>
    <row r="9" spans="1:9" x14ac:dyDescent="0.2">
      <c r="A9" s="78" t="s">
        <v>32</v>
      </c>
      <c r="B9" s="53">
        <v>1.422300000000007</v>
      </c>
      <c r="C9" s="365">
        <v>3</v>
      </c>
    </row>
    <row r="10" spans="1:9" x14ac:dyDescent="0.2">
      <c r="A10" s="78" t="s">
        <v>6</v>
      </c>
      <c r="B10" s="53">
        <v>1.4547000000000025</v>
      </c>
      <c r="C10" s="365">
        <v>4</v>
      </c>
    </row>
    <row r="11" spans="1:9" x14ac:dyDescent="0.2">
      <c r="A11" s="78" t="s">
        <v>17</v>
      </c>
      <c r="B11" s="53">
        <v>1.6362000000000023</v>
      </c>
      <c r="C11" s="365">
        <v>5</v>
      </c>
    </row>
    <row r="12" spans="1:9" x14ac:dyDescent="0.2">
      <c r="A12" s="78" t="s">
        <v>0</v>
      </c>
      <c r="B12" s="53">
        <v>1.7172000000000054</v>
      </c>
      <c r="C12" s="365">
        <v>6</v>
      </c>
    </row>
    <row r="13" spans="1:9" x14ac:dyDescent="0.2">
      <c r="A13" s="78" t="s">
        <v>16</v>
      </c>
      <c r="B13" s="53">
        <v>1.9205000000000041</v>
      </c>
      <c r="C13" s="365">
        <v>7</v>
      </c>
    </row>
    <row r="14" spans="1:9" x14ac:dyDescent="0.2">
      <c r="A14" s="78" t="s">
        <v>7</v>
      </c>
      <c r="B14" s="53">
        <v>2.0120000000000005</v>
      </c>
      <c r="C14" s="365">
        <v>8</v>
      </c>
    </row>
    <row r="15" spans="1:9" x14ac:dyDescent="0.2">
      <c r="A15" s="78" t="s">
        <v>18</v>
      </c>
      <c r="B15" s="53">
        <v>2.0623999999999967</v>
      </c>
      <c r="C15" s="365">
        <v>9</v>
      </c>
    </row>
    <row r="16" spans="1:9" x14ac:dyDescent="0.2">
      <c r="A16" s="78" t="s">
        <v>31</v>
      </c>
      <c r="B16" s="53">
        <v>2.0674999999999955</v>
      </c>
      <c r="C16" s="365">
        <v>10</v>
      </c>
    </row>
    <row r="17" spans="1:3" x14ac:dyDescent="0.2">
      <c r="A17" s="78" t="s">
        <v>11</v>
      </c>
      <c r="B17" s="53">
        <v>2.109499999999997</v>
      </c>
      <c r="C17" s="365">
        <v>11</v>
      </c>
    </row>
    <row r="18" spans="1:3" x14ac:dyDescent="0.2">
      <c r="A18" s="78" t="s">
        <v>19</v>
      </c>
      <c r="B18" s="53">
        <v>2.3135999999999939</v>
      </c>
      <c r="C18" s="365">
        <v>12</v>
      </c>
    </row>
    <row r="19" spans="1:3" x14ac:dyDescent="0.2">
      <c r="A19" s="78" t="s">
        <v>22</v>
      </c>
      <c r="B19" s="53">
        <v>2.3539999999999992</v>
      </c>
      <c r="C19" s="365">
        <v>13</v>
      </c>
    </row>
    <row r="20" spans="1:3" x14ac:dyDescent="0.2">
      <c r="A20" s="78" t="s">
        <v>5</v>
      </c>
      <c r="B20" s="53">
        <v>2.3550999999999931</v>
      </c>
      <c r="C20" s="365">
        <v>14</v>
      </c>
    </row>
    <row r="21" spans="1:3" x14ac:dyDescent="0.2">
      <c r="A21" s="78" t="s">
        <v>26</v>
      </c>
      <c r="B21" s="53">
        <v>2.4626999999999981</v>
      </c>
      <c r="C21" s="365">
        <v>15</v>
      </c>
    </row>
    <row r="22" spans="1:3" x14ac:dyDescent="0.2">
      <c r="A22" s="78" t="s">
        <v>12</v>
      </c>
      <c r="B22" s="53">
        <v>2.544700000000006</v>
      </c>
      <c r="C22" s="365">
        <v>16</v>
      </c>
    </row>
    <row r="23" spans="1:3" x14ac:dyDescent="0.2">
      <c r="A23" s="78" t="s">
        <v>27</v>
      </c>
      <c r="B23" s="53">
        <v>2.6210999999999984</v>
      </c>
      <c r="C23" s="365">
        <v>17</v>
      </c>
    </row>
    <row r="24" spans="1:3" x14ac:dyDescent="0.2">
      <c r="A24" s="78" t="s">
        <v>1</v>
      </c>
      <c r="B24" s="53">
        <v>2.652000000000001</v>
      </c>
      <c r="C24" s="365">
        <v>18</v>
      </c>
    </row>
    <row r="25" spans="1:3" x14ac:dyDescent="0.2">
      <c r="A25" s="78" t="s">
        <v>24</v>
      </c>
      <c r="B25" s="53">
        <v>2.6645000000000039</v>
      </c>
    </row>
    <row r="26" spans="1:3" x14ac:dyDescent="0.2">
      <c r="A26" s="78" t="s">
        <v>4</v>
      </c>
      <c r="B26" s="53">
        <v>2.6965000000000003</v>
      </c>
    </row>
    <row r="27" spans="1:3" x14ac:dyDescent="0.2">
      <c r="A27" s="78" t="s">
        <v>14</v>
      </c>
      <c r="B27" s="53">
        <v>2.7676000000000016</v>
      </c>
    </row>
    <row r="28" spans="1:3" x14ac:dyDescent="0.2">
      <c r="A28" s="78" t="s">
        <v>8</v>
      </c>
      <c r="B28" s="53">
        <v>2.7977000000000061</v>
      </c>
    </row>
    <row r="29" spans="1:3" x14ac:dyDescent="0.2">
      <c r="A29" s="78" t="s">
        <v>29</v>
      </c>
      <c r="B29" s="53">
        <v>2.8804999999999978</v>
      </c>
    </row>
    <row r="30" spans="1:3" x14ac:dyDescent="0.2">
      <c r="A30" s="78" t="s">
        <v>3</v>
      </c>
      <c r="B30" s="53">
        <v>2.9838000000000022</v>
      </c>
    </row>
    <row r="31" spans="1:3" x14ac:dyDescent="0.2">
      <c r="A31" s="78" t="s">
        <v>13</v>
      </c>
      <c r="B31" s="53">
        <v>2.9932000000000016</v>
      </c>
    </row>
    <row r="32" spans="1:3" x14ac:dyDescent="0.2">
      <c r="A32" s="78" t="s">
        <v>30</v>
      </c>
      <c r="B32" s="53">
        <v>3.0708000000000055</v>
      </c>
    </row>
    <row r="33" spans="1:2" x14ac:dyDescent="0.2">
      <c r="A33" s="78" t="s">
        <v>23</v>
      </c>
      <c r="B33" s="53">
        <v>3.409000000000006</v>
      </c>
    </row>
    <row r="34" spans="1:2" x14ac:dyDescent="0.2">
      <c r="A34" s="78" t="s">
        <v>25</v>
      </c>
      <c r="B34" s="53">
        <v>3.4544000000000068</v>
      </c>
    </row>
    <row r="35" spans="1:2" x14ac:dyDescent="0.2">
      <c r="A35" s="78" t="s">
        <v>20</v>
      </c>
      <c r="B35" s="53">
        <v>3.5044999999999931</v>
      </c>
    </row>
    <row r="36" spans="1:2" x14ac:dyDescent="0.2">
      <c r="A36" s="78" t="s">
        <v>33</v>
      </c>
      <c r="B36" s="53">
        <v>3.8695000000000022</v>
      </c>
    </row>
    <row r="37" spans="1:2" x14ac:dyDescent="0.2">
      <c r="A37" s="78" t="s">
        <v>9</v>
      </c>
      <c r="B37" s="53">
        <v>4.140500000000003</v>
      </c>
    </row>
    <row r="38" spans="1:2" x14ac:dyDescent="0.2">
      <c r="A38" s="78" t="s">
        <v>28</v>
      </c>
      <c r="B38" s="53">
        <v>4.2095000000000056</v>
      </c>
    </row>
    <row r="39" spans="1:2" x14ac:dyDescent="0.2">
      <c r="A39" s="78" t="s">
        <v>10</v>
      </c>
      <c r="B39" s="53">
        <v>4.6285000000000025</v>
      </c>
    </row>
  </sheetData>
  <autoFilter ref="A6:B6" xr:uid="{00000000-0009-0000-0000-00003A000000}">
    <sortState ref="A7:B39">
      <sortCondition ref="B6"/>
    </sortState>
  </autoFilter>
  <mergeCells count="1">
    <mergeCell ref="H1:I1"/>
  </mergeCells>
  <hyperlinks>
    <hyperlink ref="H1:I1" location="Index!A1" display="Regresar al Índice" xr:uid="{940158C2-F592-4DCC-BAD5-5B3F19298AF4}"/>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0F2E6-8778-4C81-81F7-07CD48E2FA1F}">
  <sheetPr codeName="Hoja70"/>
  <dimension ref="A1:AA216"/>
  <sheetViews>
    <sheetView zoomScaleNormal="100" workbookViewId="0"/>
  </sheetViews>
  <sheetFormatPr baseColWidth="10" defaultColWidth="11.42578125" defaultRowHeight="12.75" x14ac:dyDescent="0.2"/>
  <cols>
    <col min="1" max="1" width="19.42578125" style="328" customWidth="1"/>
    <col min="2" max="2" width="18.5703125" style="86" bestFit="1" customWidth="1"/>
    <col min="3" max="3" width="15.5703125" style="328" bestFit="1" customWidth="1"/>
    <col min="4" max="4" width="28.7109375" style="328" bestFit="1" customWidth="1"/>
    <col min="5" max="5" width="27.140625" style="6" bestFit="1" customWidth="1"/>
    <col min="6" max="6" width="29.7109375" style="6" bestFit="1" customWidth="1"/>
    <col min="7" max="7" width="11.7109375" style="328" bestFit="1" customWidth="1"/>
    <col min="8" max="8" width="18.5703125" style="328" bestFit="1" customWidth="1"/>
    <col min="9" max="9" width="27.140625" style="328" bestFit="1" customWidth="1"/>
    <col min="10" max="11" width="11.42578125" style="328"/>
    <col min="12" max="12" width="18.5703125" style="328" bestFit="1" customWidth="1"/>
    <col min="13" max="13" width="6.28515625" style="328" bestFit="1" customWidth="1"/>
    <col min="14" max="14" width="7.28515625" style="328" bestFit="1" customWidth="1"/>
    <col min="15" max="15" width="18.5703125" style="328" bestFit="1" customWidth="1"/>
    <col min="16" max="16" width="29.7109375" style="328" bestFit="1" customWidth="1"/>
    <col min="17" max="17" width="14" style="328" bestFit="1" customWidth="1"/>
    <col min="18" max="18" width="11.42578125" style="328"/>
    <col min="19" max="19" width="18.5703125" style="328" bestFit="1" customWidth="1"/>
    <col min="20" max="20" width="5.85546875" style="328" bestFit="1" customWidth="1"/>
    <col min="21" max="21" width="7.28515625" style="328" bestFit="1" customWidth="1"/>
    <col min="22" max="22" width="13.5703125" style="328" bestFit="1" customWidth="1"/>
    <col min="23" max="23" width="12.85546875" style="328" bestFit="1" customWidth="1"/>
    <col min="24" max="24" width="14.42578125" style="328" bestFit="1" customWidth="1"/>
    <col min="25" max="25" width="11.42578125" style="328"/>
    <col min="26" max="26" width="27.140625" style="328" bestFit="1" customWidth="1"/>
    <col min="27" max="27" width="29.7109375" style="328" bestFit="1" customWidth="1"/>
    <col min="28" max="16384" width="11.42578125" style="328"/>
  </cols>
  <sheetData>
    <row r="1" spans="1:27" x14ac:dyDescent="0.2">
      <c r="A1" s="31" t="s">
        <v>3335</v>
      </c>
      <c r="G1" s="31"/>
      <c r="H1" s="278" t="s">
        <v>1346</v>
      </c>
      <c r="I1" s="278"/>
    </row>
    <row r="2" spans="1:27" x14ac:dyDescent="0.2">
      <c r="A2" s="328" t="s">
        <v>1344</v>
      </c>
    </row>
    <row r="5" spans="1:27" ht="25.5" customHeight="1" x14ac:dyDescent="0.2">
      <c r="Z5" s="22"/>
      <c r="AA5" s="22"/>
    </row>
    <row r="6" spans="1:27" ht="12.75" customHeight="1" x14ac:dyDescent="0.2">
      <c r="A6" s="284" t="s">
        <v>2</v>
      </c>
      <c r="B6" s="284" t="s">
        <v>1015</v>
      </c>
      <c r="C6" s="264" t="s">
        <v>1015</v>
      </c>
      <c r="D6" s="284" t="s">
        <v>1017</v>
      </c>
      <c r="E6" s="284" t="s">
        <v>1014</v>
      </c>
      <c r="M6" s="388"/>
      <c r="N6" s="388"/>
      <c r="O6" s="388"/>
      <c r="P6" s="388"/>
      <c r="Q6" s="388"/>
      <c r="T6" s="388"/>
      <c r="U6" s="388"/>
      <c r="V6" s="388"/>
      <c r="W6" s="388"/>
      <c r="X6" s="388"/>
      <c r="Z6" s="22"/>
      <c r="AA6" s="22"/>
    </row>
    <row r="7" spans="1:27" x14ac:dyDescent="0.2">
      <c r="A7" s="284"/>
      <c r="B7" s="284"/>
      <c r="C7" s="264" t="s">
        <v>1016</v>
      </c>
      <c r="D7" s="284"/>
      <c r="E7" s="284"/>
      <c r="M7" s="388"/>
      <c r="N7" s="388"/>
      <c r="O7" s="388"/>
      <c r="P7" s="388"/>
      <c r="Q7" s="388"/>
      <c r="T7" s="388"/>
      <c r="U7" s="388"/>
      <c r="V7" s="388"/>
      <c r="W7" s="388"/>
      <c r="X7" s="388"/>
      <c r="Z7" s="22"/>
      <c r="AA7" s="22"/>
    </row>
    <row r="8" spans="1:27" x14ac:dyDescent="0.2">
      <c r="A8" s="389" t="s">
        <v>3</v>
      </c>
      <c r="B8" s="390" t="s">
        <v>2574</v>
      </c>
      <c r="C8" s="390" t="s">
        <v>2575</v>
      </c>
      <c r="D8" s="390" t="s">
        <v>2576</v>
      </c>
      <c r="E8" s="390" t="s">
        <v>2577</v>
      </c>
      <c r="M8" s="388"/>
      <c r="N8" s="388"/>
      <c r="O8" s="388"/>
      <c r="P8" s="388"/>
      <c r="Q8" s="388"/>
      <c r="T8" s="388"/>
      <c r="U8" s="388"/>
      <c r="V8" s="388"/>
      <c r="W8" s="388"/>
      <c r="X8" s="388"/>
      <c r="Z8" s="22"/>
      <c r="AA8" s="22"/>
    </row>
    <row r="9" spans="1:27" x14ac:dyDescent="0.2">
      <c r="A9" s="389" t="s">
        <v>594</v>
      </c>
      <c r="B9" s="391" t="s">
        <v>2578</v>
      </c>
      <c r="C9" s="391" t="s">
        <v>2579</v>
      </c>
      <c r="D9" s="391" t="s">
        <v>2580</v>
      </c>
      <c r="E9" s="391" t="s">
        <v>2581</v>
      </c>
      <c r="M9" s="388"/>
      <c r="N9" s="388"/>
      <c r="O9" s="388"/>
      <c r="P9" s="388"/>
      <c r="Q9" s="388"/>
      <c r="T9" s="388"/>
      <c r="U9" s="388"/>
      <c r="V9" s="388"/>
      <c r="W9" s="388"/>
      <c r="X9" s="388"/>
      <c r="Z9" s="22"/>
      <c r="AA9" s="22"/>
    </row>
    <row r="10" spans="1:27" x14ac:dyDescent="0.2">
      <c r="A10" s="389" t="s">
        <v>591</v>
      </c>
      <c r="B10" s="390" t="s">
        <v>2582</v>
      </c>
      <c r="C10" s="392">
        <v>0.27650000000000002</v>
      </c>
      <c r="D10" s="392">
        <v>-4.1000000000000003E-3</v>
      </c>
      <c r="E10" s="390" t="s">
        <v>2583</v>
      </c>
      <c r="M10" s="388"/>
      <c r="N10" s="388"/>
      <c r="O10" s="388"/>
      <c r="P10" s="388"/>
      <c r="Q10" s="388"/>
      <c r="T10" s="388"/>
      <c r="U10" s="388"/>
      <c r="V10" s="388"/>
      <c r="W10" s="388"/>
      <c r="X10" s="388"/>
      <c r="Z10" s="22"/>
      <c r="AA10" s="22"/>
    </row>
    <row r="11" spans="1:27" x14ac:dyDescent="0.2">
      <c r="A11" s="389" t="s">
        <v>6</v>
      </c>
      <c r="B11" s="391" t="s">
        <v>2584</v>
      </c>
      <c r="C11" s="391" t="s">
        <v>2585</v>
      </c>
      <c r="D11" s="391" t="s">
        <v>2586</v>
      </c>
      <c r="E11" s="391" t="s">
        <v>2587</v>
      </c>
      <c r="M11" s="388"/>
      <c r="N11" s="388"/>
      <c r="O11" s="388"/>
      <c r="P11" s="388"/>
      <c r="Q11" s="388"/>
      <c r="T11" s="388"/>
      <c r="U11" s="388"/>
      <c r="V11" s="388"/>
      <c r="W11" s="388"/>
      <c r="X11" s="388"/>
      <c r="Z11" s="22"/>
      <c r="AA11" s="22"/>
    </row>
    <row r="12" spans="1:27" x14ac:dyDescent="0.2">
      <c r="A12" s="389" t="s">
        <v>7</v>
      </c>
      <c r="B12" s="390" t="s">
        <v>2588</v>
      </c>
      <c r="C12" s="390" t="s">
        <v>2589</v>
      </c>
      <c r="D12" s="390" t="s">
        <v>2590</v>
      </c>
      <c r="E12" s="390" t="s">
        <v>2591</v>
      </c>
      <c r="M12" s="388"/>
      <c r="N12" s="388"/>
      <c r="O12" s="388"/>
      <c r="P12" s="388"/>
      <c r="Q12" s="388"/>
      <c r="T12" s="388"/>
      <c r="U12" s="388"/>
      <c r="V12" s="388"/>
      <c r="W12" s="388"/>
      <c r="X12" s="388"/>
      <c r="Z12" s="22"/>
      <c r="AA12" s="22"/>
    </row>
    <row r="13" spans="1:27" x14ac:dyDescent="0.2">
      <c r="A13" s="389" t="s">
        <v>8</v>
      </c>
      <c r="B13" s="391" t="s">
        <v>2592</v>
      </c>
      <c r="C13" s="391" t="s">
        <v>2593</v>
      </c>
      <c r="D13" s="391" t="s">
        <v>2594</v>
      </c>
      <c r="E13" s="391" t="s">
        <v>2595</v>
      </c>
      <c r="M13" s="388"/>
      <c r="N13" s="388"/>
      <c r="O13" s="388"/>
      <c r="P13" s="388"/>
      <c r="Q13" s="388"/>
      <c r="T13" s="388"/>
      <c r="U13" s="388"/>
      <c r="V13" s="388"/>
      <c r="W13" s="388"/>
      <c r="X13" s="388"/>
      <c r="Z13" s="22"/>
      <c r="AA13" s="22"/>
    </row>
    <row r="14" spans="1:27" x14ac:dyDescent="0.2">
      <c r="A14" s="389" t="s">
        <v>592</v>
      </c>
      <c r="B14" s="390" t="s">
        <v>2596</v>
      </c>
      <c r="C14" s="390" t="s">
        <v>2597</v>
      </c>
      <c r="D14" s="392">
        <v>-6.7999999999999996E-3</v>
      </c>
      <c r="E14" s="390" t="s">
        <v>2598</v>
      </c>
      <c r="M14" s="388"/>
      <c r="N14" s="388"/>
      <c r="O14" s="388"/>
      <c r="P14" s="388"/>
      <c r="Q14" s="388"/>
      <c r="T14" s="388"/>
      <c r="U14" s="388"/>
      <c r="V14" s="388"/>
      <c r="W14" s="388"/>
      <c r="X14" s="388"/>
      <c r="Z14" s="22"/>
      <c r="AA14" s="22"/>
    </row>
    <row r="15" spans="1:27" x14ac:dyDescent="0.2">
      <c r="A15" s="389" t="s">
        <v>10</v>
      </c>
      <c r="B15" s="391" t="s">
        <v>2599</v>
      </c>
      <c r="C15" s="391" t="s">
        <v>2600</v>
      </c>
      <c r="D15" s="393">
        <v>-8.9999999999999998E-4</v>
      </c>
      <c r="E15" s="391" t="s">
        <v>2601</v>
      </c>
      <c r="M15" s="388"/>
      <c r="N15" s="388"/>
      <c r="O15" s="388"/>
      <c r="P15" s="388"/>
      <c r="Q15" s="388"/>
      <c r="T15" s="388"/>
      <c r="U15" s="388"/>
      <c r="V15" s="388"/>
      <c r="W15" s="388"/>
      <c r="X15" s="388"/>
      <c r="Z15" s="22"/>
      <c r="AA15" s="22"/>
    </row>
    <row r="16" spans="1:27" x14ac:dyDescent="0.2">
      <c r="A16" s="389" t="s">
        <v>11</v>
      </c>
      <c r="B16" s="390" t="s">
        <v>2602</v>
      </c>
      <c r="C16" s="390" t="s">
        <v>2603</v>
      </c>
      <c r="D16" s="392">
        <v>-5.0299999999999997E-2</v>
      </c>
      <c r="E16" s="390" t="s">
        <v>2604</v>
      </c>
      <c r="M16" s="388"/>
      <c r="N16" s="388"/>
      <c r="O16" s="388"/>
      <c r="P16" s="388"/>
      <c r="Q16" s="388"/>
      <c r="T16" s="388"/>
      <c r="U16" s="388"/>
      <c r="V16" s="388"/>
      <c r="W16" s="388"/>
      <c r="X16" s="388"/>
      <c r="Z16" s="22"/>
      <c r="AA16" s="22"/>
    </row>
    <row r="17" spans="1:27" x14ac:dyDescent="0.2">
      <c r="A17" s="389" t="s">
        <v>12</v>
      </c>
      <c r="B17" s="391" t="s">
        <v>2605</v>
      </c>
      <c r="C17" s="391" t="s">
        <v>2606</v>
      </c>
      <c r="D17" s="391" t="s">
        <v>2607</v>
      </c>
      <c r="E17" s="391" t="s">
        <v>2608</v>
      </c>
      <c r="M17" s="388"/>
      <c r="N17" s="388"/>
      <c r="O17" s="388"/>
      <c r="P17" s="388"/>
      <c r="Q17" s="388"/>
      <c r="T17" s="388"/>
      <c r="U17" s="388"/>
      <c r="V17" s="388"/>
      <c r="W17" s="388"/>
      <c r="X17" s="388"/>
      <c r="Z17" s="22"/>
      <c r="AA17" s="22"/>
    </row>
    <row r="18" spans="1:27" x14ac:dyDescent="0.2">
      <c r="A18" s="389" t="s">
        <v>596</v>
      </c>
      <c r="B18" s="390" t="s">
        <v>2609</v>
      </c>
      <c r="C18" s="390" t="s">
        <v>2610</v>
      </c>
      <c r="D18" s="390" t="s">
        <v>2611</v>
      </c>
      <c r="E18" s="392">
        <v>0.1027</v>
      </c>
      <c r="M18" s="388"/>
      <c r="N18" s="388"/>
      <c r="O18" s="388"/>
      <c r="P18" s="388"/>
      <c r="Q18" s="388"/>
      <c r="T18" s="388"/>
      <c r="U18" s="388"/>
      <c r="V18" s="388"/>
      <c r="W18" s="388"/>
      <c r="X18" s="388"/>
      <c r="Z18" s="22"/>
      <c r="AA18" s="22"/>
    </row>
    <row r="19" spans="1:27" x14ac:dyDescent="0.2">
      <c r="A19" s="389" t="s">
        <v>14</v>
      </c>
      <c r="B19" s="391" t="s">
        <v>2612</v>
      </c>
      <c r="C19" s="391" t="s">
        <v>2613</v>
      </c>
      <c r="D19" s="393">
        <v>-1.5E-3</v>
      </c>
      <c r="E19" s="391" t="s">
        <v>2614</v>
      </c>
      <c r="M19" s="388"/>
      <c r="N19" s="388"/>
      <c r="O19" s="388"/>
      <c r="P19" s="388"/>
      <c r="Q19" s="388"/>
      <c r="T19" s="388"/>
      <c r="U19" s="388"/>
      <c r="V19" s="388"/>
      <c r="W19" s="388"/>
      <c r="X19" s="388"/>
      <c r="Z19" s="22"/>
      <c r="AA19" s="22"/>
    </row>
    <row r="20" spans="1:27" x14ac:dyDescent="0.2">
      <c r="A20" s="389" t="s">
        <v>15</v>
      </c>
      <c r="B20" s="390" t="s">
        <v>2615</v>
      </c>
      <c r="C20" s="392">
        <v>0.19370000000000001</v>
      </c>
      <c r="D20" s="390" t="s">
        <v>2616</v>
      </c>
      <c r="E20" s="390" t="s">
        <v>2617</v>
      </c>
      <c r="M20" s="388"/>
      <c r="N20" s="388"/>
      <c r="O20" s="388"/>
      <c r="P20" s="388"/>
      <c r="Q20" s="388"/>
      <c r="T20" s="388"/>
      <c r="U20" s="388"/>
      <c r="V20" s="388"/>
      <c r="W20" s="388"/>
      <c r="X20" s="388"/>
      <c r="Z20" s="22"/>
      <c r="AA20" s="22"/>
    </row>
    <row r="21" spans="1:27" x14ac:dyDescent="0.2">
      <c r="A21" s="389" t="s">
        <v>16</v>
      </c>
      <c r="B21" s="391" t="s">
        <v>2618</v>
      </c>
      <c r="C21" s="391" t="s">
        <v>2619</v>
      </c>
      <c r="D21" s="391" t="s">
        <v>2620</v>
      </c>
      <c r="E21" s="391" t="s">
        <v>2621</v>
      </c>
      <c r="M21" s="388"/>
      <c r="N21" s="388"/>
      <c r="O21" s="388"/>
      <c r="P21" s="388"/>
      <c r="Q21" s="388"/>
      <c r="T21" s="388"/>
      <c r="U21" s="388"/>
      <c r="V21" s="388"/>
      <c r="W21" s="388"/>
      <c r="X21" s="388"/>
      <c r="Z21" s="22"/>
      <c r="AA21" s="22"/>
    </row>
    <row r="22" spans="1:27" x14ac:dyDescent="0.2">
      <c r="A22" s="252" t="s">
        <v>0</v>
      </c>
      <c r="B22" s="253" t="s">
        <v>2622</v>
      </c>
      <c r="C22" s="253" t="s">
        <v>2623</v>
      </c>
      <c r="D22" s="253" t="s">
        <v>2624</v>
      </c>
      <c r="E22" s="253" t="s">
        <v>2625</v>
      </c>
      <c r="M22" s="388"/>
      <c r="N22" s="388"/>
      <c r="O22" s="388"/>
      <c r="P22" s="388"/>
      <c r="Q22" s="388"/>
      <c r="T22" s="388"/>
      <c r="U22" s="388"/>
      <c r="V22" s="388"/>
      <c r="W22" s="388"/>
      <c r="X22" s="388"/>
      <c r="Z22" s="22"/>
      <c r="AA22" s="22"/>
    </row>
    <row r="23" spans="1:27" x14ac:dyDescent="0.2">
      <c r="A23" s="389" t="s">
        <v>17</v>
      </c>
      <c r="B23" s="391" t="s">
        <v>2626</v>
      </c>
      <c r="C23" s="391" t="s">
        <v>2627</v>
      </c>
      <c r="D23" s="391" t="s">
        <v>2628</v>
      </c>
      <c r="E23" s="393">
        <v>-1E-3</v>
      </c>
      <c r="M23" s="388"/>
      <c r="N23" s="388"/>
      <c r="O23" s="388"/>
      <c r="P23" s="388"/>
      <c r="Q23" s="388"/>
      <c r="T23" s="388"/>
      <c r="U23" s="388"/>
      <c r="V23" s="388"/>
      <c r="W23" s="388"/>
      <c r="X23" s="388"/>
      <c r="Z23" s="22"/>
      <c r="AA23" s="22"/>
    </row>
    <row r="24" spans="1:27" x14ac:dyDescent="0.2">
      <c r="A24" s="389" t="s">
        <v>18</v>
      </c>
      <c r="B24" s="390" t="s">
        <v>2629</v>
      </c>
      <c r="C24" s="390" t="s">
        <v>2630</v>
      </c>
      <c r="D24" s="392">
        <v>-9.7000000000000003E-3</v>
      </c>
      <c r="E24" s="390" t="s">
        <v>2631</v>
      </c>
      <c r="M24" s="388"/>
      <c r="N24" s="388"/>
      <c r="O24" s="388"/>
      <c r="P24" s="388"/>
      <c r="Q24" s="388"/>
      <c r="T24" s="388"/>
      <c r="U24" s="388"/>
      <c r="V24" s="388"/>
      <c r="W24" s="388"/>
      <c r="X24" s="388"/>
      <c r="Z24" s="22"/>
      <c r="AA24" s="22"/>
    </row>
    <row r="25" spans="1:27" x14ac:dyDescent="0.2">
      <c r="A25" s="389" t="s">
        <v>19</v>
      </c>
      <c r="B25" s="391" t="s">
        <v>2632</v>
      </c>
      <c r="C25" s="393">
        <v>0.19689999999999999</v>
      </c>
      <c r="D25" s="391" t="s">
        <v>2633</v>
      </c>
      <c r="E25" s="391" t="s">
        <v>2634</v>
      </c>
      <c r="M25" s="388"/>
      <c r="N25" s="388"/>
      <c r="O25" s="388"/>
      <c r="P25" s="388"/>
      <c r="Q25" s="388"/>
      <c r="T25" s="388"/>
      <c r="U25" s="388"/>
      <c r="V25" s="388"/>
      <c r="W25" s="388"/>
      <c r="X25" s="388"/>
      <c r="Z25" s="22"/>
      <c r="AA25" s="22"/>
    </row>
    <row r="26" spans="1:27" x14ac:dyDescent="0.2">
      <c r="A26" s="389" t="s">
        <v>593</v>
      </c>
      <c r="B26" s="390" t="s">
        <v>2635</v>
      </c>
      <c r="C26" s="390" t="s">
        <v>2636</v>
      </c>
      <c r="D26" s="390" t="s">
        <v>2637</v>
      </c>
      <c r="E26" s="390" t="s">
        <v>2638</v>
      </c>
      <c r="M26" s="388"/>
      <c r="N26" s="388"/>
      <c r="O26" s="388"/>
      <c r="P26" s="388"/>
      <c r="Q26" s="388"/>
      <c r="T26" s="388"/>
      <c r="U26" s="388"/>
      <c r="V26" s="388"/>
      <c r="W26" s="388"/>
      <c r="X26" s="388"/>
      <c r="Z26" s="22"/>
      <c r="AA26" s="22"/>
    </row>
    <row r="27" spans="1:27" x14ac:dyDescent="0.2">
      <c r="A27" s="389" t="s">
        <v>21</v>
      </c>
      <c r="B27" s="391" t="s">
        <v>2639</v>
      </c>
      <c r="C27" s="391" t="s">
        <v>2640</v>
      </c>
      <c r="D27" s="391" t="s">
        <v>2641</v>
      </c>
      <c r="E27" s="391" t="s">
        <v>2642</v>
      </c>
      <c r="M27" s="388"/>
      <c r="N27" s="388"/>
      <c r="O27" s="388"/>
      <c r="P27" s="388"/>
      <c r="Q27" s="388"/>
      <c r="T27" s="388"/>
      <c r="U27" s="388"/>
      <c r="V27" s="388"/>
      <c r="W27" s="388"/>
      <c r="X27" s="388"/>
      <c r="Z27" s="22"/>
      <c r="AA27" s="22"/>
    </row>
    <row r="28" spans="1:27" x14ac:dyDescent="0.2">
      <c r="A28" s="389" t="s">
        <v>22</v>
      </c>
      <c r="B28" s="390" t="s">
        <v>2643</v>
      </c>
      <c r="C28" s="390" t="s">
        <v>2593</v>
      </c>
      <c r="D28" s="390" t="s">
        <v>2529</v>
      </c>
      <c r="E28" s="390" t="s">
        <v>2644</v>
      </c>
      <c r="M28" s="388"/>
      <c r="N28" s="388"/>
      <c r="O28" s="388"/>
      <c r="P28" s="388"/>
      <c r="Q28" s="388"/>
      <c r="T28" s="388"/>
      <c r="U28" s="388"/>
      <c r="V28" s="388"/>
      <c r="W28" s="388"/>
      <c r="X28" s="388"/>
      <c r="Z28" s="22"/>
      <c r="AA28" s="22"/>
    </row>
    <row r="29" spans="1:27" x14ac:dyDescent="0.2">
      <c r="A29" s="389" t="s">
        <v>23</v>
      </c>
      <c r="B29" s="391" t="s">
        <v>2645</v>
      </c>
      <c r="C29" s="391" t="s">
        <v>2646</v>
      </c>
      <c r="D29" s="393">
        <v>-8.9999999999999998E-4</v>
      </c>
      <c r="E29" s="393">
        <v>0.1211</v>
      </c>
      <c r="M29" s="388"/>
      <c r="N29" s="388"/>
      <c r="O29" s="388"/>
      <c r="P29" s="388"/>
      <c r="Q29" s="388"/>
      <c r="T29" s="388"/>
      <c r="U29" s="388"/>
      <c r="V29" s="388"/>
      <c r="W29" s="388"/>
      <c r="X29" s="388"/>
      <c r="Z29" s="22"/>
      <c r="AA29" s="22"/>
    </row>
    <row r="30" spans="1:27" x14ac:dyDescent="0.2">
      <c r="A30" s="389" t="s">
        <v>590</v>
      </c>
      <c r="B30" s="390" t="s">
        <v>2647</v>
      </c>
      <c r="C30" s="392">
        <v>0.43830000000000002</v>
      </c>
      <c r="D30" s="390" t="s">
        <v>2648</v>
      </c>
      <c r="E30" s="390" t="s">
        <v>2649</v>
      </c>
      <c r="M30" s="388"/>
      <c r="N30" s="388"/>
      <c r="O30" s="388"/>
      <c r="P30" s="388"/>
      <c r="Q30" s="388"/>
      <c r="T30" s="388"/>
      <c r="U30" s="388"/>
      <c r="V30" s="388"/>
      <c r="W30" s="388"/>
      <c r="X30" s="388"/>
      <c r="Z30" s="22"/>
      <c r="AA30" s="22"/>
    </row>
    <row r="31" spans="1:27" x14ac:dyDescent="0.2">
      <c r="A31" s="389" t="s">
        <v>595</v>
      </c>
      <c r="B31" s="391" t="s">
        <v>2650</v>
      </c>
      <c r="C31" s="391" t="s">
        <v>2613</v>
      </c>
      <c r="D31" s="391" t="s">
        <v>2651</v>
      </c>
      <c r="E31" s="391" t="s">
        <v>2613</v>
      </c>
      <c r="M31" s="388"/>
      <c r="N31" s="388"/>
      <c r="O31" s="388"/>
      <c r="P31" s="388"/>
      <c r="Q31" s="388"/>
      <c r="T31" s="388"/>
      <c r="U31" s="388"/>
      <c r="V31" s="388"/>
      <c r="W31" s="388"/>
      <c r="X31" s="388"/>
      <c r="Z31" s="22"/>
      <c r="AA31" s="22"/>
    </row>
    <row r="32" spans="1:27" x14ac:dyDescent="0.2">
      <c r="A32" s="389" t="s">
        <v>26</v>
      </c>
      <c r="B32" s="390" t="s">
        <v>2652</v>
      </c>
      <c r="C32" s="390" t="s">
        <v>2621</v>
      </c>
      <c r="D32" s="390" t="s">
        <v>2653</v>
      </c>
      <c r="E32" s="390" t="s">
        <v>2654</v>
      </c>
      <c r="M32" s="388"/>
      <c r="N32" s="388"/>
      <c r="O32" s="388"/>
      <c r="P32" s="388"/>
      <c r="Q32" s="388"/>
      <c r="T32" s="388"/>
      <c r="U32" s="388"/>
      <c r="V32" s="388"/>
      <c r="W32" s="388"/>
      <c r="X32" s="388"/>
      <c r="Z32" s="22"/>
      <c r="AA32" s="22"/>
    </row>
    <row r="33" spans="1:27" x14ac:dyDescent="0.2">
      <c r="A33" s="389" t="s">
        <v>27</v>
      </c>
      <c r="B33" s="391" t="s">
        <v>2655</v>
      </c>
      <c r="C33" s="391" t="s">
        <v>2656</v>
      </c>
      <c r="D33" s="391" t="s">
        <v>2657</v>
      </c>
      <c r="E33" s="391" t="s">
        <v>2658</v>
      </c>
      <c r="M33" s="388"/>
      <c r="N33" s="388"/>
      <c r="O33" s="388"/>
      <c r="P33" s="388"/>
      <c r="Q33" s="388"/>
      <c r="T33" s="388"/>
      <c r="U33" s="388"/>
      <c r="V33" s="388"/>
      <c r="W33" s="388"/>
      <c r="X33" s="388"/>
      <c r="Z33" s="22"/>
      <c r="AA33" s="22"/>
    </row>
    <row r="34" spans="1:27" x14ac:dyDescent="0.2">
      <c r="A34" s="389" t="s">
        <v>28</v>
      </c>
      <c r="B34" s="390" t="s">
        <v>2659</v>
      </c>
      <c r="C34" s="390" t="s">
        <v>2660</v>
      </c>
      <c r="D34" s="392">
        <v>-1.77E-2</v>
      </c>
      <c r="E34" s="390" t="s">
        <v>2661</v>
      </c>
      <c r="M34" s="388"/>
      <c r="N34" s="388"/>
      <c r="O34" s="388"/>
      <c r="P34" s="388"/>
      <c r="Q34" s="388"/>
      <c r="T34" s="388"/>
      <c r="U34" s="388"/>
      <c r="V34" s="388"/>
      <c r="W34" s="388"/>
      <c r="X34" s="388"/>
      <c r="Z34" s="22"/>
      <c r="AA34" s="22"/>
    </row>
    <row r="35" spans="1:27" x14ac:dyDescent="0.2">
      <c r="A35" s="389" t="s">
        <v>29</v>
      </c>
      <c r="B35" s="391" t="s">
        <v>2662</v>
      </c>
      <c r="C35" s="391" t="s">
        <v>2663</v>
      </c>
      <c r="D35" s="391" t="s">
        <v>2573</v>
      </c>
      <c r="E35" s="391" t="s">
        <v>2664</v>
      </c>
      <c r="M35" s="388"/>
      <c r="N35" s="388"/>
      <c r="O35" s="388"/>
      <c r="P35" s="388"/>
      <c r="Q35" s="388"/>
      <c r="T35" s="388"/>
      <c r="U35" s="388"/>
      <c r="V35" s="388"/>
      <c r="W35" s="388"/>
      <c r="X35" s="388"/>
      <c r="Z35" s="22"/>
      <c r="AA35" s="22"/>
    </row>
    <row r="36" spans="1:27" x14ac:dyDescent="0.2">
      <c r="A36" s="389" t="s">
        <v>30</v>
      </c>
      <c r="B36" s="390" t="s">
        <v>2665</v>
      </c>
      <c r="C36" s="390" t="s">
        <v>2666</v>
      </c>
      <c r="D36" s="392">
        <v>-4.8399999999999999E-2</v>
      </c>
      <c r="E36" s="390" t="s">
        <v>2667</v>
      </c>
      <c r="M36" s="388"/>
      <c r="N36" s="388"/>
      <c r="O36" s="388"/>
      <c r="P36" s="388"/>
      <c r="Q36" s="388"/>
      <c r="T36" s="388"/>
      <c r="U36" s="388"/>
      <c r="V36" s="388"/>
      <c r="W36" s="388"/>
      <c r="X36" s="388"/>
      <c r="Z36" s="22"/>
      <c r="AA36" s="22"/>
    </row>
    <row r="37" spans="1:27" x14ac:dyDescent="0.2">
      <c r="A37" s="389" t="s">
        <v>31</v>
      </c>
      <c r="B37" s="391" t="s">
        <v>2668</v>
      </c>
      <c r="C37" s="391" t="s">
        <v>2669</v>
      </c>
      <c r="D37" s="391" t="s">
        <v>2670</v>
      </c>
      <c r="E37" s="391" t="s">
        <v>2671</v>
      </c>
      <c r="M37" s="388"/>
      <c r="N37" s="388"/>
      <c r="O37" s="388"/>
      <c r="P37" s="388"/>
      <c r="Q37" s="388"/>
      <c r="T37" s="388"/>
      <c r="U37" s="388"/>
      <c r="V37" s="388"/>
      <c r="W37" s="388"/>
      <c r="X37" s="388"/>
      <c r="Z37" s="22"/>
      <c r="AA37" s="22"/>
    </row>
    <row r="38" spans="1:27" x14ac:dyDescent="0.2">
      <c r="A38" s="389" t="s">
        <v>32</v>
      </c>
      <c r="B38" s="390" t="s">
        <v>2672</v>
      </c>
      <c r="C38" s="390" t="s">
        <v>2673</v>
      </c>
      <c r="D38" s="390" t="s">
        <v>2674</v>
      </c>
      <c r="E38" s="392">
        <v>0.1212</v>
      </c>
      <c r="O38" s="6"/>
      <c r="P38" s="6"/>
      <c r="Q38" s="6"/>
      <c r="V38" s="6"/>
      <c r="W38" s="6"/>
      <c r="X38" s="6"/>
      <c r="Z38" s="22"/>
      <c r="AA38" s="22"/>
    </row>
    <row r="39" spans="1:27" x14ac:dyDescent="0.2">
      <c r="A39" s="389" t="s">
        <v>33</v>
      </c>
      <c r="B39" s="391" t="s">
        <v>2675</v>
      </c>
      <c r="C39" s="391" t="s">
        <v>2676</v>
      </c>
      <c r="D39" s="393">
        <v>-2E-3</v>
      </c>
      <c r="E39" s="391" t="s">
        <v>2677</v>
      </c>
    </row>
    <row r="40" spans="1:27" x14ac:dyDescent="0.2">
      <c r="A40" s="252" t="s">
        <v>1</v>
      </c>
      <c r="B40" s="254">
        <v>1732938</v>
      </c>
      <c r="C40" s="253" t="s">
        <v>2678</v>
      </c>
      <c r="D40" s="253" t="s">
        <v>2628</v>
      </c>
      <c r="E40" s="253" t="s">
        <v>2510</v>
      </c>
    </row>
    <row r="41" spans="1:27" x14ac:dyDescent="0.2">
      <c r="B41" s="5"/>
      <c r="C41" s="353"/>
    </row>
    <row r="50" spans="6:16" x14ac:dyDescent="0.2">
      <c r="F50" s="87"/>
      <c r="G50" s="87"/>
      <c r="H50" s="87"/>
      <c r="I50" s="87"/>
      <c r="J50" s="87"/>
      <c r="K50" s="87"/>
      <c r="L50" s="87"/>
      <c r="M50" s="87"/>
      <c r="N50" s="87"/>
      <c r="O50" s="87" t="s">
        <v>2</v>
      </c>
      <c r="P50" s="21" t="s">
        <v>1017</v>
      </c>
    </row>
    <row r="51" spans="6:16" x14ac:dyDescent="0.2">
      <c r="F51" s="87"/>
      <c r="G51" s="87"/>
      <c r="H51" s="87"/>
      <c r="I51" s="87"/>
      <c r="J51" s="87"/>
      <c r="K51" s="87"/>
      <c r="L51" s="87"/>
      <c r="M51" s="87"/>
      <c r="N51" s="87"/>
      <c r="O51" s="87" t="s">
        <v>6</v>
      </c>
      <c r="P51" s="21">
        <v>2.6632667516645503E-2</v>
      </c>
    </row>
    <row r="52" spans="6:16" x14ac:dyDescent="0.2">
      <c r="F52" s="87"/>
      <c r="G52" s="87"/>
      <c r="H52" s="87"/>
      <c r="I52" s="87"/>
      <c r="J52" s="87"/>
      <c r="K52" s="87"/>
      <c r="L52" s="87"/>
      <c r="M52" s="87"/>
      <c r="N52" s="87"/>
      <c r="O52" s="87" t="s">
        <v>29</v>
      </c>
      <c r="P52" s="21">
        <v>2.1756511205330176E-2</v>
      </c>
    </row>
    <row r="53" spans="6:16" x14ac:dyDescent="0.2">
      <c r="F53" s="87"/>
      <c r="G53" s="87"/>
      <c r="H53" s="87"/>
      <c r="I53" s="87"/>
      <c r="J53" s="87"/>
      <c r="K53" s="87"/>
      <c r="L53" s="87"/>
      <c r="M53" s="87"/>
      <c r="N53" s="87"/>
      <c r="O53" s="87" t="s">
        <v>21</v>
      </c>
      <c r="P53" s="21">
        <v>2.019428907859866E-2</v>
      </c>
    </row>
    <row r="54" spans="6:16" x14ac:dyDescent="0.2">
      <c r="F54" s="87"/>
      <c r="G54" s="87"/>
      <c r="H54" s="87"/>
      <c r="I54" s="87"/>
      <c r="J54" s="87"/>
      <c r="K54" s="87"/>
      <c r="L54" s="87"/>
      <c r="M54" s="87"/>
      <c r="N54" s="87"/>
      <c r="O54" s="87" t="s">
        <v>22</v>
      </c>
      <c r="P54" s="21">
        <v>1.6201647729013002E-2</v>
      </c>
    </row>
    <row r="55" spans="6:16" x14ac:dyDescent="0.2">
      <c r="F55" s="87"/>
      <c r="G55" s="87"/>
      <c r="H55" s="87"/>
      <c r="I55" s="87"/>
      <c r="J55" s="87"/>
      <c r="K55" s="87"/>
      <c r="L55" s="87"/>
      <c r="M55" s="87"/>
      <c r="N55" s="87"/>
      <c r="O55" s="87" t="s">
        <v>32</v>
      </c>
      <c r="P55" s="21">
        <v>1.2579692781652385E-2</v>
      </c>
    </row>
    <row r="56" spans="6:16" x14ac:dyDescent="0.2">
      <c r="F56" s="87"/>
      <c r="G56" s="87"/>
      <c r="H56" s="87"/>
      <c r="I56" s="87"/>
      <c r="J56" s="87"/>
      <c r="K56" s="87"/>
      <c r="L56" s="87"/>
      <c r="M56" s="87"/>
      <c r="N56" s="87"/>
      <c r="O56" s="87" t="s">
        <v>12</v>
      </c>
      <c r="P56" s="21">
        <v>1.229060451565922E-2</v>
      </c>
    </row>
    <row r="57" spans="6:16" x14ac:dyDescent="0.2">
      <c r="F57" s="87"/>
      <c r="G57" s="87"/>
      <c r="H57" s="87"/>
      <c r="I57" s="87"/>
      <c r="J57" s="87"/>
      <c r="K57" s="87"/>
      <c r="L57" s="87"/>
      <c r="M57" s="87"/>
      <c r="N57" s="87"/>
      <c r="O57" s="87" t="s">
        <v>5</v>
      </c>
      <c r="P57" s="21">
        <v>1.1955833743582556E-2</v>
      </c>
    </row>
    <row r="58" spans="6:16" x14ac:dyDescent="0.2">
      <c r="F58" s="87"/>
      <c r="G58" s="87"/>
      <c r="H58" s="87"/>
      <c r="I58" s="87"/>
      <c r="J58" s="87"/>
      <c r="K58" s="87"/>
      <c r="L58" s="87"/>
      <c r="M58" s="87"/>
      <c r="N58" s="87"/>
      <c r="O58" s="87" t="s">
        <v>9</v>
      </c>
      <c r="P58" s="21">
        <v>1.1737316907556528E-2</v>
      </c>
    </row>
    <row r="59" spans="6:16" x14ac:dyDescent="0.2">
      <c r="F59" s="87"/>
      <c r="G59" s="87"/>
      <c r="H59" s="87"/>
      <c r="I59" s="87"/>
      <c r="J59" s="87"/>
      <c r="K59" s="87"/>
      <c r="L59" s="87"/>
      <c r="M59" s="87"/>
      <c r="N59" s="87"/>
      <c r="O59" s="87" t="s">
        <v>20</v>
      </c>
      <c r="P59" s="21">
        <v>1.1298861999716081E-2</v>
      </c>
    </row>
    <row r="60" spans="6:16" x14ac:dyDescent="0.2">
      <c r="F60" s="87"/>
      <c r="G60" s="87"/>
      <c r="H60" s="87"/>
      <c r="I60" s="87"/>
      <c r="J60" s="87"/>
      <c r="K60" s="87"/>
      <c r="L60" s="87"/>
      <c r="M60" s="87"/>
      <c r="N60" s="87"/>
      <c r="O60" s="87" t="s">
        <v>14</v>
      </c>
      <c r="P60" s="21">
        <v>1.0297056532195148E-2</v>
      </c>
    </row>
    <row r="61" spans="6:16" x14ac:dyDescent="0.2">
      <c r="F61" s="87"/>
      <c r="G61" s="87"/>
      <c r="H61" s="87"/>
      <c r="I61" s="87"/>
      <c r="J61" s="87"/>
      <c r="K61" s="87"/>
      <c r="L61" s="87"/>
      <c r="M61" s="87"/>
      <c r="N61" s="87"/>
      <c r="O61" s="87" t="s">
        <v>16</v>
      </c>
      <c r="P61" s="21">
        <v>9.8264872521245383E-3</v>
      </c>
    </row>
    <row r="62" spans="6:16" x14ac:dyDescent="0.2">
      <c r="F62" s="87"/>
      <c r="G62" s="87"/>
      <c r="H62" s="87"/>
      <c r="I62" s="87"/>
      <c r="J62" s="87"/>
      <c r="K62" s="87"/>
      <c r="L62" s="87"/>
      <c r="M62" s="87"/>
      <c r="N62" s="87"/>
      <c r="O62" s="87" t="s">
        <v>4</v>
      </c>
      <c r="P62" s="21">
        <v>9.5527316684849151E-3</v>
      </c>
    </row>
    <row r="63" spans="6:16" x14ac:dyDescent="0.2">
      <c r="F63" s="87"/>
      <c r="G63" s="87"/>
      <c r="H63" s="87"/>
      <c r="I63" s="87"/>
      <c r="J63" s="87"/>
      <c r="K63" s="87"/>
      <c r="L63" s="87"/>
      <c r="M63" s="87"/>
      <c r="N63" s="87"/>
      <c r="O63" s="87" t="s">
        <v>18</v>
      </c>
      <c r="P63" s="21">
        <v>9.2420332473144295E-3</v>
      </c>
    </row>
    <row r="64" spans="6:16" x14ac:dyDescent="0.2">
      <c r="F64" s="87"/>
      <c r="G64" s="87"/>
      <c r="H64" s="87"/>
      <c r="I64" s="87"/>
      <c r="J64" s="87"/>
      <c r="K64" s="87"/>
      <c r="L64" s="87"/>
      <c r="M64" s="87"/>
      <c r="N64" s="87"/>
      <c r="O64" s="87" t="s">
        <v>23</v>
      </c>
      <c r="P64" s="21">
        <v>8.7867818776272699E-3</v>
      </c>
    </row>
    <row r="65" spans="1:16" x14ac:dyDescent="0.2">
      <c r="F65" s="87"/>
      <c r="G65" s="87"/>
      <c r="H65" s="87"/>
      <c r="I65" s="87"/>
      <c r="J65" s="87"/>
      <c r="K65" s="87"/>
      <c r="L65" s="87"/>
      <c r="M65" s="87"/>
      <c r="N65" s="87"/>
      <c r="O65" s="87" t="s">
        <v>26</v>
      </c>
      <c r="P65" s="21">
        <v>8.6972277586518931E-3</v>
      </c>
    </row>
    <row r="66" spans="1:16" x14ac:dyDescent="0.2">
      <c r="F66" s="87"/>
      <c r="G66" s="87"/>
      <c r="H66" s="87"/>
      <c r="I66" s="87"/>
      <c r="J66" s="87"/>
      <c r="K66" s="87"/>
      <c r="L66" s="87"/>
      <c r="M66" s="87"/>
      <c r="N66" s="87"/>
      <c r="O66" s="87" t="s">
        <v>7</v>
      </c>
      <c r="P66" s="21">
        <v>7.9550130297627586E-3</v>
      </c>
    </row>
    <row r="67" spans="1:16" x14ac:dyDescent="0.2">
      <c r="F67" s="87"/>
      <c r="G67" s="87"/>
      <c r="H67" s="87"/>
      <c r="I67" s="87"/>
      <c r="J67" s="87"/>
      <c r="K67" s="87"/>
      <c r="L67" s="87"/>
      <c r="M67" s="87"/>
      <c r="N67" s="87"/>
      <c r="O67" s="87" t="s">
        <v>8</v>
      </c>
      <c r="P67" s="21">
        <v>7.9274097965686963E-3</v>
      </c>
    </row>
    <row r="68" spans="1:16" x14ac:dyDescent="0.2">
      <c r="F68" s="87"/>
      <c r="G68" s="87"/>
      <c r="H68" s="87"/>
      <c r="I68" s="87"/>
      <c r="J68" s="87"/>
      <c r="K68" s="87"/>
      <c r="L68" s="87"/>
      <c r="M68" s="87"/>
      <c r="N68" s="87"/>
      <c r="O68" s="87" t="s">
        <v>31</v>
      </c>
      <c r="P68" s="21">
        <v>7.4056734268264091E-3</v>
      </c>
    </row>
    <row r="69" spans="1:16" x14ac:dyDescent="0.2">
      <c r="F69" s="87"/>
      <c r="G69" s="87"/>
      <c r="H69" s="87"/>
      <c r="I69" s="87"/>
      <c r="J69" s="87"/>
      <c r="K69" s="87"/>
      <c r="L69" s="87"/>
      <c r="M69" s="87"/>
      <c r="N69" s="87"/>
      <c r="O69" s="87" t="s">
        <v>1</v>
      </c>
      <c r="P69" s="21">
        <v>6.6350681108129361E-3</v>
      </c>
    </row>
    <row r="70" spans="1:16" x14ac:dyDescent="0.2">
      <c r="F70" s="87"/>
      <c r="G70" s="87"/>
      <c r="H70" s="87"/>
      <c r="I70" s="87"/>
      <c r="J70" s="87"/>
      <c r="K70" s="87"/>
      <c r="L70" s="87"/>
      <c r="M70" s="87"/>
      <c r="N70" s="87"/>
      <c r="O70" s="87" t="s">
        <v>0</v>
      </c>
      <c r="P70" s="21">
        <v>5.0222358533966727E-3</v>
      </c>
    </row>
    <row r="71" spans="1:16" x14ac:dyDescent="0.2">
      <c r="F71" s="87"/>
      <c r="G71" s="87"/>
      <c r="H71" s="87"/>
      <c r="I71" s="87"/>
      <c r="J71" s="87"/>
      <c r="K71" s="87"/>
      <c r="L71" s="87"/>
      <c r="M71" s="87"/>
      <c r="N71" s="87"/>
      <c r="O71" s="87" t="s">
        <v>24</v>
      </c>
      <c r="P71" s="21">
        <v>4.1302271624938935E-3</v>
      </c>
    </row>
    <row r="72" spans="1:16" x14ac:dyDescent="0.2">
      <c r="F72" s="87"/>
      <c r="G72" s="87"/>
      <c r="H72" s="87"/>
      <c r="I72" s="87"/>
      <c r="J72" s="87"/>
      <c r="K72" s="87"/>
      <c r="L72" s="87"/>
      <c r="M72" s="87"/>
      <c r="N72" s="87"/>
      <c r="O72" s="87" t="s">
        <v>11</v>
      </c>
      <c r="P72" s="21">
        <v>3.808798324128837E-3</v>
      </c>
    </row>
    <row r="73" spans="1:16" x14ac:dyDescent="0.2">
      <c r="F73" s="87"/>
      <c r="G73" s="87"/>
      <c r="H73" s="87"/>
      <c r="I73" s="87"/>
      <c r="J73" s="87"/>
      <c r="K73" s="87"/>
      <c r="L73" s="87"/>
      <c r="M73" s="87"/>
      <c r="N73" s="87"/>
      <c r="O73" s="87" t="s">
        <v>30</v>
      </c>
      <c r="P73" s="21">
        <v>3.3152501506932275E-3</v>
      </c>
    </row>
    <row r="74" spans="1:16" x14ac:dyDescent="0.2">
      <c r="F74" s="87"/>
      <c r="G74" s="87"/>
      <c r="H74" s="87"/>
      <c r="I74" s="87"/>
      <c r="J74" s="87"/>
      <c r="K74" s="87"/>
      <c r="L74" s="87"/>
      <c r="M74" s="87"/>
      <c r="N74" s="87"/>
      <c r="O74" s="87" t="s">
        <v>25</v>
      </c>
      <c r="P74" s="21">
        <v>3.2271861269879132E-3</v>
      </c>
    </row>
    <row r="75" spans="1:16" x14ac:dyDescent="0.2">
      <c r="F75" s="87"/>
      <c r="G75" s="87"/>
      <c r="H75" s="87"/>
      <c r="I75" s="87"/>
      <c r="J75" s="87"/>
      <c r="K75" s="87"/>
      <c r="L75" s="87"/>
      <c r="M75" s="87"/>
      <c r="N75" s="87"/>
      <c r="O75" s="87" t="s">
        <v>27</v>
      </c>
      <c r="P75" s="21">
        <v>2.6266507770509318E-3</v>
      </c>
    </row>
    <row r="76" spans="1:16" x14ac:dyDescent="0.2">
      <c r="F76" s="87"/>
      <c r="G76" s="87"/>
      <c r="H76" s="87"/>
      <c r="I76" s="87"/>
      <c r="J76" s="87"/>
      <c r="K76" s="87"/>
      <c r="L76" s="87"/>
      <c r="M76" s="87"/>
      <c r="N76" s="87"/>
      <c r="O76" s="87" t="s">
        <v>28</v>
      </c>
      <c r="P76" s="21">
        <v>2.3882633913339113E-3</v>
      </c>
    </row>
    <row r="77" spans="1:16" x14ac:dyDescent="0.2">
      <c r="F77" s="87"/>
      <c r="G77" s="87"/>
      <c r="H77" s="87"/>
      <c r="I77" s="87"/>
      <c r="J77" s="87"/>
      <c r="K77" s="87"/>
      <c r="L77" s="87"/>
      <c r="M77" s="87"/>
      <c r="N77" s="87"/>
      <c r="O77" s="87" t="s">
        <v>10</v>
      </c>
      <c r="P77" s="21">
        <v>1.2962238309528473E-3</v>
      </c>
    </row>
    <row r="78" spans="1:16" x14ac:dyDescent="0.2">
      <c r="F78" s="87"/>
      <c r="G78" s="87"/>
      <c r="H78" s="87"/>
      <c r="I78" s="87"/>
      <c r="J78" s="87"/>
      <c r="K78" s="87"/>
      <c r="L78" s="87"/>
      <c r="M78" s="87"/>
      <c r="N78" s="87"/>
      <c r="O78" s="87" t="s">
        <v>33</v>
      </c>
      <c r="P78" s="21">
        <v>-8.2999031677966073E-4</v>
      </c>
    </row>
    <row r="79" spans="1:16" x14ac:dyDescent="0.2">
      <c r="A79" s="87"/>
      <c r="B79" s="5"/>
      <c r="C79" s="87"/>
      <c r="D79" s="87"/>
      <c r="E79" s="87"/>
      <c r="F79" s="87"/>
      <c r="G79" s="87"/>
      <c r="H79" s="87"/>
      <c r="I79" s="87"/>
      <c r="J79" s="87"/>
      <c r="K79" s="87"/>
      <c r="L79" s="87"/>
      <c r="M79" s="87"/>
      <c r="N79" s="87"/>
      <c r="O79" s="87" t="s">
        <v>17</v>
      </c>
      <c r="P79" s="21">
        <v>-4.8333658156304304E-3</v>
      </c>
    </row>
    <row r="80" spans="1:16" x14ac:dyDescent="0.2">
      <c r="A80" s="87"/>
      <c r="B80" s="5"/>
      <c r="C80" s="87"/>
      <c r="D80" s="87"/>
      <c r="E80" s="87"/>
      <c r="F80" s="87"/>
      <c r="G80" s="87"/>
      <c r="H80" s="87"/>
      <c r="I80" s="87"/>
      <c r="J80" s="87"/>
      <c r="K80" s="87"/>
      <c r="L80" s="87"/>
      <c r="M80" s="87"/>
      <c r="N80" s="87"/>
      <c r="O80" s="87" t="s">
        <v>15</v>
      </c>
      <c r="P80" s="21">
        <v>-5.7879772542648311E-3</v>
      </c>
    </row>
    <row r="81" spans="1:16" x14ac:dyDescent="0.2">
      <c r="A81" s="87"/>
      <c r="B81" s="5"/>
      <c r="C81" s="87"/>
      <c r="D81" s="87"/>
      <c r="E81" s="87"/>
      <c r="F81" s="87"/>
      <c r="G81" s="87"/>
      <c r="H81" s="87"/>
      <c r="I81" s="87"/>
      <c r="J81" s="87"/>
      <c r="K81" s="87"/>
      <c r="L81" s="87"/>
      <c r="M81" s="87"/>
      <c r="N81" s="87"/>
      <c r="O81" s="87" t="s">
        <v>13</v>
      </c>
      <c r="P81" s="21">
        <v>-7.1752951861944192E-3</v>
      </c>
    </row>
    <row r="82" spans="1:16" x14ac:dyDescent="0.2">
      <c r="A82" s="87"/>
      <c r="B82" s="5"/>
      <c r="C82" s="87"/>
      <c r="D82" s="87"/>
      <c r="E82" s="87"/>
      <c r="F82" s="87"/>
      <c r="G82" s="87"/>
      <c r="H82" s="87"/>
      <c r="I82" s="87"/>
      <c r="J82" s="87"/>
      <c r="K82" s="87"/>
      <c r="L82" s="87"/>
      <c r="M82" s="87"/>
      <c r="N82" s="87"/>
      <c r="O82" s="87" t="s">
        <v>19</v>
      </c>
      <c r="P82" s="21">
        <v>-1.7692788848181595E-2</v>
      </c>
    </row>
    <row r="83" spans="1:16" x14ac:dyDescent="0.2">
      <c r="A83" s="87"/>
      <c r="B83" s="5"/>
      <c r="C83" s="87"/>
      <c r="D83" s="87"/>
      <c r="E83" s="87"/>
      <c r="F83" s="87"/>
      <c r="G83" s="87"/>
      <c r="H83" s="87"/>
      <c r="I83" s="87"/>
      <c r="J83" s="87"/>
      <c r="K83" s="87"/>
      <c r="L83" s="87"/>
      <c r="M83" s="87"/>
      <c r="N83" s="87"/>
      <c r="O83" s="87" t="s">
        <v>3</v>
      </c>
      <c r="P83" s="21">
        <v>-2.709652840611454E-2</v>
      </c>
    </row>
    <row r="84" spans="1:16" x14ac:dyDescent="0.2">
      <c r="A84" s="87"/>
      <c r="B84" s="5"/>
      <c r="C84" s="87"/>
      <c r="D84" s="87"/>
      <c r="E84" s="87"/>
      <c r="F84" s="87"/>
      <c r="G84" s="87"/>
      <c r="H84" s="87"/>
      <c r="I84" s="87"/>
      <c r="J84" s="87"/>
      <c r="K84" s="87"/>
    </row>
    <row r="85" spans="1:16" x14ac:dyDescent="0.2">
      <c r="A85" s="87"/>
      <c r="B85" s="5"/>
      <c r="C85" s="87"/>
      <c r="D85" s="87"/>
      <c r="E85" s="87"/>
      <c r="F85" s="87"/>
      <c r="G85" s="87"/>
      <c r="H85" s="87"/>
      <c r="I85" s="87"/>
      <c r="J85" s="87"/>
      <c r="K85" s="87"/>
    </row>
    <row r="86" spans="1:16" x14ac:dyDescent="0.2">
      <c r="A86" s="87"/>
      <c r="B86" s="5"/>
      <c r="C86" s="87"/>
      <c r="D86" s="87"/>
      <c r="E86" s="87"/>
      <c r="F86" s="87"/>
      <c r="G86" s="87"/>
      <c r="H86" s="87"/>
      <c r="I86" s="87"/>
      <c r="J86" s="87"/>
      <c r="K86" s="87"/>
    </row>
    <row r="87" spans="1:16" x14ac:dyDescent="0.2">
      <c r="A87" s="87"/>
      <c r="B87" s="5"/>
      <c r="C87" s="87"/>
      <c r="D87" s="87"/>
      <c r="E87" s="87"/>
      <c r="F87" s="87"/>
      <c r="G87" s="87"/>
      <c r="H87" s="87"/>
      <c r="I87" s="87"/>
      <c r="J87" s="87"/>
      <c r="K87" s="87"/>
    </row>
    <row r="88" spans="1:16" x14ac:dyDescent="0.2">
      <c r="A88" s="87"/>
      <c r="B88" s="5"/>
      <c r="C88" s="87"/>
      <c r="D88" s="87"/>
      <c r="E88" s="87"/>
      <c r="F88" s="87"/>
      <c r="G88" s="87"/>
      <c r="H88" s="87"/>
      <c r="I88" s="87"/>
      <c r="J88" s="87"/>
      <c r="K88" s="87"/>
    </row>
    <row r="89" spans="1:16" x14ac:dyDescent="0.2">
      <c r="A89" s="87"/>
      <c r="B89" s="5"/>
      <c r="C89" s="87"/>
      <c r="D89" s="87"/>
      <c r="E89" s="87"/>
      <c r="F89" s="87"/>
      <c r="G89" s="87"/>
      <c r="H89" s="87"/>
      <c r="I89" s="87"/>
      <c r="J89" s="87"/>
      <c r="K89" s="87"/>
    </row>
    <row r="90" spans="1:16" x14ac:dyDescent="0.2">
      <c r="A90" s="87"/>
      <c r="B90" s="5"/>
      <c r="C90" s="87"/>
      <c r="D90" s="87"/>
      <c r="E90" s="87"/>
      <c r="F90" s="87"/>
      <c r="G90" s="87"/>
      <c r="H90" s="87"/>
      <c r="I90" s="87"/>
      <c r="J90" s="87"/>
      <c r="K90" s="87"/>
    </row>
    <row r="91" spans="1:16" x14ac:dyDescent="0.2">
      <c r="A91" s="87"/>
      <c r="B91" s="5"/>
      <c r="C91" s="87"/>
      <c r="D91" s="87"/>
      <c r="E91" s="87"/>
      <c r="F91" s="87"/>
      <c r="G91" s="87"/>
      <c r="H91" s="87"/>
      <c r="I91" s="87"/>
      <c r="J91" s="87"/>
      <c r="K91" s="87"/>
    </row>
    <row r="92" spans="1:16" x14ac:dyDescent="0.2">
      <c r="A92" s="87"/>
      <c r="B92" s="5"/>
      <c r="C92" s="87"/>
      <c r="D92" s="87"/>
      <c r="E92" s="87"/>
      <c r="F92" s="87"/>
      <c r="G92" s="87"/>
      <c r="H92" s="87"/>
      <c r="I92" s="87"/>
      <c r="J92" s="87"/>
      <c r="K92" s="87"/>
    </row>
    <row r="93" spans="1:16" x14ac:dyDescent="0.2">
      <c r="A93" s="87"/>
      <c r="B93" s="5"/>
      <c r="C93" s="87"/>
      <c r="D93" s="87"/>
      <c r="E93" s="87"/>
      <c r="F93" s="87"/>
      <c r="G93" s="87"/>
      <c r="H93" s="87"/>
      <c r="I93" s="87"/>
      <c r="J93" s="87"/>
      <c r="K93" s="87"/>
    </row>
    <row r="94" spans="1:16" x14ac:dyDescent="0.2">
      <c r="A94" s="87"/>
      <c r="B94" s="5"/>
      <c r="C94" s="87"/>
      <c r="D94" s="87"/>
      <c r="E94" s="87"/>
      <c r="F94" s="87"/>
      <c r="G94" s="87"/>
      <c r="H94" s="87"/>
      <c r="I94" s="87"/>
      <c r="J94" s="87"/>
      <c r="K94" s="87"/>
    </row>
    <row r="95" spans="1:16" x14ac:dyDescent="0.2">
      <c r="A95" s="87"/>
      <c r="B95" s="5"/>
      <c r="C95" s="87"/>
      <c r="D95" s="87"/>
      <c r="E95" s="87"/>
      <c r="F95" s="87"/>
      <c r="G95" s="87"/>
      <c r="H95" s="87"/>
      <c r="I95" s="87"/>
      <c r="J95" s="87"/>
      <c r="K95" s="87"/>
    </row>
    <row r="96" spans="1:16" x14ac:dyDescent="0.2">
      <c r="A96" s="87"/>
      <c r="B96" s="5"/>
      <c r="C96" s="87"/>
      <c r="D96" s="87"/>
      <c r="E96" s="87"/>
      <c r="F96" s="87"/>
      <c r="G96" s="87"/>
      <c r="H96" s="87"/>
      <c r="I96" s="87"/>
      <c r="J96" s="87"/>
      <c r="K96" s="87"/>
    </row>
    <row r="97" spans="1:11" x14ac:dyDescent="0.2">
      <c r="A97" s="87"/>
      <c r="B97" s="5"/>
      <c r="C97" s="87"/>
      <c r="D97" s="87"/>
      <c r="E97" s="87"/>
      <c r="F97" s="87"/>
      <c r="G97" s="87"/>
      <c r="H97" s="87"/>
      <c r="I97" s="87"/>
      <c r="J97" s="87"/>
      <c r="K97" s="87"/>
    </row>
    <row r="98" spans="1:11" x14ac:dyDescent="0.2">
      <c r="A98" s="87"/>
      <c r="B98" s="5"/>
      <c r="C98" s="87"/>
      <c r="D98" s="87"/>
      <c r="E98" s="87"/>
      <c r="F98" s="87"/>
      <c r="G98" s="87"/>
      <c r="H98" s="87"/>
      <c r="I98" s="87"/>
      <c r="J98" s="87"/>
      <c r="K98" s="87"/>
    </row>
    <row r="99" spans="1:11" x14ac:dyDescent="0.2">
      <c r="A99" s="87"/>
      <c r="B99" s="5"/>
      <c r="C99" s="87"/>
      <c r="D99" s="87"/>
      <c r="E99" s="87"/>
      <c r="F99" s="87"/>
      <c r="G99" s="87"/>
      <c r="H99" s="87"/>
      <c r="I99" s="87"/>
      <c r="J99" s="87"/>
      <c r="K99" s="87"/>
    </row>
    <row r="100" spans="1:11" x14ac:dyDescent="0.2">
      <c r="A100" s="87"/>
      <c r="B100" s="5"/>
      <c r="C100" s="87"/>
      <c r="D100" s="87"/>
      <c r="E100" s="87"/>
      <c r="F100" s="87"/>
      <c r="G100" s="87"/>
      <c r="H100" s="87"/>
      <c r="I100" s="87"/>
      <c r="J100" s="87"/>
      <c r="K100" s="87"/>
    </row>
    <row r="101" spans="1:11" x14ac:dyDescent="0.2">
      <c r="A101" s="87"/>
      <c r="B101" s="5"/>
      <c r="C101" s="87"/>
      <c r="D101" s="87"/>
      <c r="E101" s="87"/>
      <c r="F101" s="87"/>
      <c r="G101" s="87"/>
      <c r="H101" s="87"/>
      <c r="I101" s="87"/>
      <c r="J101" s="87"/>
      <c r="K101" s="87"/>
    </row>
    <row r="102" spans="1:11" x14ac:dyDescent="0.2">
      <c r="A102" s="87"/>
      <c r="B102" s="5"/>
      <c r="C102" s="87"/>
      <c r="D102" s="87"/>
      <c r="E102" s="87"/>
      <c r="F102" s="87"/>
      <c r="G102" s="87"/>
      <c r="H102" s="87"/>
      <c r="I102" s="87"/>
      <c r="J102" s="87"/>
      <c r="K102" s="87"/>
    </row>
    <row r="103" spans="1:11" x14ac:dyDescent="0.2">
      <c r="A103" s="87"/>
      <c r="B103" s="5"/>
      <c r="C103" s="87"/>
      <c r="D103" s="87"/>
      <c r="E103" s="87"/>
      <c r="F103" s="87"/>
      <c r="G103" s="87"/>
      <c r="H103" s="87"/>
      <c r="I103" s="87"/>
      <c r="J103" s="87"/>
      <c r="K103" s="87"/>
    </row>
    <row r="104" spans="1:11" x14ac:dyDescent="0.2">
      <c r="A104" s="87"/>
      <c r="B104" s="5"/>
      <c r="C104" s="87"/>
      <c r="D104" s="87"/>
      <c r="E104" s="87"/>
      <c r="F104" s="87"/>
      <c r="G104" s="87"/>
      <c r="H104" s="87"/>
      <c r="I104" s="87"/>
      <c r="J104" s="87"/>
      <c r="K104" s="87"/>
    </row>
    <row r="105" spans="1:11" x14ac:dyDescent="0.2">
      <c r="A105" s="87"/>
      <c r="B105" s="5"/>
      <c r="C105" s="87"/>
      <c r="D105" s="87"/>
      <c r="E105" s="87"/>
      <c r="F105" s="87"/>
      <c r="G105" s="87"/>
      <c r="H105" s="87"/>
      <c r="I105" s="87"/>
      <c r="J105" s="87"/>
      <c r="K105" s="87"/>
    </row>
    <row r="106" spans="1:11" x14ac:dyDescent="0.2">
      <c r="A106" s="87"/>
      <c r="B106" s="5"/>
      <c r="C106" s="87"/>
      <c r="D106" s="87"/>
      <c r="E106" s="87"/>
      <c r="F106" s="87"/>
      <c r="G106" s="87"/>
      <c r="H106" s="87"/>
      <c r="I106" s="87"/>
      <c r="J106" s="87"/>
      <c r="K106" s="87"/>
    </row>
    <row r="107" spans="1:11" x14ac:dyDescent="0.2">
      <c r="A107" s="87"/>
      <c r="B107" s="5"/>
      <c r="C107" s="87"/>
      <c r="D107" s="87"/>
      <c r="E107" s="87"/>
      <c r="F107" s="87"/>
      <c r="G107" s="87"/>
      <c r="H107" s="87"/>
      <c r="I107" s="87"/>
      <c r="J107" s="87"/>
      <c r="K107" s="87"/>
    </row>
    <row r="108" spans="1:11" x14ac:dyDescent="0.2">
      <c r="A108" s="87"/>
      <c r="B108" s="5"/>
      <c r="C108" s="87"/>
      <c r="D108" s="87"/>
      <c r="E108" s="87"/>
      <c r="F108" s="87"/>
      <c r="G108" s="87"/>
      <c r="H108" s="87"/>
      <c r="I108" s="87"/>
      <c r="J108" s="87"/>
      <c r="K108" s="87"/>
    </row>
    <row r="109" spans="1:11" x14ac:dyDescent="0.2">
      <c r="A109" s="87"/>
      <c r="B109" s="5"/>
      <c r="C109" s="87"/>
      <c r="D109" s="87"/>
      <c r="E109" s="87"/>
      <c r="F109" s="87"/>
      <c r="G109" s="87"/>
      <c r="H109" s="87"/>
      <c r="I109" s="87"/>
      <c r="J109" s="87"/>
      <c r="K109" s="87"/>
    </row>
    <row r="110" spans="1:11" x14ac:dyDescent="0.2">
      <c r="A110" s="87"/>
      <c r="B110" s="5"/>
      <c r="C110" s="87"/>
      <c r="D110" s="87"/>
      <c r="E110" s="87"/>
      <c r="F110" s="87"/>
      <c r="G110" s="87"/>
      <c r="H110" s="87"/>
      <c r="I110" s="87"/>
      <c r="J110" s="87"/>
      <c r="K110" s="87"/>
    </row>
    <row r="111" spans="1:11" x14ac:dyDescent="0.2">
      <c r="A111" s="87"/>
      <c r="B111" s="5"/>
      <c r="C111" s="87"/>
      <c r="D111" s="87"/>
      <c r="E111" s="87"/>
      <c r="F111" s="87"/>
      <c r="G111" s="87"/>
      <c r="H111" s="87"/>
      <c r="I111" s="87"/>
      <c r="J111" s="87"/>
      <c r="K111" s="87"/>
    </row>
    <row r="112" spans="1:11" x14ac:dyDescent="0.2">
      <c r="A112" s="87"/>
      <c r="B112" s="5"/>
      <c r="C112" s="87"/>
      <c r="D112" s="87"/>
      <c r="E112" s="87"/>
      <c r="F112" s="87"/>
      <c r="G112" s="87"/>
      <c r="H112" s="87"/>
      <c r="I112" s="87"/>
      <c r="J112" s="87"/>
      <c r="K112" s="87"/>
    </row>
    <row r="113" spans="1:11" x14ac:dyDescent="0.2">
      <c r="A113" s="87"/>
      <c r="B113" s="5"/>
      <c r="C113" s="87"/>
      <c r="D113" s="87"/>
      <c r="E113" s="87"/>
      <c r="F113" s="87"/>
      <c r="G113" s="87"/>
      <c r="H113" s="87"/>
      <c r="I113" s="87"/>
      <c r="J113" s="87"/>
      <c r="K113" s="87"/>
    </row>
    <row r="114" spans="1:11" x14ac:dyDescent="0.2">
      <c r="A114" s="87"/>
      <c r="B114" s="5"/>
      <c r="C114" s="87"/>
      <c r="D114" s="87"/>
      <c r="E114" s="87"/>
      <c r="F114" s="87"/>
      <c r="G114" s="87"/>
      <c r="H114" s="87"/>
      <c r="I114" s="87"/>
      <c r="J114" s="87"/>
      <c r="K114" s="87"/>
    </row>
    <row r="115" spans="1:11" x14ac:dyDescent="0.2">
      <c r="A115" s="87"/>
      <c r="B115" s="5"/>
      <c r="C115" s="87"/>
      <c r="D115" s="87"/>
      <c r="E115" s="87"/>
      <c r="F115" s="87"/>
      <c r="G115" s="87"/>
      <c r="H115" s="87"/>
      <c r="I115" s="87"/>
      <c r="J115" s="87"/>
      <c r="K115" s="87"/>
    </row>
    <row r="116" spans="1:11" x14ac:dyDescent="0.2">
      <c r="A116" s="87"/>
      <c r="B116" s="5"/>
      <c r="C116" s="87"/>
      <c r="D116" s="87"/>
      <c r="E116" s="87"/>
      <c r="F116" s="87"/>
      <c r="G116" s="87"/>
      <c r="H116" s="87"/>
      <c r="I116" s="87"/>
      <c r="J116" s="87"/>
      <c r="K116" s="87"/>
    </row>
    <row r="117" spans="1:11" x14ac:dyDescent="0.2">
      <c r="A117" s="87"/>
      <c r="B117" s="5"/>
      <c r="C117" s="87"/>
      <c r="D117" s="87"/>
      <c r="E117" s="87"/>
      <c r="F117" s="87"/>
      <c r="G117" s="87"/>
      <c r="H117" s="87"/>
      <c r="I117" s="87"/>
      <c r="J117" s="87"/>
      <c r="K117" s="87"/>
    </row>
    <row r="118" spans="1:11" x14ac:dyDescent="0.2">
      <c r="A118" s="87"/>
      <c r="B118" s="5"/>
      <c r="C118" s="87"/>
      <c r="D118" s="87"/>
      <c r="E118" s="87"/>
      <c r="F118" s="87"/>
      <c r="G118" s="87"/>
      <c r="H118" s="87"/>
      <c r="I118" s="87"/>
      <c r="J118" s="87"/>
      <c r="K118" s="87"/>
    </row>
    <row r="119" spans="1:11" x14ac:dyDescent="0.2">
      <c r="A119" s="87"/>
      <c r="B119" s="5"/>
      <c r="C119" s="87"/>
      <c r="D119" s="87"/>
      <c r="E119" s="87"/>
      <c r="F119" s="87"/>
      <c r="G119" s="87"/>
      <c r="H119" s="87"/>
      <c r="I119" s="87"/>
      <c r="J119" s="87"/>
      <c r="K119" s="87"/>
    </row>
    <row r="120" spans="1:11" x14ac:dyDescent="0.2">
      <c r="A120" s="87"/>
      <c r="B120" s="5"/>
      <c r="C120" s="87"/>
      <c r="D120" s="87"/>
      <c r="E120" s="87"/>
      <c r="F120" s="87"/>
      <c r="G120" s="87"/>
      <c r="H120" s="87"/>
      <c r="I120" s="87"/>
      <c r="J120" s="87"/>
      <c r="K120" s="87"/>
    </row>
    <row r="121" spans="1:11" x14ac:dyDescent="0.2">
      <c r="A121" s="87"/>
      <c r="B121" s="5"/>
      <c r="C121" s="87"/>
      <c r="D121" s="87"/>
      <c r="E121" s="87"/>
      <c r="F121" s="87"/>
      <c r="G121" s="87"/>
      <c r="H121" s="87"/>
      <c r="I121" s="87"/>
      <c r="J121" s="87"/>
      <c r="K121" s="87"/>
    </row>
    <row r="122" spans="1:11" x14ac:dyDescent="0.2">
      <c r="A122" s="87"/>
      <c r="B122" s="5"/>
      <c r="C122" s="87"/>
      <c r="D122" s="87"/>
      <c r="E122" s="87"/>
      <c r="F122" s="87"/>
      <c r="G122" s="87"/>
      <c r="H122" s="87"/>
      <c r="I122" s="87"/>
      <c r="J122" s="87"/>
      <c r="K122" s="87"/>
    </row>
    <row r="123" spans="1:11" x14ac:dyDescent="0.2">
      <c r="A123" s="87"/>
      <c r="B123" s="5"/>
      <c r="C123" s="87"/>
      <c r="D123" s="87"/>
      <c r="E123" s="87"/>
      <c r="F123" s="87"/>
      <c r="G123" s="87"/>
      <c r="H123" s="87"/>
      <c r="I123" s="87"/>
      <c r="J123" s="87"/>
      <c r="K123" s="87"/>
    </row>
    <row r="124" spans="1:11" x14ac:dyDescent="0.2">
      <c r="A124" s="87"/>
      <c r="B124" s="5"/>
      <c r="C124" s="87"/>
      <c r="D124" s="87"/>
      <c r="E124" s="87"/>
      <c r="F124" s="87"/>
      <c r="G124" s="87"/>
      <c r="H124" s="87"/>
      <c r="I124" s="87"/>
      <c r="J124" s="87"/>
      <c r="K124" s="87"/>
    </row>
    <row r="125" spans="1:11" x14ac:dyDescent="0.2">
      <c r="A125" s="87"/>
      <c r="B125" s="5"/>
      <c r="C125" s="87"/>
      <c r="D125" s="87"/>
      <c r="E125" s="87"/>
      <c r="F125" s="87"/>
      <c r="G125" s="87"/>
      <c r="H125" s="87"/>
      <c r="I125" s="87"/>
      <c r="J125" s="87"/>
      <c r="K125" s="87"/>
    </row>
    <row r="126" spans="1:11" x14ac:dyDescent="0.2">
      <c r="A126" s="87"/>
      <c r="B126" s="5"/>
      <c r="C126" s="87"/>
      <c r="D126" s="87"/>
      <c r="E126" s="87"/>
      <c r="F126" s="87"/>
      <c r="G126" s="87"/>
      <c r="H126" s="87"/>
      <c r="I126" s="87"/>
      <c r="J126" s="87"/>
      <c r="K126" s="87"/>
    </row>
    <row r="127" spans="1:11" x14ac:dyDescent="0.2">
      <c r="A127" s="87"/>
      <c r="B127" s="5"/>
      <c r="C127" s="87"/>
      <c r="D127" s="87"/>
      <c r="E127" s="87"/>
      <c r="F127" s="87"/>
      <c r="G127" s="87"/>
      <c r="H127" s="87"/>
      <c r="I127" s="87"/>
      <c r="J127" s="87"/>
      <c r="K127" s="87"/>
    </row>
    <row r="128" spans="1:11" x14ac:dyDescent="0.2">
      <c r="A128" s="87"/>
      <c r="B128" s="5"/>
      <c r="C128" s="87"/>
      <c r="D128" s="87"/>
      <c r="E128" s="87"/>
      <c r="F128" s="87"/>
      <c r="G128" s="87"/>
      <c r="H128" s="87"/>
      <c r="I128" s="87"/>
      <c r="J128" s="87"/>
      <c r="K128" s="87"/>
    </row>
    <row r="129" spans="1:11" x14ac:dyDescent="0.2">
      <c r="A129" s="87"/>
      <c r="B129" s="5"/>
      <c r="C129" s="87"/>
      <c r="D129" s="87"/>
      <c r="E129" s="87"/>
      <c r="F129" s="87"/>
      <c r="G129" s="87"/>
      <c r="H129" s="87"/>
      <c r="I129" s="87"/>
      <c r="J129" s="87"/>
      <c r="K129" s="87"/>
    </row>
    <row r="130" spans="1:11" x14ac:dyDescent="0.2">
      <c r="A130" s="87"/>
      <c r="B130" s="5"/>
      <c r="C130" s="87"/>
      <c r="D130" s="87"/>
      <c r="E130" s="87"/>
      <c r="F130" s="87"/>
      <c r="G130" s="87"/>
      <c r="H130" s="87"/>
      <c r="I130" s="87"/>
      <c r="J130" s="87"/>
      <c r="K130" s="87"/>
    </row>
    <row r="131" spans="1:11" x14ac:dyDescent="0.2">
      <c r="A131" s="87"/>
      <c r="B131" s="5"/>
      <c r="C131" s="87"/>
      <c r="D131" s="87"/>
      <c r="E131" s="87"/>
      <c r="F131" s="87"/>
      <c r="G131" s="87"/>
      <c r="H131" s="87"/>
      <c r="I131" s="87"/>
      <c r="J131" s="87"/>
      <c r="K131" s="87"/>
    </row>
    <row r="132" spans="1:11" x14ac:dyDescent="0.2">
      <c r="A132" s="87"/>
      <c r="B132" s="5"/>
      <c r="C132" s="87"/>
      <c r="D132" s="87"/>
      <c r="E132" s="87"/>
      <c r="F132" s="87"/>
      <c r="G132" s="87"/>
      <c r="H132" s="87"/>
      <c r="I132" s="87"/>
      <c r="J132" s="87"/>
      <c r="K132" s="87"/>
    </row>
    <row r="133" spans="1:11" x14ac:dyDescent="0.2">
      <c r="A133" s="87"/>
      <c r="B133" s="5"/>
      <c r="C133" s="87"/>
      <c r="D133" s="87"/>
      <c r="E133" s="87"/>
      <c r="F133" s="87"/>
      <c r="G133" s="87"/>
      <c r="H133" s="87"/>
      <c r="I133" s="87"/>
      <c r="J133" s="87"/>
      <c r="K133" s="87"/>
    </row>
    <row r="134" spans="1:11" x14ac:dyDescent="0.2">
      <c r="A134" s="87"/>
      <c r="B134" s="5"/>
      <c r="C134" s="87"/>
      <c r="D134" s="87"/>
      <c r="E134" s="87"/>
      <c r="F134" s="87"/>
      <c r="G134" s="87"/>
      <c r="H134" s="87"/>
      <c r="I134" s="87"/>
      <c r="J134" s="87"/>
      <c r="K134" s="87"/>
    </row>
    <row r="135" spans="1:11" x14ac:dyDescent="0.2">
      <c r="A135" s="87"/>
      <c r="B135" s="5"/>
      <c r="C135" s="87"/>
      <c r="D135" s="87"/>
      <c r="E135" s="87"/>
      <c r="F135" s="87"/>
      <c r="G135" s="87"/>
      <c r="H135" s="87"/>
      <c r="I135" s="87"/>
      <c r="J135" s="87"/>
      <c r="K135" s="87"/>
    </row>
    <row r="136" spans="1:11" x14ac:dyDescent="0.2">
      <c r="A136" s="87"/>
      <c r="B136" s="5"/>
      <c r="C136" s="87"/>
      <c r="D136" s="87"/>
      <c r="E136" s="87"/>
      <c r="F136" s="87"/>
      <c r="G136" s="87"/>
      <c r="H136" s="87"/>
      <c r="I136" s="87"/>
      <c r="J136" s="87"/>
      <c r="K136" s="87"/>
    </row>
    <row r="137" spans="1:11" x14ac:dyDescent="0.2">
      <c r="A137" s="87"/>
      <c r="B137" s="5"/>
      <c r="C137" s="87"/>
      <c r="D137" s="87"/>
      <c r="E137" s="87"/>
      <c r="F137" s="87"/>
      <c r="G137" s="87"/>
      <c r="H137" s="87"/>
      <c r="I137" s="87"/>
      <c r="J137" s="87"/>
      <c r="K137" s="87"/>
    </row>
    <row r="138" spans="1:11" x14ac:dyDescent="0.2">
      <c r="A138" s="87"/>
      <c r="B138" s="5"/>
      <c r="C138" s="87"/>
      <c r="D138" s="87"/>
      <c r="E138" s="87"/>
      <c r="F138" s="87"/>
      <c r="G138" s="87"/>
      <c r="H138" s="87"/>
      <c r="I138" s="87"/>
      <c r="J138" s="87"/>
      <c r="K138" s="87"/>
    </row>
    <row r="139" spans="1:11" x14ac:dyDescent="0.2">
      <c r="A139" s="87"/>
      <c r="B139" s="5"/>
      <c r="C139" s="87"/>
      <c r="D139" s="87"/>
      <c r="E139" s="87"/>
      <c r="F139" s="87"/>
      <c r="G139" s="87"/>
      <c r="H139" s="87"/>
      <c r="I139" s="87"/>
      <c r="J139" s="87"/>
      <c r="K139" s="87"/>
    </row>
    <row r="140" spans="1:11" x14ac:dyDescent="0.2">
      <c r="A140" s="87"/>
      <c r="B140" s="5"/>
      <c r="C140" s="87"/>
      <c r="D140" s="87"/>
      <c r="E140" s="87"/>
      <c r="F140" s="87"/>
      <c r="G140" s="87"/>
      <c r="H140" s="87"/>
      <c r="I140" s="87"/>
      <c r="J140" s="87"/>
      <c r="K140" s="87"/>
    </row>
    <row r="141" spans="1:11" x14ac:dyDescent="0.2">
      <c r="A141" s="87"/>
      <c r="B141" s="5"/>
      <c r="C141" s="87"/>
      <c r="D141" s="87"/>
      <c r="E141" s="87"/>
      <c r="F141" s="87"/>
      <c r="G141" s="87"/>
      <c r="H141" s="87"/>
      <c r="I141" s="87"/>
      <c r="J141" s="87"/>
      <c r="K141" s="87"/>
    </row>
    <row r="142" spans="1:11" x14ac:dyDescent="0.2">
      <c r="A142" s="87"/>
      <c r="B142" s="5"/>
      <c r="C142" s="87"/>
      <c r="D142" s="87"/>
      <c r="E142" s="87"/>
      <c r="F142" s="87"/>
      <c r="G142" s="87"/>
      <c r="H142" s="87"/>
      <c r="I142" s="87"/>
      <c r="J142" s="87"/>
      <c r="K142" s="87"/>
    </row>
    <row r="143" spans="1:11" x14ac:dyDescent="0.2">
      <c r="A143" s="87"/>
      <c r="B143" s="5"/>
      <c r="C143" s="87"/>
      <c r="D143" s="87"/>
      <c r="E143" s="87"/>
      <c r="F143" s="87"/>
      <c r="G143" s="87"/>
      <c r="H143" s="87"/>
      <c r="I143" s="87"/>
      <c r="J143" s="87"/>
      <c r="K143" s="87"/>
    </row>
    <row r="144" spans="1:11" x14ac:dyDescent="0.2">
      <c r="A144" s="87"/>
      <c r="B144" s="5"/>
      <c r="C144" s="87"/>
      <c r="D144" s="87"/>
      <c r="E144" s="87"/>
      <c r="F144" s="87"/>
      <c r="G144" s="87"/>
      <c r="H144" s="87"/>
      <c r="I144" s="87"/>
      <c r="J144" s="87"/>
      <c r="K144" s="87"/>
    </row>
    <row r="145" spans="1:11" x14ac:dyDescent="0.2">
      <c r="A145" s="87"/>
      <c r="B145" s="5"/>
      <c r="C145" s="87"/>
      <c r="D145" s="87"/>
      <c r="E145" s="87"/>
      <c r="F145" s="87"/>
      <c r="G145" s="87"/>
      <c r="H145" s="87"/>
      <c r="I145" s="87"/>
      <c r="J145" s="87"/>
      <c r="K145" s="87"/>
    </row>
    <row r="146" spans="1:11" x14ac:dyDescent="0.2">
      <c r="A146" s="87"/>
      <c r="B146" s="5"/>
      <c r="C146" s="87"/>
      <c r="D146" s="87"/>
      <c r="E146" s="87"/>
      <c r="F146" s="87"/>
      <c r="G146" s="87"/>
      <c r="H146" s="87"/>
      <c r="I146" s="87"/>
      <c r="J146" s="87"/>
      <c r="K146" s="87"/>
    </row>
    <row r="147" spans="1:11" x14ac:dyDescent="0.2">
      <c r="A147" s="87"/>
      <c r="B147" s="5"/>
      <c r="C147" s="87"/>
      <c r="D147" s="87"/>
      <c r="E147" s="87"/>
      <c r="F147" s="87"/>
      <c r="G147" s="87"/>
      <c r="H147" s="87"/>
      <c r="I147" s="87"/>
      <c r="J147" s="87"/>
      <c r="K147" s="87"/>
    </row>
    <row r="148" spans="1:11" x14ac:dyDescent="0.2">
      <c r="A148" s="87"/>
      <c r="B148" s="5"/>
      <c r="C148" s="87"/>
      <c r="D148" s="87"/>
      <c r="E148" s="87"/>
      <c r="F148" s="87"/>
      <c r="G148" s="87"/>
      <c r="H148" s="87"/>
      <c r="I148" s="87"/>
      <c r="J148" s="87"/>
      <c r="K148" s="87"/>
    </row>
    <row r="149" spans="1:11" x14ac:dyDescent="0.2">
      <c r="A149" s="87"/>
      <c r="B149" s="5"/>
      <c r="C149" s="87"/>
      <c r="D149" s="87"/>
      <c r="E149" s="87"/>
      <c r="F149" s="87"/>
      <c r="G149" s="87"/>
      <c r="H149" s="87"/>
      <c r="I149" s="87"/>
      <c r="J149" s="87"/>
      <c r="K149" s="87"/>
    </row>
    <row r="150" spans="1:11" x14ac:dyDescent="0.2">
      <c r="A150" s="87"/>
      <c r="B150" s="5"/>
      <c r="C150" s="87"/>
      <c r="D150" s="87"/>
      <c r="E150" s="87"/>
      <c r="F150" s="87"/>
      <c r="G150" s="87"/>
      <c r="H150" s="87"/>
      <c r="I150" s="87"/>
      <c r="J150" s="87"/>
      <c r="K150" s="87"/>
    </row>
    <row r="151" spans="1:11" x14ac:dyDescent="0.2">
      <c r="A151" s="87"/>
      <c r="B151" s="5"/>
      <c r="C151" s="87"/>
      <c r="D151" s="87"/>
      <c r="E151" s="87"/>
      <c r="F151" s="87"/>
      <c r="G151" s="87"/>
      <c r="H151" s="87"/>
      <c r="I151" s="87"/>
      <c r="J151" s="87"/>
      <c r="K151" s="87"/>
    </row>
    <row r="152" spans="1:11" x14ac:dyDescent="0.2">
      <c r="A152" s="87"/>
      <c r="B152" s="5"/>
      <c r="C152" s="87"/>
      <c r="D152" s="87"/>
      <c r="E152" s="87"/>
      <c r="F152" s="87"/>
      <c r="G152" s="87"/>
      <c r="H152" s="87"/>
      <c r="I152" s="87"/>
      <c r="J152" s="87"/>
      <c r="K152" s="87"/>
    </row>
    <row r="153" spans="1:11" x14ac:dyDescent="0.2">
      <c r="A153" s="87"/>
      <c r="B153" s="5"/>
      <c r="C153" s="87"/>
      <c r="D153" s="87"/>
      <c r="E153" s="87"/>
      <c r="F153" s="87"/>
      <c r="G153" s="87"/>
      <c r="H153" s="87"/>
      <c r="I153" s="87"/>
      <c r="J153" s="87"/>
      <c r="K153" s="87"/>
    </row>
    <row r="154" spans="1:11" x14ac:dyDescent="0.2">
      <c r="A154" s="87"/>
      <c r="B154" s="5"/>
      <c r="C154" s="87"/>
      <c r="D154" s="87"/>
      <c r="E154" s="87"/>
      <c r="F154" s="87"/>
      <c r="G154" s="87"/>
      <c r="H154" s="87"/>
      <c r="I154" s="87"/>
      <c r="J154" s="87"/>
      <c r="K154" s="87"/>
    </row>
    <row r="155" spans="1:11" x14ac:dyDescent="0.2">
      <c r="A155" s="87"/>
      <c r="B155" s="5"/>
      <c r="C155" s="87"/>
      <c r="D155" s="87"/>
      <c r="E155" s="87"/>
      <c r="F155" s="87"/>
      <c r="G155" s="87"/>
      <c r="H155" s="87"/>
      <c r="I155" s="87"/>
      <c r="J155" s="87"/>
      <c r="K155" s="87"/>
    </row>
    <row r="156" spans="1:11" x14ac:dyDescent="0.2">
      <c r="A156" s="87"/>
      <c r="B156" s="5"/>
      <c r="C156" s="87"/>
      <c r="D156" s="87"/>
      <c r="E156" s="87"/>
      <c r="F156" s="87"/>
      <c r="G156" s="87"/>
      <c r="H156" s="87"/>
      <c r="I156" s="87"/>
      <c r="J156" s="87"/>
      <c r="K156" s="87"/>
    </row>
    <row r="157" spans="1:11" x14ac:dyDescent="0.2">
      <c r="A157" s="87"/>
      <c r="B157" s="5"/>
      <c r="C157" s="87"/>
      <c r="D157" s="87"/>
      <c r="E157" s="87"/>
      <c r="F157" s="87"/>
      <c r="G157" s="87"/>
      <c r="H157" s="87"/>
      <c r="I157" s="87"/>
      <c r="J157" s="87"/>
      <c r="K157" s="87"/>
    </row>
    <row r="158" spans="1:11" x14ac:dyDescent="0.2">
      <c r="A158" s="87"/>
      <c r="B158" s="5"/>
      <c r="C158" s="87"/>
      <c r="D158" s="87"/>
      <c r="E158" s="87"/>
      <c r="F158" s="87"/>
      <c r="G158" s="87"/>
      <c r="H158" s="87"/>
      <c r="I158" s="87"/>
      <c r="J158" s="87"/>
      <c r="K158" s="87"/>
    </row>
    <row r="159" spans="1:11" x14ac:dyDescent="0.2">
      <c r="B159" s="5"/>
    </row>
    <row r="160" spans="1:11"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autoFilter ref="A6:E7" xr:uid="{00000000-0009-0000-0000-000008000000}">
    <sortState ref="A9:E40">
      <sortCondition ref="A6:A7"/>
    </sortState>
  </autoFilter>
  <mergeCells count="5">
    <mergeCell ref="E6:E7"/>
    <mergeCell ref="H1:I1"/>
    <mergeCell ref="A6:A7"/>
    <mergeCell ref="B6:B7"/>
    <mergeCell ref="D6:D7"/>
  </mergeCells>
  <hyperlinks>
    <hyperlink ref="H1:I1" location="Index!A1" display="Regresar al Índice" xr:uid="{DFD7ECBB-ACE6-4535-9131-595D2837674E}"/>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14"/>
  <dimension ref="A1:I39"/>
  <sheetViews>
    <sheetView workbookViewId="0"/>
  </sheetViews>
  <sheetFormatPr baseColWidth="10" defaultRowHeight="12.75" x14ac:dyDescent="0.2"/>
  <cols>
    <col min="1" max="1" width="35.28515625" style="328" customWidth="1"/>
    <col min="2" max="16384" width="11.42578125" style="328"/>
  </cols>
  <sheetData>
    <row r="1" spans="1:9" x14ac:dyDescent="0.2">
      <c r="A1" s="31" t="s">
        <v>3404</v>
      </c>
      <c r="H1" s="280" t="s">
        <v>1346</v>
      </c>
      <c r="I1" s="280"/>
    </row>
    <row r="2" spans="1:9" x14ac:dyDescent="0.2">
      <c r="A2" s="328" t="s">
        <v>1292</v>
      </c>
    </row>
    <row r="6" spans="1:9" x14ac:dyDescent="0.2">
      <c r="A6" s="328" t="s">
        <v>1267</v>
      </c>
      <c r="B6" s="328" t="s">
        <v>51</v>
      </c>
    </row>
    <row r="7" spans="1:9" x14ac:dyDescent="0.2">
      <c r="A7" s="328" t="s">
        <v>12</v>
      </c>
      <c r="B7" s="364">
        <v>-1.2262999999999948</v>
      </c>
    </row>
    <row r="8" spans="1:9" x14ac:dyDescent="0.2">
      <c r="A8" s="328" t="s">
        <v>16</v>
      </c>
      <c r="B8" s="364">
        <v>-1.2179000000000002</v>
      </c>
    </row>
    <row r="9" spans="1:9" x14ac:dyDescent="0.2">
      <c r="A9" s="328" t="s">
        <v>0</v>
      </c>
      <c r="B9" s="364">
        <v>-1.0682999999999936</v>
      </c>
    </row>
    <row r="10" spans="1:9" x14ac:dyDescent="0.2">
      <c r="A10" s="328" t="s">
        <v>14</v>
      </c>
      <c r="B10" s="364">
        <v>-1.0407000000000011</v>
      </c>
    </row>
    <row r="11" spans="1:9" x14ac:dyDescent="0.2">
      <c r="A11" s="328" t="s">
        <v>50</v>
      </c>
      <c r="B11" s="364">
        <v>-1.0240000000000009</v>
      </c>
    </row>
    <row r="12" spans="1:9" x14ac:dyDescent="0.2">
      <c r="A12" s="328" t="s">
        <v>21</v>
      </c>
      <c r="B12" s="364">
        <v>-0.91540000000000532</v>
      </c>
    </row>
    <row r="13" spans="1:9" x14ac:dyDescent="0.2">
      <c r="A13" s="328" t="s">
        <v>1076</v>
      </c>
      <c r="B13" s="364">
        <v>-0.62230000000000985</v>
      </c>
    </row>
    <row r="14" spans="1:9" x14ac:dyDescent="0.2">
      <c r="A14" s="328" t="s">
        <v>22</v>
      </c>
      <c r="B14" s="364">
        <v>-0.47610000000000241</v>
      </c>
    </row>
    <row r="15" spans="1:9" x14ac:dyDescent="0.2">
      <c r="A15" s="77" t="s">
        <v>5</v>
      </c>
      <c r="B15" s="364">
        <v>-0.41900000000001114</v>
      </c>
    </row>
    <row r="16" spans="1:9" x14ac:dyDescent="0.2">
      <c r="A16" s="328" t="s">
        <v>30</v>
      </c>
      <c r="B16" s="364">
        <v>-0.31640000000000157</v>
      </c>
    </row>
    <row r="17" spans="1:2" x14ac:dyDescent="0.2">
      <c r="A17" s="328" t="s">
        <v>1</v>
      </c>
      <c r="B17" s="364">
        <v>-0.27909999999999968</v>
      </c>
    </row>
    <row r="18" spans="1:2" x14ac:dyDescent="0.2">
      <c r="A18" s="77" t="s">
        <v>15</v>
      </c>
      <c r="B18" s="364">
        <v>-0.2476999999999947</v>
      </c>
    </row>
    <row r="19" spans="1:2" x14ac:dyDescent="0.2">
      <c r="A19" s="328" t="s">
        <v>1075</v>
      </c>
      <c r="B19" s="364">
        <v>-0.19899999999999807</v>
      </c>
    </row>
    <row r="20" spans="1:2" x14ac:dyDescent="0.2">
      <c r="A20" s="328" t="s">
        <v>27</v>
      </c>
      <c r="B20" s="364">
        <v>-0.19540000000000646</v>
      </c>
    </row>
    <row r="21" spans="1:2" x14ac:dyDescent="0.2">
      <c r="A21" s="328" t="s">
        <v>6</v>
      </c>
      <c r="B21" s="364">
        <v>-0.13150000000000261</v>
      </c>
    </row>
    <row r="22" spans="1:2" x14ac:dyDescent="0.2">
      <c r="A22" s="328" t="s">
        <v>3</v>
      </c>
      <c r="B22" s="364">
        <v>-4.229999999999734E-2</v>
      </c>
    </row>
    <row r="23" spans="1:2" x14ac:dyDescent="0.2">
      <c r="A23" s="77" t="s">
        <v>9</v>
      </c>
      <c r="B23" s="364">
        <v>-3.3500000000003638E-2</v>
      </c>
    </row>
    <row r="24" spans="1:2" x14ac:dyDescent="0.2">
      <c r="A24" s="328" t="s">
        <v>29</v>
      </c>
      <c r="B24" s="364">
        <v>-1.8600000000006389E-2</v>
      </c>
    </row>
    <row r="25" spans="1:2" x14ac:dyDescent="0.2">
      <c r="A25" s="328" t="s">
        <v>28</v>
      </c>
      <c r="B25" s="364">
        <v>8.6500000000000909E-2</v>
      </c>
    </row>
    <row r="26" spans="1:2" x14ac:dyDescent="0.2">
      <c r="A26" s="328" t="s">
        <v>26</v>
      </c>
      <c r="B26" s="364">
        <v>0.14929999999999666</v>
      </c>
    </row>
    <row r="27" spans="1:2" x14ac:dyDescent="0.2">
      <c r="A27" s="328" t="s">
        <v>8</v>
      </c>
      <c r="B27" s="364">
        <v>0.15240000000000009</v>
      </c>
    </row>
    <row r="28" spans="1:2" x14ac:dyDescent="0.2">
      <c r="A28" s="77" t="s">
        <v>11</v>
      </c>
      <c r="B28" s="364">
        <v>0.20139999999999247</v>
      </c>
    </row>
    <row r="29" spans="1:2" x14ac:dyDescent="0.2">
      <c r="A29" s="328" t="s">
        <v>32</v>
      </c>
      <c r="B29" s="364">
        <v>0.24900000000000944</v>
      </c>
    </row>
    <row r="30" spans="1:2" x14ac:dyDescent="0.2">
      <c r="A30" s="328" t="s">
        <v>4</v>
      </c>
      <c r="B30" s="364">
        <v>0.27930000000000632</v>
      </c>
    </row>
    <row r="31" spans="1:2" x14ac:dyDescent="0.2">
      <c r="A31" s="328" t="s">
        <v>18</v>
      </c>
      <c r="B31" s="364">
        <v>0.36879999999999313</v>
      </c>
    </row>
    <row r="32" spans="1:2" x14ac:dyDescent="0.2">
      <c r="A32" s="328" t="s">
        <v>19</v>
      </c>
      <c r="B32" s="364">
        <v>0.46339999999999293</v>
      </c>
    </row>
    <row r="33" spans="1:2" x14ac:dyDescent="0.2">
      <c r="A33" s="328" t="s">
        <v>7</v>
      </c>
      <c r="B33" s="364">
        <v>0.4754999999999967</v>
      </c>
    </row>
    <row r="34" spans="1:2" x14ac:dyDescent="0.2">
      <c r="A34" s="328" t="s">
        <v>20</v>
      </c>
      <c r="B34" s="364">
        <v>0.48999999999999488</v>
      </c>
    </row>
    <row r="35" spans="1:2" x14ac:dyDescent="0.2">
      <c r="A35" s="328" t="s">
        <v>23</v>
      </c>
      <c r="B35" s="364">
        <v>0.68200000000000216</v>
      </c>
    </row>
    <row r="36" spans="1:2" x14ac:dyDescent="0.2">
      <c r="A36" s="328" t="s">
        <v>1074</v>
      </c>
      <c r="B36" s="364">
        <v>0.76200000000000045</v>
      </c>
    </row>
    <row r="37" spans="1:2" x14ac:dyDescent="0.2">
      <c r="A37" s="328" t="s">
        <v>33</v>
      </c>
      <c r="B37" s="364">
        <v>0.77540000000000475</v>
      </c>
    </row>
    <row r="38" spans="1:2" x14ac:dyDescent="0.2">
      <c r="A38" s="328" t="s">
        <v>24</v>
      </c>
      <c r="B38" s="364">
        <v>0.95130000000000337</v>
      </c>
    </row>
    <row r="39" spans="1:2" x14ac:dyDescent="0.2">
      <c r="A39" s="328" t="s">
        <v>25</v>
      </c>
      <c r="B39" s="364">
        <v>1.002900000000011</v>
      </c>
    </row>
  </sheetData>
  <autoFilter ref="A6:B6" xr:uid="{00000000-0009-0000-0000-00003B000000}">
    <sortState ref="A7:B39">
      <sortCondition ref="B6"/>
    </sortState>
  </autoFilter>
  <mergeCells count="1">
    <mergeCell ref="H1:I1"/>
  </mergeCells>
  <hyperlinks>
    <hyperlink ref="H1:I1" location="Index!A1" display="Regresar al Índice" xr:uid="{2739FB43-7262-44A2-A3EA-6FFC7A9CA5EE}"/>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209BA-126B-4CC2-AD6C-DD49C5C77E34}">
  <sheetPr codeName="Hoja90"/>
  <dimension ref="A1:I473"/>
  <sheetViews>
    <sheetView zoomScaleNormal="100" workbookViewId="0"/>
  </sheetViews>
  <sheetFormatPr baseColWidth="10" defaultColWidth="9.140625" defaultRowHeight="12.75" x14ac:dyDescent="0.2"/>
  <cols>
    <col min="1" max="2" width="9.140625" style="170"/>
    <col min="3" max="3" width="60.7109375" style="181" customWidth="1" collapsed="1"/>
    <col min="4" max="4" width="7.7109375" style="187" customWidth="1" collapsed="1"/>
    <col min="5" max="5" width="11.7109375" style="187" customWidth="1" collapsed="1"/>
    <col min="6" max="6" width="11.7109375" style="181" customWidth="1" collapsed="1"/>
    <col min="7" max="7" width="4.7109375" style="181" customWidth="1" collapsed="1"/>
    <col min="8" max="8" width="11.5703125" style="181" bestFit="1" customWidth="1" collapsed="1"/>
    <col min="9" max="16384" width="9.140625" style="170"/>
  </cols>
  <sheetData>
    <row r="1" spans="1:9" x14ac:dyDescent="0.2">
      <c r="A1" s="31" t="s">
        <v>3405</v>
      </c>
      <c r="C1" s="170"/>
      <c r="D1" s="170" t="s">
        <v>53</v>
      </c>
      <c r="E1" s="170" t="s">
        <v>53</v>
      </c>
      <c r="F1" s="170" t="s">
        <v>53</v>
      </c>
      <c r="G1" s="170" t="s">
        <v>53</v>
      </c>
      <c r="H1" s="280" t="s">
        <v>1346</v>
      </c>
      <c r="I1" s="280"/>
    </row>
    <row r="2" spans="1:9" x14ac:dyDescent="0.2">
      <c r="A2" s="170" t="s">
        <v>150</v>
      </c>
      <c r="C2" s="170"/>
      <c r="D2" s="170" t="s">
        <v>53</v>
      </c>
      <c r="E2" s="170" t="s">
        <v>53</v>
      </c>
      <c r="F2" s="170" t="s">
        <v>53</v>
      </c>
      <c r="G2" s="170" t="s">
        <v>53</v>
      </c>
      <c r="H2" s="170" t="s">
        <v>53</v>
      </c>
    </row>
    <row r="3" spans="1:9" x14ac:dyDescent="0.2">
      <c r="C3" s="170"/>
      <c r="D3" s="170"/>
      <c r="E3" s="170"/>
      <c r="F3" s="170"/>
      <c r="G3" s="170"/>
      <c r="H3" s="170"/>
    </row>
    <row r="4" spans="1:9" x14ac:dyDescent="0.2">
      <c r="C4" s="170"/>
      <c r="D4" s="170"/>
      <c r="E4" s="170"/>
      <c r="F4" s="170"/>
      <c r="G4" s="170"/>
      <c r="H4" s="170"/>
    </row>
    <row r="5" spans="1:9" x14ac:dyDescent="0.2">
      <c r="C5" s="170"/>
      <c r="D5" s="170"/>
      <c r="E5" s="170"/>
      <c r="F5" s="170"/>
      <c r="G5" s="170"/>
      <c r="H5" s="170"/>
    </row>
    <row r="6" spans="1:9" x14ac:dyDescent="0.2">
      <c r="A6" s="170" t="s">
        <v>546</v>
      </c>
      <c r="B6" s="170" t="s">
        <v>384</v>
      </c>
      <c r="C6" s="170" t="s">
        <v>0</v>
      </c>
      <c r="D6" s="170" t="s">
        <v>547</v>
      </c>
      <c r="E6" s="170" t="s">
        <v>548</v>
      </c>
      <c r="F6" s="170" t="s">
        <v>549</v>
      </c>
      <c r="G6" s="170" t="s">
        <v>550</v>
      </c>
      <c r="H6" s="170" t="s">
        <v>551</v>
      </c>
    </row>
    <row r="7" spans="1:9" x14ac:dyDescent="0.2">
      <c r="A7" s="195" t="s">
        <v>731</v>
      </c>
      <c r="B7" s="170" t="s">
        <v>601</v>
      </c>
      <c r="C7" s="196">
        <v>986809</v>
      </c>
      <c r="D7" s="170"/>
      <c r="E7" s="170"/>
      <c r="F7" s="192">
        <v>688</v>
      </c>
      <c r="G7" s="181">
        <v>1</v>
      </c>
      <c r="H7" s="181">
        <v>688</v>
      </c>
    </row>
    <row r="8" spans="1:9" x14ac:dyDescent="0.2">
      <c r="A8" s="195" t="s">
        <v>53</v>
      </c>
      <c r="B8" s="170" t="s">
        <v>602</v>
      </c>
      <c r="C8" s="196">
        <v>995832</v>
      </c>
      <c r="D8" s="187">
        <v>9.1436134044176054E-3</v>
      </c>
      <c r="E8" s="170"/>
      <c r="F8" s="192">
        <v>9023</v>
      </c>
      <c r="G8" s="181">
        <v>2</v>
      </c>
      <c r="H8" s="181">
        <v>9711</v>
      </c>
    </row>
    <row r="9" spans="1:9" x14ac:dyDescent="0.2">
      <c r="A9" s="195" t="s">
        <v>53</v>
      </c>
      <c r="B9" s="170" t="s">
        <v>559</v>
      </c>
      <c r="C9" s="196">
        <v>1001069</v>
      </c>
      <c r="D9" s="187">
        <v>5.258919175122001E-3</v>
      </c>
      <c r="E9" s="170"/>
      <c r="F9" s="192">
        <v>5237</v>
      </c>
      <c r="G9" s="181">
        <v>3</v>
      </c>
      <c r="H9" s="181">
        <v>14948</v>
      </c>
    </row>
    <row r="10" spans="1:9" x14ac:dyDescent="0.2">
      <c r="A10" s="195" t="s">
        <v>53</v>
      </c>
      <c r="B10" s="170" t="s">
        <v>598</v>
      </c>
      <c r="C10" s="196">
        <v>999403</v>
      </c>
      <c r="D10" s="187">
        <v>-1.6642209478068271E-3</v>
      </c>
      <c r="E10" s="170"/>
      <c r="F10" s="192">
        <v>-1666</v>
      </c>
      <c r="G10" s="181">
        <v>4</v>
      </c>
      <c r="H10" s="181">
        <v>13282</v>
      </c>
    </row>
    <row r="11" spans="1:9" x14ac:dyDescent="0.2">
      <c r="A11" s="195" t="s">
        <v>53</v>
      </c>
      <c r="B11" s="170" t="s">
        <v>600</v>
      </c>
      <c r="C11" s="196">
        <v>1002441</v>
      </c>
      <c r="D11" s="187">
        <v>3.0398147694172817E-3</v>
      </c>
      <c r="E11" s="170"/>
      <c r="F11" s="192">
        <v>3038</v>
      </c>
      <c r="G11" s="181">
        <v>5</v>
      </c>
      <c r="H11" s="181">
        <v>16320</v>
      </c>
    </row>
    <row r="12" spans="1:9" x14ac:dyDescent="0.2">
      <c r="A12" s="195" t="s">
        <v>53</v>
      </c>
      <c r="B12" s="170" t="s">
        <v>603</v>
      </c>
      <c r="C12" s="196">
        <v>1006280</v>
      </c>
      <c r="D12" s="187">
        <v>3.8296518199076868E-3</v>
      </c>
      <c r="E12" s="170"/>
      <c r="F12" s="192">
        <v>3839</v>
      </c>
      <c r="G12" s="181">
        <v>6</v>
      </c>
      <c r="H12" s="181">
        <v>20159</v>
      </c>
    </row>
    <row r="13" spans="1:9" x14ac:dyDescent="0.2">
      <c r="A13" s="195" t="s">
        <v>53</v>
      </c>
      <c r="B13" s="170" t="s">
        <v>604</v>
      </c>
      <c r="C13" s="196">
        <v>1019506</v>
      </c>
      <c r="D13" s="187">
        <v>1.3143459076996544E-2</v>
      </c>
      <c r="E13" s="170"/>
      <c r="F13" s="192">
        <v>13226</v>
      </c>
      <c r="G13" s="181">
        <v>7</v>
      </c>
      <c r="H13" s="181">
        <v>33385</v>
      </c>
    </row>
    <row r="14" spans="1:9" x14ac:dyDescent="0.2">
      <c r="A14" s="195" t="s">
        <v>53</v>
      </c>
      <c r="B14" s="170" t="s">
        <v>605</v>
      </c>
      <c r="C14" s="196">
        <v>1028391</v>
      </c>
      <c r="D14" s="187">
        <v>8.7150051103181969E-3</v>
      </c>
      <c r="E14" s="170"/>
      <c r="F14" s="192">
        <v>8885</v>
      </c>
      <c r="G14" s="181">
        <v>8</v>
      </c>
      <c r="H14" s="181">
        <v>42270</v>
      </c>
    </row>
    <row r="15" spans="1:9" x14ac:dyDescent="0.2">
      <c r="A15" s="195" t="s">
        <v>53</v>
      </c>
      <c r="B15" s="170" t="s">
        <v>606</v>
      </c>
      <c r="C15" s="196">
        <v>1035137</v>
      </c>
      <c r="D15" s="187">
        <v>6.559761802660713E-3</v>
      </c>
      <c r="E15" s="170"/>
      <c r="F15" s="192">
        <v>6746</v>
      </c>
      <c r="G15" s="181">
        <v>9</v>
      </c>
      <c r="H15" s="181">
        <v>49016</v>
      </c>
    </row>
    <row r="16" spans="1:9" x14ac:dyDescent="0.2">
      <c r="A16" s="195" t="s">
        <v>53</v>
      </c>
      <c r="B16" s="170" t="s">
        <v>607</v>
      </c>
      <c r="C16" s="196">
        <v>1046247</v>
      </c>
      <c r="D16" s="187">
        <v>1.0732878836327897E-2</v>
      </c>
      <c r="E16" s="170"/>
      <c r="F16" s="192">
        <v>11110</v>
      </c>
      <c r="G16" s="181">
        <v>10</v>
      </c>
      <c r="H16" s="181">
        <v>60126</v>
      </c>
    </row>
    <row r="17" spans="1:8" x14ac:dyDescent="0.2">
      <c r="A17" s="195" t="s">
        <v>53</v>
      </c>
      <c r="B17" s="170" t="s">
        <v>608</v>
      </c>
      <c r="C17" s="196">
        <v>1054346</v>
      </c>
      <c r="D17" s="187">
        <v>7.7410018857879681E-3</v>
      </c>
      <c r="E17" s="170"/>
      <c r="F17" s="192">
        <v>8099</v>
      </c>
      <c r="G17" s="181">
        <v>11</v>
      </c>
      <c r="H17" s="181">
        <v>68225</v>
      </c>
    </row>
    <row r="18" spans="1:8" x14ac:dyDescent="0.2">
      <c r="A18" s="195" t="s">
        <v>53</v>
      </c>
      <c r="B18" s="170" t="s">
        <v>609</v>
      </c>
      <c r="C18" s="196">
        <v>1034215</v>
      </c>
      <c r="D18" s="187">
        <v>-1.909335265652834E-2</v>
      </c>
      <c r="E18" s="170"/>
      <c r="F18" s="192">
        <v>-20131</v>
      </c>
      <c r="G18" s="181">
        <v>12</v>
      </c>
      <c r="H18" s="181">
        <v>48094</v>
      </c>
    </row>
    <row r="19" spans="1:8" x14ac:dyDescent="0.2">
      <c r="A19" s="195" t="s">
        <v>732</v>
      </c>
      <c r="B19" s="170" t="s">
        <v>601</v>
      </c>
      <c r="C19" s="196">
        <v>1034052</v>
      </c>
      <c r="D19" s="187">
        <v>-1.5760746073112397E-4</v>
      </c>
      <c r="E19" s="187">
        <v>4.7874512696985949E-2</v>
      </c>
      <c r="F19" s="192">
        <v>-163</v>
      </c>
      <c r="G19" s="181">
        <v>1</v>
      </c>
      <c r="H19" s="181">
        <v>-163</v>
      </c>
    </row>
    <row r="20" spans="1:8" x14ac:dyDescent="0.2">
      <c r="A20" s="195" t="s">
        <v>53</v>
      </c>
      <c r="B20" s="170" t="s">
        <v>602</v>
      </c>
      <c r="C20" s="196">
        <v>1033583</v>
      </c>
      <c r="D20" s="187">
        <v>-4.5355552718817638E-4</v>
      </c>
      <c r="E20" s="187">
        <v>3.7909004731721874E-2</v>
      </c>
      <c r="F20" s="192">
        <v>-469</v>
      </c>
      <c r="G20" s="181">
        <v>2</v>
      </c>
      <c r="H20" s="181">
        <v>-632</v>
      </c>
    </row>
    <row r="21" spans="1:8" x14ac:dyDescent="0.2">
      <c r="A21" s="195" t="s">
        <v>53</v>
      </c>
      <c r="B21" s="170" t="s">
        <v>559</v>
      </c>
      <c r="C21" s="196">
        <v>1026253</v>
      </c>
      <c r="D21" s="187">
        <v>-7.0918349082753629E-3</v>
      </c>
      <c r="E21" s="187">
        <v>2.5157107052560912E-2</v>
      </c>
      <c r="F21" s="192">
        <v>-7330</v>
      </c>
      <c r="G21" s="181">
        <v>3</v>
      </c>
      <c r="H21" s="181">
        <v>-7962</v>
      </c>
    </row>
    <row r="22" spans="1:8" x14ac:dyDescent="0.2">
      <c r="A22" s="195" t="s">
        <v>53</v>
      </c>
      <c r="B22" s="170" t="s">
        <v>598</v>
      </c>
      <c r="C22" s="196">
        <v>1021573</v>
      </c>
      <c r="D22" s="187">
        <v>-4.5602789955303535E-3</v>
      </c>
      <c r="E22" s="187">
        <v>2.2183243396307617E-2</v>
      </c>
      <c r="F22" s="192">
        <v>-4680</v>
      </c>
      <c r="G22" s="181">
        <v>4</v>
      </c>
      <c r="H22" s="181">
        <v>-12642</v>
      </c>
    </row>
    <row r="23" spans="1:8" x14ac:dyDescent="0.2">
      <c r="A23" s="195" t="s">
        <v>53</v>
      </c>
      <c r="B23" s="170" t="s">
        <v>600</v>
      </c>
      <c r="C23" s="196">
        <v>1017168</v>
      </c>
      <c r="D23" s="187">
        <v>-4.3119777049707153E-3</v>
      </c>
      <c r="E23" s="187">
        <v>1.4691138929872283E-2</v>
      </c>
      <c r="F23" s="192">
        <v>-4405</v>
      </c>
      <c r="G23" s="181">
        <v>5</v>
      </c>
      <c r="H23" s="181">
        <v>-17047</v>
      </c>
    </row>
    <row r="24" spans="1:8" x14ac:dyDescent="0.2">
      <c r="A24" s="195" t="s">
        <v>53</v>
      </c>
      <c r="B24" s="170" t="s">
        <v>603</v>
      </c>
      <c r="C24" s="196">
        <v>1012668</v>
      </c>
      <c r="D24" s="187">
        <v>-4.42404794488227E-3</v>
      </c>
      <c r="E24" s="187">
        <v>6.3481337202369037E-3</v>
      </c>
      <c r="F24" s="192">
        <v>-4500</v>
      </c>
      <c r="G24" s="181">
        <v>6</v>
      </c>
      <c r="H24" s="181">
        <v>-21547</v>
      </c>
    </row>
    <row r="25" spans="1:8" x14ac:dyDescent="0.2">
      <c r="A25" s="195" t="s">
        <v>53</v>
      </c>
      <c r="B25" s="170" t="s">
        <v>604</v>
      </c>
      <c r="C25" s="196">
        <v>1015524</v>
      </c>
      <c r="D25" s="187">
        <v>2.8202727843675834E-3</v>
      </c>
      <c r="E25" s="187">
        <v>-3.9058132075731056E-3</v>
      </c>
      <c r="F25" s="192">
        <v>2856</v>
      </c>
      <c r="G25" s="181">
        <v>7</v>
      </c>
      <c r="H25" s="181">
        <v>-18691</v>
      </c>
    </row>
    <row r="26" spans="1:8" x14ac:dyDescent="0.2">
      <c r="A26" s="195" t="s">
        <v>53</v>
      </c>
      <c r="B26" s="170" t="s">
        <v>605</v>
      </c>
      <c r="C26" s="196">
        <v>1017448</v>
      </c>
      <c r="D26" s="187">
        <v>1.8945884095304955E-3</v>
      </c>
      <c r="E26" s="187">
        <v>-1.0640894367998199E-2</v>
      </c>
      <c r="F26" s="192">
        <v>1924</v>
      </c>
      <c r="G26" s="181">
        <v>8</v>
      </c>
      <c r="H26" s="181">
        <v>-16767</v>
      </c>
    </row>
    <row r="27" spans="1:8" x14ac:dyDescent="0.2">
      <c r="A27" s="195" t="s">
        <v>53</v>
      </c>
      <c r="B27" s="170" t="s">
        <v>606</v>
      </c>
      <c r="C27" s="196">
        <v>1015693</v>
      </c>
      <c r="D27" s="187">
        <v>-1.7249038771514069E-3</v>
      </c>
      <c r="E27" s="187">
        <v>-1.8783987047125139E-2</v>
      </c>
      <c r="F27" s="192">
        <v>-1755</v>
      </c>
      <c r="G27" s="181">
        <v>9</v>
      </c>
      <c r="H27" s="181">
        <v>-18522</v>
      </c>
    </row>
    <row r="28" spans="1:8" x14ac:dyDescent="0.2">
      <c r="A28" s="195" t="s">
        <v>53</v>
      </c>
      <c r="B28" s="170" t="s">
        <v>607</v>
      </c>
      <c r="C28" s="196">
        <v>1023232</v>
      </c>
      <c r="D28" s="187">
        <v>7.4225184184590898E-3</v>
      </c>
      <c r="E28" s="187">
        <v>-2.1997673589506106E-2</v>
      </c>
      <c r="F28" s="192">
        <v>7539</v>
      </c>
      <c r="G28" s="181">
        <v>10</v>
      </c>
      <c r="H28" s="181">
        <v>-10983</v>
      </c>
    </row>
    <row r="29" spans="1:8" x14ac:dyDescent="0.2">
      <c r="A29" s="195" t="s">
        <v>53</v>
      </c>
      <c r="B29" s="170" t="s">
        <v>608</v>
      </c>
      <c r="C29" s="196">
        <v>1028481</v>
      </c>
      <c r="D29" s="187">
        <v>5.1298239304478077E-3</v>
      </c>
      <c r="E29" s="187">
        <v>-2.453179506537706E-2</v>
      </c>
      <c r="F29" s="192">
        <v>5249</v>
      </c>
      <c r="G29" s="181">
        <v>11</v>
      </c>
      <c r="H29" s="181">
        <v>-5734</v>
      </c>
    </row>
    <row r="30" spans="1:8" x14ac:dyDescent="0.2">
      <c r="A30" s="195" t="s">
        <v>53</v>
      </c>
      <c r="B30" s="170" t="s">
        <v>609</v>
      </c>
      <c r="C30" s="196">
        <v>1011723</v>
      </c>
      <c r="D30" s="187">
        <v>-1.6293932508232967E-2</v>
      </c>
      <c r="E30" s="187">
        <v>-2.1747895747015855E-2</v>
      </c>
      <c r="F30" s="192">
        <v>-16758</v>
      </c>
      <c r="G30" s="181">
        <v>12</v>
      </c>
      <c r="H30" s="181">
        <v>-22492</v>
      </c>
    </row>
    <row r="31" spans="1:8" x14ac:dyDescent="0.2">
      <c r="A31" s="195" t="s">
        <v>733</v>
      </c>
      <c r="B31" s="170" t="s">
        <v>601</v>
      </c>
      <c r="C31" s="196">
        <v>1011211</v>
      </c>
      <c r="D31" s="187">
        <v>-5.0606737219571762E-4</v>
      </c>
      <c r="E31" s="187">
        <v>-2.208883112261284E-2</v>
      </c>
      <c r="F31" s="192">
        <v>-512</v>
      </c>
      <c r="G31" s="181">
        <v>1</v>
      </c>
      <c r="H31" s="181">
        <v>-512</v>
      </c>
    </row>
    <row r="32" spans="1:8" x14ac:dyDescent="0.2">
      <c r="A32" s="195" t="s">
        <v>53</v>
      </c>
      <c r="B32" s="170" t="s">
        <v>602</v>
      </c>
      <c r="C32" s="196">
        <v>1021306</v>
      </c>
      <c r="D32" s="187">
        <v>9.9830796935556076E-3</v>
      </c>
      <c r="E32" s="187">
        <v>-1.1878097840231527E-2</v>
      </c>
      <c r="F32" s="192">
        <v>10095</v>
      </c>
      <c r="G32" s="181">
        <v>2</v>
      </c>
      <c r="H32" s="181">
        <v>9583</v>
      </c>
    </row>
    <row r="33" spans="1:8" x14ac:dyDescent="0.2">
      <c r="A33" s="195" t="s">
        <v>53</v>
      </c>
      <c r="B33" s="170" t="s">
        <v>559</v>
      </c>
      <c r="C33" s="196">
        <v>1017902</v>
      </c>
      <c r="D33" s="187">
        <v>-3.3329873710719049E-3</v>
      </c>
      <c r="E33" s="187">
        <v>-8.137369634973024E-3</v>
      </c>
      <c r="F33" s="192">
        <v>-3404</v>
      </c>
      <c r="G33" s="181">
        <v>3</v>
      </c>
      <c r="H33" s="181">
        <v>6179</v>
      </c>
    </row>
    <row r="34" spans="1:8" x14ac:dyDescent="0.2">
      <c r="A34" s="195" t="s">
        <v>53</v>
      </c>
      <c r="B34" s="170" t="s">
        <v>598</v>
      </c>
      <c r="C34" s="196">
        <v>1025252</v>
      </c>
      <c r="D34" s="187">
        <v>7.2207344125465589E-3</v>
      </c>
      <c r="E34" s="187">
        <v>3.6013089617676908E-3</v>
      </c>
      <c r="F34" s="192">
        <v>7350</v>
      </c>
      <c r="G34" s="181">
        <v>4</v>
      </c>
      <c r="H34" s="181">
        <v>13529</v>
      </c>
    </row>
    <row r="35" spans="1:8" x14ac:dyDescent="0.2">
      <c r="A35" s="195" t="s">
        <v>53</v>
      </c>
      <c r="B35" s="170" t="s">
        <v>600</v>
      </c>
      <c r="C35" s="196">
        <v>1020616</v>
      </c>
      <c r="D35" s="187">
        <v>-4.5218151244766913E-3</v>
      </c>
      <c r="E35" s="187">
        <v>3.3898038475452807E-3</v>
      </c>
      <c r="F35" s="192">
        <v>-4636</v>
      </c>
      <c r="G35" s="181">
        <v>5</v>
      </c>
      <c r="H35" s="181">
        <v>8893</v>
      </c>
    </row>
    <row r="36" spans="1:8" x14ac:dyDescent="0.2">
      <c r="A36" s="195" t="s">
        <v>53</v>
      </c>
      <c r="B36" s="170" t="s">
        <v>603</v>
      </c>
      <c r="C36" s="196">
        <v>1017493</v>
      </c>
      <c r="D36" s="187">
        <v>-3.0599167561551344E-3</v>
      </c>
      <c r="E36" s="187">
        <v>4.7646415212092563E-3</v>
      </c>
      <c r="F36" s="192">
        <v>-3123</v>
      </c>
      <c r="G36" s="181">
        <v>6</v>
      </c>
      <c r="H36" s="181">
        <v>5770</v>
      </c>
    </row>
    <row r="37" spans="1:8" x14ac:dyDescent="0.2">
      <c r="A37" s="195" t="s">
        <v>53</v>
      </c>
      <c r="B37" s="170" t="s">
        <v>604</v>
      </c>
      <c r="C37" s="196">
        <v>1023783</v>
      </c>
      <c r="D37" s="187">
        <v>6.1818607105896817E-3</v>
      </c>
      <c r="E37" s="187">
        <v>8.1327472319709937E-3</v>
      </c>
      <c r="F37" s="192">
        <v>6290</v>
      </c>
      <c r="G37" s="181">
        <v>7</v>
      </c>
      <c r="H37" s="181">
        <v>12060</v>
      </c>
    </row>
    <row r="38" spans="1:8" x14ac:dyDescent="0.2">
      <c r="A38" s="195" t="s">
        <v>53</v>
      </c>
      <c r="B38" s="170" t="s">
        <v>605</v>
      </c>
      <c r="C38" s="196">
        <v>1022753</v>
      </c>
      <c r="D38" s="187">
        <v>-1.0060725759267752E-3</v>
      </c>
      <c r="E38" s="187">
        <v>5.2140256799364515E-3</v>
      </c>
      <c r="F38" s="192">
        <v>-1030</v>
      </c>
      <c r="G38" s="181">
        <v>8</v>
      </c>
      <c r="H38" s="181">
        <v>11030</v>
      </c>
    </row>
    <row r="39" spans="1:8" x14ac:dyDescent="0.2">
      <c r="A39" s="195" t="s">
        <v>53</v>
      </c>
      <c r="B39" s="170" t="s">
        <v>606</v>
      </c>
      <c r="C39" s="196">
        <v>1029827</v>
      </c>
      <c r="D39" s="187">
        <v>6.9166260084301268E-3</v>
      </c>
      <c r="E39" s="187">
        <v>1.3915622141729811E-2</v>
      </c>
      <c r="F39" s="192">
        <v>7074</v>
      </c>
      <c r="G39" s="181">
        <v>9</v>
      </c>
      <c r="H39" s="181">
        <v>18104</v>
      </c>
    </row>
    <row r="40" spans="1:8" x14ac:dyDescent="0.2">
      <c r="A40" s="195" t="s">
        <v>53</v>
      </c>
      <c r="B40" s="170" t="s">
        <v>607</v>
      </c>
      <c r="C40" s="196">
        <v>1038774</v>
      </c>
      <c r="D40" s="187">
        <v>8.6878669912520134E-3</v>
      </c>
      <c r="E40" s="187">
        <v>1.5189126219664839E-2</v>
      </c>
      <c r="F40" s="192">
        <v>8947</v>
      </c>
      <c r="G40" s="181">
        <v>10</v>
      </c>
      <c r="H40" s="181">
        <v>27051</v>
      </c>
    </row>
    <row r="41" spans="1:8" x14ac:dyDescent="0.2">
      <c r="A41" s="195" t="s">
        <v>53</v>
      </c>
      <c r="B41" s="170" t="s">
        <v>608</v>
      </c>
      <c r="C41" s="196">
        <v>1046838</v>
      </c>
      <c r="D41" s="187">
        <v>7.7629975336310775E-3</v>
      </c>
      <c r="E41" s="187">
        <v>1.7848652527368003E-2</v>
      </c>
      <c r="F41" s="192">
        <v>8064</v>
      </c>
      <c r="G41" s="181">
        <v>11</v>
      </c>
      <c r="H41" s="181">
        <v>35115</v>
      </c>
    </row>
    <row r="42" spans="1:8" x14ac:dyDescent="0.2">
      <c r="A42" s="195" t="s">
        <v>53</v>
      </c>
      <c r="B42" s="170" t="s">
        <v>609</v>
      </c>
      <c r="C42" s="196">
        <v>1029691</v>
      </c>
      <c r="D42" s="187">
        <v>-1.6379802796612219E-2</v>
      </c>
      <c r="E42" s="187">
        <v>1.7759801842994527E-2</v>
      </c>
      <c r="F42" s="192">
        <v>-17147</v>
      </c>
      <c r="G42" s="181">
        <v>12</v>
      </c>
      <c r="H42" s="181">
        <v>17968</v>
      </c>
    </row>
    <row r="43" spans="1:8" x14ac:dyDescent="0.2">
      <c r="A43" s="195" t="s">
        <v>734</v>
      </c>
      <c r="B43" s="170" t="s">
        <v>601</v>
      </c>
      <c r="C43" s="196">
        <v>1031082</v>
      </c>
      <c r="D43" s="187">
        <v>1.3508907041044349E-3</v>
      </c>
      <c r="E43" s="187">
        <v>1.9650696046621396E-2</v>
      </c>
      <c r="F43" s="192">
        <v>1391</v>
      </c>
      <c r="G43" s="181">
        <v>1</v>
      </c>
      <c r="H43" s="181">
        <v>1391</v>
      </c>
    </row>
    <row r="44" spans="1:8" x14ac:dyDescent="0.2">
      <c r="A44" s="195" t="s">
        <v>53</v>
      </c>
      <c r="B44" s="170" t="s">
        <v>602</v>
      </c>
      <c r="C44" s="196">
        <v>1034757</v>
      </c>
      <c r="D44" s="187">
        <v>3.5642170069887236E-3</v>
      </c>
      <c r="E44" s="187">
        <v>1.3170391635807466E-2</v>
      </c>
      <c r="F44" s="192">
        <v>3675</v>
      </c>
      <c r="G44" s="181">
        <v>2</v>
      </c>
      <c r="H44" s="181">
        <v>5066</v>
      </c>
    </row>
    <row r="45" spans="1:8" x14ac:dyDescent="0.2">
      <c r="A45" s="195" t="s">
        <v>53</v>
      </c>
      <c r="B45" s="170" t="s">
        <v>559</v>
      </c>
      <c r="C45" s="196">
        <v>1034228</v>
      </c>
      <c r="D45" s="187">
        <v>-5.1123113929163466E-4</v>
      </c>
      <c r="E45" s="187">
        <v>1.60388721114606E-2</v>
      </c>
      <c r="F45" s="192">
        <v>-529</v>
      </c>
      <c r="G45" s="181">
        <v>3</v>
      </c>
      <c r="H45" s="181">
        <v>4537</v>
      </c>
    </row>
    <row r="46" spans="1:8" x14ac:dyDescent="0.2">
      <c r="A46" s="195" t="s">
        <v>53</v>
      </c>
      <c r="B46" s="170" t="s">
        <v>598</v>
      </c>
      <c r="C46" s="196">
        <v>1034680</v>
      </c>
      <c r="D46" s="187">
        <v>4.3704096195429365E-4</v>
      </c>
      <c r="E46" s="187">
        <v>9.1957879623740801E-3</v>
      </c>
      <c r="F46" s="192">
        <v>452</v>
      </c>
      <c r="G46" s="181">
        <v>4</v>
      </c>
      <c r="H46" s="181">
        <v>4989</v>
      </c>
    </row>
    <row r="47" spans="1:8" x14ac:dyDescent="0.2">
      <c r="A47" s="195" t="s">
        <v>53</v>
      </c>
      <c r="B47" s="170" t="s">
        <v>600</v>
      </c>
      <c r="C47" s="196">
        <v>1026751</v>
      </c>
      <c r="D47" s="187">
        <v>-7.6632388757876813E-3</v>
      </c>
      <c r="E47" s="187">
        <v>6.0110756641087448E-3</v>
      </c>
      <c r="F47" s="192">
        <v>-7929</v>
      </c>
      <c r="G47" s="181">
        <v>5</v>
      </c>
      <c r="H47" s="181">
        <v>-2940</v>
      </c>
    </row>
    <row r="48" spans="1:8" x14ac:dyDescent="0.2">
      <c r="A48" s="195" t="s">
        <v>53</v>
      </c>
      <c r="B48" s="170" t="s">
        <v>603</v>
      </c>
      <c r="C48" s="196">
        <v>1025662</v>
      </c>
      <c r="D48" s="187">
        <v>-1.0606271627687791E-3</v>
      </c>
      <c r="E48" s="187">
        <v>8.0285564618134408E-3</v>
      </c>
      <c r="F48" s="192">
        <v>-1089</v>
      </c>
      <c r="G48" s="181">
        <v>6</v>
      </c>
      <c r="H48" s="181">
        <v>-4029</v>
      </c>
    </row>
    <row r="49" spans="1:8" x14ac:dyDescent="0.2">
      <c r="A49" s="195" t="s">
        <v>53</v>
      </c>
      <c r="B49" s="170" t="s">
        <v>604</v>
      </c>
      <c r="C49" s="196">
        <v>1028176</v>
      </c>
      <c r="D49" s="187">
        <v>2.4510998750075785E-3</v>
      </c>
      <c r="E49" s="187">
        <v>4.2909483748021504E-3</v>
      </c>
      <c r="F49" s="192">
        <v>2514</v>
      </c>
      <c r="G49" s="181">
        <v>7</v>
      </c>
      <c r="H49" s="181">
        <v>-1515</v>
      </c>
    </row>
    <row r="50" spans="1:8" x14ac:dyDescent="0.2">
      <c r="A50" s="195" t="s">
        <v>53</v>
      </c>
      <c r="B50" s="170" t="s">
        <v>605</v>
      </c>
      <c r="C50" s="196">
        <v>1027412</v>
      </c>
      <c r="D50" s="187">
        <v>-7.430634443907902E-4</v>
      </c>
      <c r="E50" s="187">
        <v>4.5553520742545039E-3</v>
      </c>
      <c r="F50" s="192">
        <v>-764</v>
      </c>
      <c r="G50" s="181">
        <v>8</v>
      </c>
      <c r="H50" s="181">
        <v>-2279</v>
      </c>
    </row>
    <row r="51" spans="1:8" x14ac:dyDescent="0.2">
      <c r="A51" s="195" t="s">
        <v>53</v>
      </c>
      <c r="B51" s="170" t="s">
        <v>606</v>
      </c>
      <c r="C51" s="196">
        <v>1035397</v>
      </c>
      <c r="D51" s="187">
        <v>7.7719551650166085E-3</v>
      </c>
      <c r="E51" s="187">
        <v>5.4086754377191681E-3</v>
      </c>
      <c r="F51" s="192">
        <v>7985</v>
      </c>
      <c r="G51" s="181">
        <v>9</v>
      </c>
      <c r="H51" s="181">
        <v>5706</v>
      </c>
    </row>
    <row r="52" spans="1:8" x14ac:dyDescent="0.2">
      <c r="A52" s="195" t="s">
        <v>53</v>
      </c>
      <c r="B52" s="170" t="s">
        <v>607</v>
      </c>
      <c r="C52" s="196">
        <v>1044767</v>
      </c>
      <c r="D52" s="187">
        <v>9.0496688709740258E-3</v>
      </c>
      <c r="E52" s="187">
        <v>5.7693011184338783E-3</v>
      </c>
      <c r="F52" s="192">
        <v>9370</v>
      </c>
      <c r="G52" s="181">
        <v>10</v>
      </c>
      <c r="H52" s="181">
        <v>15076</v>
      </c>
    </row>
    <row r="53" spans="1:8" x14ac:dyDescent="0.2">
      <c r="A53" s="195" t="s">
        <v>53</v>
      </c>
      <c r="B53" s="170" t="s">
        <v>608</v>
      </c>
      <c r="C53" s="196">
        <v>1047273</v>
      </c>
      <c r="D53" s="187">
        <v>2.3986209365340905E-3</v>
      </c>
      <c r="E53" s="187">
        <v>4.1553707450425748E-4</v>
      </c>
      <c r="F53" s="192">
        <v>2506</v>
      </c>
      <c r="G53" s="181">
        <v>11</v>
      </c>
      <c r="H53" s="181">
        <v>17582</v>
      </c>
    </row>
    <row r="54" spans="1:8" x14ac:dyDescent="0.2">
      <c r="A54" s="195" t="s">
        <v>53</v>
      </c>
      <c r="B54" s="170" t="s">
        <v>609</v>
      </c>
      <c r="C54" s="196">
        <v>1041281</v>
      </c>
      <c r="D54" s="187">
        <v>-5.7215262877969852E-3</v>
      </c>
      <c r="E54" s="187">
        <v>1.1255803925643626E-2</v>
      </c>
      <c r="F54" s="192">
        <v>-5992</v>
      </c>
      <c r="G54" s="181">
        <v>12</v>
      </c>
      <c r="H54" s="181">
        <v>11590</v>
      </c>
    </row>
    <row r="55" spans="1:8" x14ac:dyDescent="0.2">
      <c r="A55" s="195" t="s">
        <v>735</v>
      </c>
      <c r="B55" s="170" t="s">
        <v>601</v>
      </c>
      <c r="C55" s="196">
        <v>1040993</v>
      </c>
      <c r="D55" s="187">
        <v>-2.7658240186845262E-4</v>
      </c>
      <c r="E55" s="187">
        <v>9.6122325867389335E-3</v>
      </c>
      <c r="F55" s="192">
        <v>-288</v>
      </c>
      <c r="G55" s="181">
        <v>1</v>
      </c>
      <c r="H55" s="181">
        <v>-288</v>
      </c>
    </row>
    <row r="56" spans="1:8" x14ac:dyDescent="0.2">
      <c r="A56" s="195" t="s">
        <v>53</v>
      </c>
      <c r="B56" s="170" t="s">
        <v>602</v>
      </c>
      <c r="C56" s="196">
        <v>1045612</v>
      </c>
      <c r="D56" s="187">
        <v>4.437109567499542E-3</v>
      </c>
      <c r="E56" s="187">
        <v>1.0490385665426816E-2</v>
      </c>
      <c r="F56" s="192">
        <v>4619</v>
      </c>
      <c r="G56" s="181">
        <v>2</v>
      </c>
      <c r="H56" s="181">
        <v>4331</v>
      </c>
    </row>
    <row r="57" spans="1:8" x14ac:dyDescent="0.2">
      <c r="A57" s="195" t="s">
        <v>53</v>
      </c>
      <c r="B57" s="170" t="s">
        <v>559</v>
      </c>
      <c r="C57" s="196">
        <v>1056463</v>
      </c>
      <c r="D57" s="187">
        <v>1.0377654426307226E-2</v>
      </c>
      <c r="E57" s="187">
        <v>2.149912785188568E-2</v>
      </c>
      <c r="F57" s="192">
        <v>10851</v>
      </c>
      <c r="G57" s="181">
        <v>3</v>
      </c>
      <c r="H57" s="181">
        <v>15182</v>
      </c>
    </row>
    <row r="58" spans="1:8" x14ac:dyDescent="0.2">
      <c r="A58" s="195" t="s">
        <v>53</v>
      </c>
      <c r="B58" s="170" t="s">
        <v>598</v>
      </c>
      <c r="C58" s="196">
        <v>1058029</v>
      </c>
      <c r="D58" s="187">
        <v>1.4823046334797585E-3</v>
      </c>
      <c r="E58" s="187">
        <v>2.2566397340240352E-2</v>
      </c>
      <c r="F58" s="192">
        <v>1566</v>
      </c>
      <c r="G58" s="181">
        <v>4</v>
      </c>
      <c r="H58" s="181">
        <v>16748</v>
      </c>
    </row>
    <row r="59" spans="1:8" x14ac:dyDescent="0.2">
      <c r="A59" s="195" t="s">
        <v>53</v>
      </c>
      <c r="B59" s="170" t="s">
        <v>600</v>
      </c>
      <c r="C59" s="196">
        <v>1053918</v>
      </c>
      <c r="D59" s="187">
        <v>-3.8855267672247562E-3</v>
      </c>
      <c r="E59" s="187">
        <v>2.6459190202882787E-2</v>
      </c>
      <c r="F59" s="192">
        <v>-4111</v>
      </c>
      <c r="G59" s="181">
        <v>5</v>
      </c>
      <c r="H59" s="181">
        <v>12637</v>
      </c>
    </row>
    <row r="60" spans="1:8" x14ac:dyDescent="0.2">
      <c r="A60" s="195" t="s">
        <v>53</v>
      </c>
      <c r="B60" s="170" t="s">
        <v>603</v>
      </c>
      <c r="C60" s="196">
        <v>1052893</v>
      </c>
      <c r="D60" s="187">
        <v>-9.7256143267310247E-4</v>
      </c>
      <c r="E60" s="187">
        <v>2.6549682059001878E-2</v>
      </c>
      <c r="F60" s="192">
        <v>-1025</v>
      </c>
      <c r="G60" s="181">
        <v>6</v>
      </c>
      <c r="H60" s="181">
        <v>11612</v>
      </c>
    </row>
    <row r="61" spans="1:8" x14ac:dyDescent="0.2">
      <c r="A61" s="195" t="s">
        <v>53</v>
      </c>
      <c r="B61" s="170" t="s">
        <v>604</v>
      </c>
      <c r="C61" s="196">
        <v>1056562</v>
      </c>
      <c r="D61" s="187">
        <v>3.4846845785849734E-3</v>
      </c>
      <c r="E61" s="187">
        <v>2.7608113785966504E-2</v>
      </c>
      <c r="F61" s="192">
        <v>3669</v>
      </c>
      <c r="G61" s="181">
        <v>7</v>
      </c>
      <c r="H61" s="181">
        <v>15281</v>
      </c>
    </row>
    <row r="62" spans="1:8" x14ac:dyDescent="0.2">
      <c r="A62" s="195" t="s">
        <v>53</v>
      </c>
      <c r="B62" s="170" t="s">
        <v>605</v>
      </c>
      <c r="C62" s="196">
        <v>1056251</v>
      </c>
      <c r="D62" s="187">
        <v>-2.9435092308827127E-4</v>
      </c>
      <c r="E62" s="187">
        <v>2.8069557295417935E-2</v>
      </c>
      <c r="F62" s="192">
        <v>-311</v>
      </c>
      <c r="G62" s="181">
        <v>8</v>
      </c>
      <c r="H62" s="181">
        <v>14970</v>
      </c>
    </row>
    <row r="63" spans="1:8" x14ac:dyDescent="0.2">
      <c r="A63" s="195" t="s">
        <v>53</v>
      </c>
      <c r="B63" s="170" t="s">
        <v>606</v>
      </c>
      <c r="C63" s="196">
        <v>1060955</v>
      </c>
      <c r="D63" s="187">
        <v>4.4534869079413397E-3</v>
      </c>
      <c r="E63" s="187">
        <v>2.4684251547957059E-2</v>
      </c>
      <c r="F63" s="192">
        <v>4704</v>
      </c>
      <c r="G63" s="181">
        <v>9</v>
      </c>
      <c r="H63" s="181">
        <v>19674</v>
      </c>
    </row>
    <row r="64" spans="1:8" x14ac:dyDescent="0.2">
      <c r="A64" s="195" t="s">
        <v>53</v>
      </c>
      <c r="B64" s="170" t="s">
        <v>607</v>
      </c>
      <c r="C64" s="196">
        <v>1064156</v>
      </c>
      <c r="D64" s="187">
        <v>3.0170930906587845E-3</v>
      </c>
      <c r="E64" s="187">
        <v>1.8558204843759363E-2</v>
      </c>
      <c r="F64" s="192">
        <v>3201</v>
      </c>
      <c r="G64" s="181">
        <v>10</v>
      </c>
      <c r="H64" s="181">
        <v>22875</v>
      </c>
    </row>
    <row r="65" spans="1:8" x14ac:dyDescent="0.2">
      <c r="A65" s="195" t="s">
        <v>53</v>
      </c>
      <c r="B65" s="170" t="s">
        <v>608</v>
      </c>
      <c r="C65" s="196">
        <v>1075523</v>
      </c>
      <c r="D65" s="187">
        <v>1.0681704562113037E-2</v>
      </c>
      <c r="E65" s="187">
        <v>2.6974819364196323E-2</v>
      </c>
      <c r="F65" s="192">
        <v>11367</v>
      </c>
      <c r="G65" s="181">
        <v>11</v>
      </c>
      <c r="H65" s="181">
        <v>34242</v>
      </c>
    </row>
    <row r="66" spans="1:8" x14ac:dyDescent="0.2">
      <c r="A66" s="195" t="s">
        <v>53</v>
      </c>
      <c r="B66" s="170" t="s">
        <v>609</v>
      </c>
      <c r="C66" s="196">
        <v>1062895</v>
      </c>
      <c r="D66" s="187">
        <v>-1.1741264482489022E-2</v>
      </c>
      <c r="E66" s="187">
        <v>2.075712511800365E-2</v>
      </c>
      <c r="F66" s="192">
        <v>-12628</v>
      </c>
      <c r="G66" s="181">
        <v>12</v>
      </c>
      <c r="H66" s="181">
        <v>21614</v>
      </c>
    </row>
    <row r="67" spans="1:8" x14ac:dyDescent="0.2">
      <c r="A67" s="195" t="s">
        <v>722</v>
      </c>
      <c r="B67" s="170" t="s">
        <v>601</v>
      </c>
      <c r="C67" s="196">
        <v>1067563</v>
      </c>
      <c r="D67" s="187">
        <v>4.3917790562566505E-3</v>
      </c>
      <c r="E67" s="187">
        <v>2.5523706691591652E-2</v>
      </c>
      <c r="F67" s="192">
        <v>4668</v>
      </c>
      <c r="G67" s="181">
        <v>1</v>
      </c>
      <c r="H67" s="181">
        <v>4668</v>
      </c>
    </row>
    <row r="68" spans="1:8" x14ac:dyDescent="0.2">
      <c r="A68" s="195" t="s">
        <v>53</v>
      </c>
      <c r="B68" s="170" t="s">
        <v>602</v>
      </c>
      <c r="C68" s="196">
        <v>1073734</v>
      </c>
      <c r="D68" s="187">
        <v>5.7804551113143088E-3</v>
      </c>
      <c r="E68" s="187">
        <v>2.6895253688748788E-2</v>
      </c>
      <c r="F68" s="192">
        <v>6171</v>
      </c>
      <c r="G68" s="181">
        <v>2</v>
      </c>
      <c r="H68" s="181">
        <v>10839</v>
      </c>
    </row>
    <row r="69" spans="1:8" x14ac:dyDescent="0.2">
      <c r="A69" s="195" t="s">
        <v>53</v>
      </c>
      <c r="B69" s="170" t="s">
        <v>559</v>
      </c>
      <c r="C69" s="196">
        <v>1074159</v>
      </c>
      <c r="D69" s="187">
        <v>3.9581497838381274E-4</v>
      </c>
      <c r="E69" s="187">
        <v>1.6750231669258708E-2</v>
      </c>
      <c r="F69" s="192">
        <v>425</v>
      </c>
      <c r="G69" s="181">
        <v>3</v>
      </c>
      <c r="H69" s="181">
        <v>11264</v>
      </c>
    </row>
    <row r="70" spans="1:8" x14ac:dyDescent="0.2">
      <c r="A70" s="195" t="s">
        <v>53</v>
      </c>
      <c r="B70" s="170" t="s">
        <v>598</v>
      </c>
      <c r="C70" s="196">
        <v>1074608</v>
      </c>
      <c r="D70" s="187">
        <v>4.1800143181780491E-4</v>
      </c>
      <c r="E70" s="187">
        <v>1.5669702815329201E-2</v>
      </c>
      <c r="F70" s="192">
        <v>449</v>
      </c>
      <c r="G70" s="181">
        <v>4</v>
      </c>
      <c r="H70" s="181">
        <v>11713</v>
      </c>
    </row>
    <row r="71" spans="1:8" x14ac:dyDescent="0.2">
      <c r="A71" s="195" t="s">
        <v>53</v>
      </c>
      <c r="B71" s="170" t="s">
        <v>600</v>
      </c>
      <c r="C71" s="196">
        <v>1076803</v>
      </c>
      <c r="D71" s="187">
        <v>2.0426053035154101E-3</v>
      </c>
      <c r="E71" s="187">
        <v>2.1714213060219034E-2</v>
      </c>
      <c r="F71" s="192">
        <v>2195</v>
      </c>
      <c r="G71" s="181">
        <v>5</v>
      </c>
      <c r="H71" s="181">
        <v>13908</v>
      </c>
    </row>
    <row r="72" spans="1:8" x14ac:dyDescent="0.2">
      <c r="A72" s="195" t="s">
        <v>53</v>
      </c>
      <c r="B72" s="170" t="s">
        <v>603</v>
      </c>
      <c r="C72" s="196">
        <v>1077808</v>
      </c>
      <c r="D72" s="187">
        <v>9.3331835071031044E-4</v>
      </c>
      <c r="E72" s="187">
        <v>2.3663373201265436E-2</v>
      </c>
      <c r="F72" s="192">
        <v>1005</v>
      </c>
      <c r="G72" s="181">
        <v>6</v>
      </c>
      <c r="H72" s="181">
        <v>14913</v>
      </c>
    </row>
    <row r="73" spans="1:8" x14ac:dyDescent="0.2">
      <c r="A73" s="195" t="s">
        <v>53</v>
      </c>
      <c r="B73" s="170" t="s">
        <v>604</v>
      </c>
      <c r="C73" s="196">
        <v>1077279</v>
      </c>
      <c r="D73" s="187">
        <v>-4.9081097932102136E-4</v>
      </c>
      <c r="E73" s="187">
        <v>1.9607935928038334E-2</v>
      </c>
      <c r="F73" s="192">
        <v>-529</v>
      </c>
      <c r="G73" s="181">
        <v>7</v>
      </c>
      <c r="H73" s="181">
        <v>14384</v>
      </c>
    </row>
    <row r="74" spans="1:8" x14ac:dyDescent="0.2">
      <c r="A74" s="195" t="s">
        <v>53</v>
      </c>
      <c r="B74" s="170" t="s">
        <v>605</v>
      </c>
      <c r="C74" s="196">
        <v>1079119</v>
      </c>
      <c r="D74" s="187">
        <v>1.7080069322803482E-3</v>
      </c>
      <c r="E74" s="187">
        <v>2.1650157017602867E-2</v>
      </c>
      <c r="F74" s="192">
        <v>1840</v>
      </c>
      <c r="G74" s="181">
        <v>8</v>
      </c>
      <c r="H74" s="181">
        <v>16224</v>
      </c>
    </row>
    <row r="75" spans="1:8" x14ac:dyDescent="0.2">
      <c r="A75" s="195" t="s">
        <v>53</v>
      </c>
      <c r="B75" s="170" t="s">
        <v>606</v>
      </c>
      <c r="C75" s="196">
        <v>1088567</v>
      </c>
      <c r="D75" s="187">
        <v>8.7552901950571638E-3</v>
      </c>
      <c r="E75" s="187">
        <v>2.6025609003209382E-2</v>
      </c>
      <c r="F75" s="192">
        <v>9448</v>
      </c>
      <c r="G75" s="181">
        <v>9</v>
      </c>
      <c r="H75" s="181">
        <v>25672</v>
      </c>
    </row>
    <row r="76" spans="1:8" x14ac:dyDescent="0.2">
      <c r="A76" s="195" t="s">
        <v>53</v>
      </c>
      <c r="B76" s="170" t="s">
        <v>607</v>
      </c>
      <c r="C76" s="196">
        <v>1099330</v>
      </c>
      <c r="D76" s="187">
        <v>9.8873105651742232E-3</v>
      </c>
      <c r="E76" s="187">
        <v>3.3053424497911932E-2</v>
      </c>
      <c r="F76" s="192">
        <v>10763</v>
      </c>
      <c r="G76" s="181">
        <v>10</v>
      </c>
      <c r="H76" s="181">
        <v>36435</v>
      </c>
    </row>
    <row r="77" spans="1:8" x14ac:dyDescent="0.2">
      <c r="A77" s="195" t="s">
        <v>53</v>
      </c>
      <c r="B77" s="170" t="s">
        <v>608</v>
      </c>
      <c r="C77" s="196">
        <v>1113239</v>
      </c>
      <c r="D77" s="187">
        <v>1.2652251826112293E-2</v>
      </c>
      <c r="E77" s="187">
        <v>3.5067590372311885E-2</v>
      </c>
      <c r="F77" s="192">
        <v>13909</v>
      </c>
      <c r="G77" s="181">
        <v>11</v>
      </c>
      <c r="H77" s="181">
        <v>50344</v>
      </c>
    </row>
    <row r="78" spans="1:8" x14ac:dyDescent="0.2">
      <c r="A78" s="195" t="s">
        <v>53</v>
      </c>
      <c r="B78" s="170" t="s">
        <v>609</v>
      </c>
      <c r="C78" s="196">
        <v>1095746</v>
      </c>
      <c r="D78" s="187">
        <v>-1.5713606871480379E-2</v>
      </c>
      <c r="E78" s="187">
        <v>3.0907098067071592E-2</v>
      </c>
      <c r="F78" s="192">
        <v>-17493</v>
      </c>
      <c r="G78" s="181">
        <v>12</v>
      </c>
      <c r="H78" s="181">
        <v>32851</v>
      </c>
    </row>
    <row r="79" spans="1:8" x14ac:dyDescent="0.2">
      <c r="A79" s="195" t="s">
        <v>723</v>
      </c>
      <c r="B79" s="170" t="s">
        <v>601</v>
      </c>
      <c r="C79" s="196">
        <v>1101257</v>
      </c>
      <c r="D79" s="187">
        <v>5.0294502558074772E-3</v>
      </c>
      <c r="E79" s="187">
        <v>3.1561603390151127E-2</v>
      </c>
      <c r="F79" s="192">
        <v>5511</v>
      </c>
      <c r="G79" s="181">
        <v>1</v>
      </c>
      <c r="H79" s="181">
        <v>5511</v>
      </c>
    </row>
    <row r="80" spans="1:8" x14ac:dyDescent="0.2">
      <c r="A80" s="195" t="s">
        <v>53</v>
      </c>
      <c r="B80" s="170" t="s">
        <v>602</v>
      </c>
      <c r="C80" s="196">
        <v>1109025</v>
      </c>
      <c r="D80" s="187">
        <v>7.0537576605642638E-3</v>
      </c>
      <c r="E80" s="187">
        <v>3.286754447563367E-2</v>
      </c>
      <c r="F80" s="192">
        <v>7768</v>
      </c>
      <c r="G80" s="181">
        <v>2</v>
      </c>
      <c r="H80" s="181">
        <v>13279</v>
      </c>
    </row>
    <row r="81" spans="1:8" x14ac:dyDescent="0.2">
      <c r="A81" s="195" t="s">
        <v>53</v>
      </c>
      <c r="B81" s="170" t="s">
        <v>559</v>
      </c>
      <c r="C81" s="196">
        <v>1119209</v>
      </c>
      <c r="D81" s="187">
        <v>9.1828407835712333E-3</v>
      </c>
      <c r="E81" s="187">
        <v>4.1939787312679E-2</v>
      </c>
      <c r="F81" s="192">
        <v>10184</v>
      </c>
      <c r="G81" s="181">
        <v>3</v>
      </c>
      <c r="H81" s="181">
        <v>23463</v>
      </c>
    </row>
    <row r="82" spans="1:8" x14ac:dyDescent="0.2">
      <c r="A82" s="195" t="s">
        <v>53</v>
      </c>
      <c r="B82" s="170" t="s">
        <v>598</v>
      </c>
      <c r="C82" s="196">
        <v>1116487</v>
      </c>
      <c r="D82" s="187">
        <v>-2.432074795681638E-3</v>
      </c>
      <c r="E82" s="187">
        <v>3.8971420276044944E-2</v>
      </c>
      <c r="F82" s="192">
        <v>-2722</v>
      </c>
      <c r="G82" s="181">
        <v>4</v>
      </c>
      <c r="H82" s="181">
        <v>20741</v>
      </c>
    </row>
    <row r="83" spans="1:8" x14ac:dyDescent="0.2">
      <c r="A83" s="195" t="s">
        <v>53</v>
      </c>
      <c r="B83" s="170" t="s">
        <v>600</v>
      </c>
      <c r="C83" s="196">
        <v>1121279</v>
      </c>
      <c r="D83" s="187">
        <v>4.2920338526108992E-3</v>
      </c>
      <c r="E83" s="187">
        <v>4.1303748225069992E-2</v>
      </c>
      <c r="F83" s="192">
        <v>4792</v>
      </c>
      <c r="G83" s="181">
        <v>5</v>
      </c>
      <c r="H83" s="181">
        <v>25533</v>
      </c>
    </row>
    <row r="84" spans="1:8" x14ac:dyDescent="0.2">
      <c r="A84" s="195" t="s">
        <v>53</v>
      </c>
      <c r="B84" s="170" t="s">
        <v>603</v>
      </c>
      <c r="C84" s="196">
        <v>1129262</v>
      </c>
      <c r="D84" s="187">
        <v>7.1195483015378258E-3</v>
      </c>
      <c r="E84" s="187">
        <v>4.7739486068019588E-2</v>
      </c>
      <c r="F84" s="192">
        <v>7983</v>
      </c>
      <c r="G84" s="181">
        <v>6</v>
      </c>
      <c r="H84" s="181">
        <v>33516</v>
      </c>
    </row>
    <row r="85" spans="1:8" x14ac:dyDescent="0.2">
      <c r="A85" s="195" t="s">
        <v>53</v>
      </c>
      <c r="B85" s="170" t="s">
        <v>604</v>
      </c>
      <c r="C85" s="196">
        <v>1132219</v>
      </c>
      <c r="D85" s="187">
        <v>2.6185243105674161E-3</v>
      </c>
      <c r="E85" s="187">
        <v>5.0998859162761034E-2</v>
      </c>
      <c r="F85" s="192">
        <v>2957</v>
      </c>
      <c r="G85" s="181">
        <v>7</v>
      </c>
      <c r="H85" s="181">
        <v>36473</v>
      </c>
    </row>
    <row r="86" spans="1:8" x14ac:dyDescent="0.2">
      <c r="A86" s="195" t="s">
        <v>53</v>
      </c>
      <c r="B86" s="170" t="s">
        <v>605</v>
      </c>
      <c r="C86" s="196">
        <v>1138666</v>
      </c>
      <c r="D86" s="187">
        <v>5.694128079461569E-3</v>
      </c>
      <c r="E86" s="187">
        <v>5.5181124602569298E-2</v>
      </c>
      <c r="F86" s="192">
        <v>6447</v>
      </c>
      <c r="G86" s="181">
        <v>8</v>
      </c>
      <c r="H86" s="181">
        <v>42920</v>
      </c>
    </row>
    <row r="87" spans="1:8" x14ac:dyDescent="0.2">
      <c r="A87" s="195" t="s">
        <v>53</v>
      </c>
      <c r="B87" s="170" t="s">
        <v>606</v>
      </c>
      <c r="C87" s="196">
        <v>1147420</v>
      </c>
      <c r="D87" s="187">
        <v>7.6879436112082811E-3</v>
      </c>
      <c r="E87" s="187">
        <v>5.4064655643612181E-2</v>
      </c>
      <c r="F87" s="192">
        <v>8754</v>
      </c>
      <c r="G87" s="181">
        <v>9</v>
      </c>
      <c r="H87" s="181">
        <v>51674</v>
      </c>
    </row>
    <row r="88" spans="1:8" x14ac:dyDescent="0.2">
      <c r="A88" s="195" t="s">
        <v>53</v>
      </c>
      <c r="B88" s="170" t="s">
        <v>607</v>
      </c>
      <c r="C88" s="196">
        <v>1157739</v>
      </c>
      <c r="D88" s="187">
        <v>8.9932195708632978E-3</v>
      </c>
      <c r="E88" s="187">
        <v>5.3131452793974576E-2</v>
      </c>
      <c r="F88" s="192">
        <v>10319</v>
      </c>
      <c r="G88" s="181">
        <v>10</v>
      </c>
      <c r="H88" s="181">
        <v>61993</v>
      </c>
    </row>
    <row r="89" spans="1:8" x14ac:dyDescent="0.2">
      <c r="A89" s="195" t="s">
        <v>53</v>
      </c>
      <c r="B89" s="170" t="s">
        <v>608</v>
      </c>
      <c r="C89" s="196">
        <v>1168371</v>
      </c>
      <c r="D89" s="187">
        <v>9.1834169877667016E-3</v>
      </c>
      <c r="E89" s="187">
        <v>4.9523956670580072E-2</v>
      </c>
      <c r="F89" s="192">
        <v>10632</v>
      </c>
      <c r="G89" s="181">
        <v>11</v>
      </c>
      <c r="H89" s="181">
        <v>72625</v>
      </c>
    </row>
    <row r="90" spans="1:8" x14ac:dyDescent="0.2">
      <c r="A90" s="195" t="s">
        <v>53</v>
      </c>
      <c r="B90" s="170" t="s">
        <v>609</v>
      </c>
      <c r="C90" s="196">
        <v>1147143</v>
      </c>
      <c r="D90" s="187">
        <v>-1.8168886423918451E-2</v>
      </c>
      <c r="E90" s="187">
        <v>4.6905943530708649E-2</v>
      </c>
      <c r="F90" s="192">
        <v>-21228</v>
      </c>
      <c r="G90" s="181">
        <v>12</v>
      </c>
      <c r="H90" s="181">
        <v>51397</v>
      </c>
    </row>
    <row r="91" spans="1:8" x14ac:dyDescent="0.2">
      <c r="A91" s="195" t="s">
        <v>724</v>
      </c>
      <c r="B91" s="170" t="s">
        <v>601</v>
      </c>
      <c r="C91" s="196">
        <v>1159470</v>
      </c>
      <c r="D91" s="187">
        <v>1.0745826806248138E-2</v>
      </c>
      <c r="E91" s="187">
        <v>5.2860503951393634E-2</v>
      </c>
      <c r="F91" s="192">
        <v>12327</v>
      </c>
      <c r="G91" s="181">
        <v>1</v>
      </c>
      <c r="H91" s="181">
        <v>12327</v>
      </c>
    </row>
    <row r="92" spans="1:8" x14ac:dyDescent="0.2">
      <c r="A92" s="195" t="s">
        <v>53</v>
      </c>
      <c r="B92" s="170" t="s">
        <v>602</v>
      </c>
      <c r="C92" s="196">
        <v>1167071</v>
      </c>
      <c r="D92" s="187">
        <v>6.5555814294462333E-3</v>
      </c>
      <c r="E92" s="187">
        <v>5.2339667726155836E-2</v>
      </c>
      <c r="F92" s="192">
        <v>7601</v>
      </c>
      <c r="G92" s="181">
        <v>2</v>
      </c>
      <c r="H92" s="181">
        <v>19928</v>
      </c>
    </row>
    <row r="93" spans="1:8" x14ac:dyDescent="0.2">
      <c r="A93" s="195" t="s">
        <v>53</v>
      </c>
      <c r="B93" s="170" t="s">
        <v>559</v>
      </c>
      <c r="C93" s="196">
        <v>1173248</v>
      </c>
      <c r="D93" s="187">
        <v>5.2927371171076487E-3</v>
      </c>
      <c r="E93" s="187">
        <v>4.8283207157912456E-2</v>
      </c>
      <c r="F93" s="192">
        <v>6177</v>
      </c>
      <c r="G93" s="181">
        <v>3</v>
      </c>
      <c r="H93" s="181">
        <v>26105</v>
      </c>
    </row>
    <row r="94" spans="1:8" x14ac:dyDescent="0.2">
      <c r="A94" s="195" t="s">
        <v>53</v>
      </c>
      <c r="B94" s="170" t="s">
        <v>598</v>
      </c>
      <c r="C94" s="196">
        <v>1175642</v>
      </c>
      <c r="D94" s="187">
        <v>2.0404893083132425E-3</v>
      </c>
      <c r="E94" s="187">
        <v>5.2983151617528979E-2</v>
      </c>
      <c r="F94" s="192">
        <v>2394</v>
      </c>
      <c r="G94" s="181">
        <v>4</v>
      </c>
      <c r="H94" s="181">
        <v>28499</v>
      </c>
    </row>
    <row r="95" spans="1:8" x14ac:dyDescent="0.2">
      <c r="A95" s="195" t="s">
        <v>53</v>
      </c>
      <c r="B95" s="170" t="s">
        <v>600</v>
      </c>
      <c r="C95" s="196">
        <v>1177550</v>
      </c>
      <c r="D95" s="187">
        <v>1.6229430387821875E-3</v>
      </c>
      <c r="E95" s="187">
        <v>5.0184655201783057E-2</v>
      </c>
      <c r="F95" s="192">
        <v>1908</v>
      </c>
      <c r="G95" s="181">
        <v>5</v>
      </c>
      <c r="H95" s="181">
        <v>30407</v>
      </c>
    </row>
    <row r="96" spans="1:8" x14ac:dyDescent="0.2">
      <c r="A96" s="195" t="s">
        <v>53</v>
      </c>
      <c r="B96" s="170" t="s">
        <v>603</v>
      </c>
      <c r="C96" s="196">
        <v>1181306</v>
      </c>
      <c r="D96" s="187">
        <v>3.1896734745870958E-3</v>
      </c>
      <c r="E96" s="187">
        <v>4.6086736293260655E-2</v>
      </c>
      <c r="F96" s="192">
        <v>3756</v>
      </c>
      <c r="G96" s="181">
        <v>6</v>
      </c>
      <c r="H96" s="181">
        <v>34163</v>
      </c>
    </row>
    <row r="97" spans="1:8" x14ac:dyDescent="0.2">
      <c r="A97" s="195" t="s">
        <v>53</v>
      </c>
      <c r="B97" s="170" t="s">
        <v>604</v>
      </c>
      <c r="C97" s="196">
        <v>1186605</v>
      </c>
      <c r="D97" s="187">
        <v>4.4857132698894464E-3</v>
      </c>
      <c r="E97" s="187">
        <v>4.8034876644889479E-2</v>
      </c>
      <c r="F97" s="192">
        <v>5299</v>
      </c>
      <c r="G97" s="181">
        <v>7</v>
      </c>
      <c r="H97" s="181">
        <v>39462</v>
      </c>
    </row>
    <row r="98" spans="1:8" x14ac:dyDescent="0.2">
      <c r="A98" s="195" t="s">
        <v>53</v>
      </c>
      <c r="B98" s="170" t="s">
        <v>605</v>
      </c>
      <c r="C98" s="196">
        <v>1191437</v>
      </c>
      <c r="D98" s="187">
        <v>4.0721217254267028E-3</v>
      </c>
      <c r="E98" s="187">
        <v>4.6344582168959203E-2</v>
      </c>
      <c r="F98" s="192">
        <v>4832</v>
      </c>
      <c r="G98" s="181">
        <v>8</v>
      </c>
      <c r="H98" s="181">
        <v>44294</v>
      </c>
    </row>
    <row r="99" spans="1:8" x14ac:dyDescent="0.2">
      <c r="A99" s="195" t="s">
        <v>53</v>
      </c>
      <c r="B99" s="170" t="s">
        <v>606</v>
      </c>
      <c r="C99" s="196">
        <v>1196379</v>
      </c>
      <c r="D99" s="187">
        <v>4.1479322868098745E-3</v>
      </c>
      <c r="E99" s="187">
        <v>4.2668769936030415E-2</v>
      </c>
      <c r="F99" s="192">
        <v>4942</v>
      </c>
      <c r="G99" s="181">
        <v>9</v>
      </c>
      <c r="H99" s="181">
        <v>49236</v>
      </c>
    </row>
    <row r="100" spans="1:8" x14ac:dyDescent="0.2">
      <c r="A100" s="195" t="s">
        <v>53</v>
      </c>
      <c r="B100" s="170" t="s">
        <v>607</v>
      </c>
      <c r="C100" s="196">
        <v>1210081</v>
      </c>
      <c r="D100" s="187">
        <v>1.1452892436259798E-2</v>
      </c>
      <c r="E100" s="187">
        <v>4.521053536246078E-2</v>
      </c>
      <c r="F100" s="192">
        <v>13702</v>
      </c>
      <c r="G100" s="181">
        <v>10</v>
      </c>
      <c r="H100" s="181">
        <v>62938</v>
      </c>
    </row>
    <row r="101" spans="1:8" x14ac:dyDescent="0.2">
      <c r="A101" s="195" t="s">
        <v>53</v>
      </c>
      <c r="B101" s="170" t="s">
        <v>608</v>
      </c>
      <c r="C101" s="196">
        <v>1219614</v>
      </c>
      <c r="D101" s="187">
        <v>7.8779850274486307E-3</v>
      </c>
      <c r="E101" s="187">
        <v>4.3858500424950542E-2</v>
      </c>
      <c r="F101" s="192">
        <v>9533</v>
      </c>
      <c r="G101" s="181">
        <v>11</v>
      </c>
      <c r="H101" s="181">
        <v>72471</v>
      </c>
    </row>
    <row r="102" spans="1:8" x14ac:dyDescent="0.2">
      <c r="A102" s="195" t="s">
        <v>53</v>
      </c>
      <c r="B102" s="170" t="s">
        <v>609</v>
      </c>
      <c r="C102" s="196">
        <v>1194386</v>
      </c>
      <c r="D102" s="187">
        <v>-2.0685233196732766E-2</v>
      </c>
      <c r="E102" s="187">
        <v>4.1183182916166405E-2</v>
      </c>
      <c r="F102" s="192">
        <v>-25228</v>
      </c>
      <c r="G102" s="181">
        <v>12</v>
      </c>
      <c r="H102" s="181">
        <v>47243</v>
      </c>
    </row>
    <row r="103" spans="1:8" x14ac:dyDescent="0.2">
      <c r="A103" s="195" t="s">
        <v>725</v>
      </c>
      <c r="B103" s="170" t="s">
        <v>601</v>
      </c>
      <c r="C103" s="196">
        <v>1206391</v>
      </c>
      <c r="D103" s="187">
        <v>1.0051189481457445E-2</v>
      </c>
      <c r="E103" s="187">
        <v>4.0467627450473165E-2</v>
      </c>
      <c r="F103" s="192">
        <v>12005</v>
      </c>
      <c r="G103" s="181">
        <v>1</v>
      </c>
      <c r="H103" s="181">
        <v>12005</v>
      </c>
    </row>
    <row r="104" spans="1:8" x14ac:dyDescent="0.2">
      <c r="A104" s="195" t="s">
        <v>53</v>
      </c>
      <c r="B104" s="170" t="s">
        <v>602</v>
      </c>
      <c r="C104" s="196">
        <v>1214066</v>
      </c>
      <c r="D104" s="187">
        <v>6.3619506445256047E-3</v>
      </c>
      <c r="E104" s="187">
        <v>4.0267473015780597E-2</v>
      </c>
      <c r="F104" s="192">
        <v>7675</v>
      </c>
      <c r="G104" s="181">
        <v>2</v>
      </c>
      <c r="H104" s="181">
        <v>19680</v>
      </c>
    </row>
    <row r="105" spans="1:8" x14ac:dyDescent="0.2">
      <c r="A105" s="195" t="s">
        <v>53</v>
      </c>
      <c r="B105" s="170" t="s">
        <v>559</v>
      </c>
      <c r="C105" s="196">
        <v>1214015</v>
      </c>
      <c r="D105" s="187">
        <v>-4.2007600904780951E-5</v>
      </c>
      <c r="E105" s="187">
        <v>3.4747129336679006E-2</v>
      </c>
      <c r="F105" s="192">
        <v>-51</v>
      </c>
      <c r="G105" s="181">
        <v>3</v>
      </c>
      <c r="H105" s="181">
        <v>19629</v>
      </c>
    </row>
    <row r="106" spans="1:8" x14ac:dyDescent="0.2">
      <c r="A106" s="195" t="s">
        <v>53</v>
      </c>
      <c r="B106" s="170" t="s">
        <v>598</v>
      </c>
      <c r="C106" s="196">
        <v>1218746</v>
      </c>
      <c r="D106" s="187">
        <v>3.8969864458018311E-3</v>
      </c>
      <c r="E106" s="187">
        <v>3.6664222611985542E-2</v>
      </c>
      <c r="F106" s="192">
        <v>4731</v>
      </c>
      <c r="G106" s="181">
        <v>4</v>
      </c>
      <c r="H106" s="181">
        <v>24360</v>
      </c>
    </row>
    <row r="107" spans="1:8" x14ac:dyDescent="0.2">
      <c r="A107" s="195" t="s">
        <v>53</v>
      </c>
      <c r="B107" s="170" t="s">
        <v>600</v>
      </c>
      <c r="C107" s="196">
        <v>1216016</v>
      </c>
      <c r="D107" s="187">
        <v>-2.2400073518189512E-3</v>
      </c>
      <c r="E107" s="187">
        <v>3.2666128826801311E-2</v>
      </c>
      <c r="F107" s="192">
        <v>-2730</v>
      </c>
      <c r="G107" s="181">
        <v>5</v>
      </c>
      <c r="H107" s="181">
        <v>21630</v>
      </c>
    </row>
    <row r="108" spans="1:8" x14ac:dyDescent="0.2">
      <c r="A108" s="195" t="s">
        <v>53</v>
      </c>
      <c r="B108" s="170" t="s">
        <v>603</v>
      </c>
      <c r="C108" s="196">
        <v>1219272</v>
      </c>
      <c r="D108" s="187">
        <v>2.6775963474163778E-3</v>
      </c>
      <c r="E108" s="187">
        <v>3.2139005473603044E-2</v>
      </c>
      <c r="F108" s="192">
        <v>3256</v>
      </c>
      <c r="G108" s="181">
        <v>6</v>
      </c>
      <c r="H108" s="181">
        <v>24886</v>
      </c>
    </row>
    <row r="109" spans="1:8" x14ac:dyDescent="0.2">
      <c r="A109" s="195" t="s">
        <v>53</v>
      </c>
      <c r="B109" s="170" t="s">
        <v>604</v>
      </c>
      <c r="C109" s="196">
        <v>1220144</v>
      </c>
      <c r="D109" s="187">
        <v>7.1518086202249087E-4</v>
      </c>
      <c r="E109" s="187">
        <v>2.8264671057344204E-2</v>
      </c>
      <c r="F109" s="192">
        <v>872</v>
      </c>
      <c r="G109" s="181">
        <v>7</v>
      </c>
      <c r="H109" s="181">
        <v>25758</v>
      </c>
    </row>
    <row r="110" spans="1:8" x14ac:dyDescent="0.2">
      <c r="A110" s="195" t="s">
        <v>53</v>
      </c>
      <c r="B110" s="170" t="s">
        <v>605</v>
      </c>
      <c r="C110" s="196">
        <v>1222971</v>
      </c>
      <c r="D110" s="187">
        <v>2.3169396399114195E-3</v>
      </c>
      <c r="E110" s="187">
        <v>2.6467198853149521E-2</v>
      </c>
      <c r="F110" s="192">
        <v>2827</v>
      </c>
      <c r="G110" s="181">
        <v>8</v>
      </c>
      <c r="H110" s="181">
        <v>28585</v>
      </c>
    </row>
    <row r="111" spans="1:8" x14ac:dyDescent="0.2">
      <c r="A111" s="195" t="s">
        <v>53</v>
      </c>
      <c r="B111" s="170" t="s">
        <v>606</v>
      </c>
      <c r="C111" s="196">
        <v>1226715</v>
      </c>
      <c r="D111" s="187">
        <v>3.0613972040220983E-3</v>
      </c>
      <c r="E111" s="187">
        <v>2.5356513278818937E-2</v>
      </c>
      <c r="F111" s="192">
        <v>3744</v>
      </c>
      <c r="G111" s="181">
        <v>9</v>
      </c>
      <c r="H111" s="181">
        <v>32329</v>
      </c>
    </row>
    <row r="112" spans="1:8" x14ac:dyDescent="0.2">
      <c r="A112" s="195" t="s">
        <v>53</v>
      </c>
      <c r="B112" s="170" t="s">
        <v>607</v>
      </c>
      <c r="C112" s="196">
        <v>1228030</v>
      </c>
      <c r="D112" s="187">
        <v>1.0719686316706944E-3</v>
      </c>
      <c r="E112" s="187">
        <v>1.4832891351901134E-2</v>
      </c>
      <c r="F112" s="192">
        <v>1315</v>
      </c>
      <c r="G112" s="181">
        <v>10</v>
      </c>
      <c r="H112" s="181">
        <v>33644</v>
      </c>
    </row>
    <row r="113" spans="1:8" x14ac:dyDescent="0.2">
      <c r="A113" s="195" t="s">
        <v>53</v>
      </c>
      <c r="B113" s="170" t="s">
        <v>608</v>
      </c>
      <c r="C113" s="196">
        <v>1225338</v>
      </c>
      <c r="D113" s="187">
        <v>-2.1921288567868791E-3</v>
      </c>
      <c r="E113" s="187">
        <v>4.6932882043007051E-3</v>
      </c>
      <c r="F113" s="192">
        <v>-2692</v>
      </c>
      <c r="G113" s="181">
        <v>11</v>
      </c>
      <c r="H113" s="181">
        <v>30952</v>
      </c>
    </row>
    <row r="114" spans="1:8" x14ac:dyDescent="0.2">
      <c r="A114" s="195" t="s">
        <v>53</v>
      </c>
      <c r="B114" s="170" t="s">
        <v>609</v>
      </c>
      <c r="C114" s="196">
        <v>1204590</v>
      </c>
      <c r="D114" s="187">
        <v>-1.6932470877423222E-2</v>
      </c>
      <c r="E114" s="187">
        <v>8.5433017466716166E-3</v>
      </c>
      <c r="F114" s="192">
        <v>-20748</v>
      </c>
      <c r="G114" s="181">
        <v>12</v>
      </c>
      <c r="H114" s="181">
        <v>10204</v>
      </c>
    </row>
    <row r="115" spans="1:8" x14ac:dyDescent="0.2">
      <c r="A115" s="195" t="s">
        <v>726</v>
      </c>
      <c r="B115" s="170" t="s">
        <v>601</v>
      </c>
      <c r="C115" s="196">
        <v>1200192</v>
      </c>
      <c r="D115" s="187">
        <v>-3.6510347919208597E-3</v>
      </c>
      <c r="E115" s="187">
        <v>-5.1384667160149222E-3</v>
      </c>
      <c r="F115" s="192">
        <v>-4398</v>
      </c>
      <c r="G115" s="181">
        <v>1</v>
      </c>
      <c r="H115" s="181">
        <v>-4398</v>
      </c>
    </row>
    <row r="116" spans="1:8" x14ac:dyDescent="0.2">
      <c r="A116" s="195" t="s">
        <v>53</v>
      </c>
      <c r="B116" s="170" t="s">
        <v>602</v>
      </c>
      <c r="C116" s="196">
        <v>1194715</v>
      </c>
      <c r="D116" s="187">
        <v>-4.5634365168240043E-3</v>
      </c>
      <c r="E116" s="187">
        <v>-1.593900166877249E-2</v>
      </c>
      <c r="F116" s="192">
        <v>-5477</v>
      </c>
      <c r="G116" s="181">
        <v>2</v>
      </c>
      <c r="H116" s="181">
        <v>-9875</v>
      </c>
    </row>
    <row r="117" spans="1:8" x14ac:dyDescent="0.2">
      <c r="A117" s="195" t="s">
        <v>53</v>
      </c>
      <c r="B117" s="170" t="s">
        <v>559</v>
      </c>
      <c r="C117" s="196">
        <v>1198805</v>
      </c>
      <c r="D117" s="187">
        <v>3.4234106042025925E-3</v>
      </c>
      <c r="E117" s="187">
        <v>-1.2528675510599108E-2</v>
      </c>
      <c r="F117" s="192">
        <v>4090</v>
      </c>
      <c r="G117" s="181">
        <v>3</v>
      </c>
      <c r="H117" s="181">
        <v>-5785</v>
      </c>
    </row>
    <row r="118" spans="1:8" x14ac:dyDescent="0.2">
      <c r="A118" s="195" t="s">
        <v>53</v>
      </c>
      <c r="B118" s="170" t="s">
        <v>598</v>
      </c>
      <c r="C118" s="196">
        <v>1193947</v>
      </c>
      <c r="D118" s="187">
        <v>-4.0523688172805494E-3</v>
      </c>
      <c r="E118" s="187">
        <v>-2.0347964218959458E-2</v>
      </c>
      <c r="F118" s="192">
        <v>-4858</v>
      </c>
      <c r="G118" s="181">
        <v>4</v>
      </c>
      <c r="H118" s="181">
        <v>-10643</v>
      </c>
    </row>
    <row r="119" spans="1:8" x14ac:dyDescent="0.2">
      <c r="A119" s="195" t="s">
        <v>53</v>
      </c>
      <c r="B119" s="170" t="s">
        <v>600</v>
      </c>
      <c r="C119" s="196">
        <v>1190262</v>
      </c>
      <c r="D119" s="187">
        <v>-3.0864016576950259E-3</v>
      </c>
      <c r="E119" s="187">
        <v>-2.1178997644767827E-2</v>
      </c>
      <c r="F119" s="192">
        <v>-3685</v>
      </c>
      <c r="G119" s="181">
        <v>5</v>
      </c>
      <c r="H119" s="181">
        <v>-14328</v>
      </c>
    </row>
    <row r="120" spans="1:8" x14ac:dyDescent="0.2">
      <c r="A120" s="195" t="s">
        <v>53</v>
      </c>
      <c r="B120" s="170" t="s">
        <v>603</v>
      </c>
      <c r="C120" s="196">
        <v>1194763</v>
      </c>
      <c r="D120" s="187">
        <v>3.7815203711450973E-3</v>
      </c>
      <c r="E120" s="187">
        <v>-2.0101339159760867E-2</v>
      </c>
      <c r="F120" s="192">
        <v>4501</v>
      </c>
      <c r="G120" s="181">
        <v>6</v>
      </c>
      <c r="H120" s="181">
        <v>-9827</v>
      </c>
    </row>
    <row r="121" spans="1:8" x14ac:dyDescent="0.2">
      <c r="A121" s="195" t="s">
        <v>53</v>
      </c>
      <c r="B121" s="170" t="s">
        <v>604</v>
      </c>
      <c r="C121" s="196">
        <v>1198518</v>
      </c>
      <c r="D121" s="187">
        <v>3.142882730717389E-3</v>
      </c>
      <c r="E121" s="187">
        <v>-1.7724137478854929E-2</v>
      </c>
      <c r="F121" s="192">
        <v>3755</v>
      </c>
      <c r="G121" s="181">
        <v>7</v>
      </c>
      <c r="H121" s="181">
        <v>-6072</v>
      </c>
    </row>
    <row r="122" spans="1:8" x14ac:dyDescent="0.2">
      <c r="A122" s="195" t="s">
        <v>53</v>
      </c>
      <c r="B122" s="170" t="s">
        <v>605</v>
      </c>
      <c r="C122" s="196">
        <v>1198986</v>
      </c>
      <c r="D122" s="187">
        <v>3.9048224557336475E-4</v>
      </c>
      <c r="E122" s="187">
        <v>-1.9612075838265963E-2</v>
      </c>
      <c r="F122" s="192">
        <v>468</v>
      </c>
      <c r="G122" s="181">
        <v>8</v>
      </c>
      <c r="H122" s="181">
        <v>-5604</v>
      </c>
    </row>
    <row r="123" spans="1:8" x14ac:dyDescent="0.2">
      <c r="A123" s="195" t="s">
        <v>53</v>
      </c>
      <c r="B123" s="170" t="s">
        <v>606</v>
      </c>
      <c r="C123" s="196">
        <v>1197731</v>
      </c>
      <c r="D123" s="187">
        <v>-1.0467178098826357E-3</v>
      </c>
      <c r="E123" s="187">
        <v>-2.3627329901403371E-2</v>
      </c>
      <c r="F123" s="192">
        <v>-1255</v>
      </c>
      <c r="G123" s="181">
        <v>9</v>
      </c>
      <c r="H123" s="181">
        <v>-6859</v>
      </c>
    </row>
    <row r="124" spans="1:8" x14ac:dyDescent="0.2">
      <c r="A124" s="195" t="s">
        <v>53</v>
      </c>
      <c r="B124" s="170" t="s">
        <v>607</v>
      </c>
      <c r="C124" s="196">
        <v>1210664</v>
      </c>
      <c r="D124" s="187">
        <v>1.0797917061510454E-2</v>
      </c>
      <c r="E124" s="187">
        <v>-1.4141348338395643E-2</v>
      </c>
      <c r="F124" s="192">
        <v>12933</v>
      </c>
      <c r="G124" s="181">
        <v>10</v>
      </c>
      <c r="H124" s="181">
        <v>6074</v>
      </c>
    </row>
    <row r="125" spans="1:8" x14ac:dyDescent="0.2">
      <c r="A125" s="195" t="s">
        <v>53</v>
      </c>
      <c r="B125" s="170" t="s">
        <v>608</v>
      </c>
      <c r="C125" s="196">
        <v>1221907</v>
      </c>
      <c r="D125" s="187">
        <v>9.2866393978841E-3</v>
      </c>
      <c r="E125" s="187">
        <v>-2.8000437430325542E-3</v>
      </c>
      <c r="F125" s="192">
        <v>11243</v>
      </c>
      <c r="G125" s="181">
        <v>11</v>
      </c>
      <c r="H125" s="181">
        <v>17317</v>
      </c>
    </row>
    <row r="126" spans="1:8" x14ac:dyDescent="0.2">
      <c r="A126" s="195" t="s">
        <v>53</v>
      </c>
      <c r="B126" s="170" t="s">
        <v>609</v>
      </c>
      <c r="C126" s="196">
        <v>1208019</v>
      </c>
      <c r="D126" s="187">
        <v>-1.136584044448552E-2</v>
      </c>
      <c r="E126" s="187">
        <v>2.846611710208391E-3</v>
      </c>
      <c r="F126" s="192">
        <v>-13888</v>
      </c>
      <c r="G126" s="181">
        <v>12</v>
      </c>
      <c r="H126" s="181">
        <v>3429</v>
      </c>
    </row>
    <row r="127" spans="1:8" x14ac:dyDescent="0.2">
      <c r="A127" s="195" t="s">
        <v>727</v>
      </c>
      <c r="B127" s="170" t="s">
        <v>601</v>
      </c>
      <c r="C127" s="196">
        <v>1207686</v>
      </c>
      <c r="D127" s="187">
        <v>-2.7565791597650158E-4</v>
      </c>
      <c r="E127" s="187">
        <v>6.2440009598463408E-3</v>
      </c>
      <c r="F127" s="192">
        <v>-333</v>
      </c>
      <c r="G127" s="181">
        <v>1</v>
      </c>
      <c r="H127" s="181">
        <v>-333</v>
      </c>
    </row>
    <row r="128" spans="1:8" x14ac:dyDescent="0.2">
      <c r="A128" s="195" t="s">
        <v>53</v>
      </c>
      <c r="B128" s="170" t="s">
        <v>602</v>
      </c>
      <c r="C128" s="196">
        <v>1215559</v>
      </c>
      <c r="D128" s="187">
        <v>6.5190786346782659E-3</v>
      </c>
      <c r="E128" s="187">
        <v>1.7446838785819319E-2</v>
      </c>
      <c r="F128" s="192">
        <v>7873</v>
      </c>
      <c r="G128" s="181">
        <v>2</v>
      </c>
      <c r="H128" s="181">
        <v>7540</v>
      </c>
    </row>
    <row r="129" spans="1:8" x14ac:dyDescent="0.2">
      <c r="A129" s="195" t="s">
        <v>53</v>
      </c>
      <c r="B129" s="170" t="s">
        <v>559</v>
      </c>
      <c r="C129" s="196">
        <v>1226178</v>
      </c>
      <c r="D129" s="187">
        <v>8.7358984631762393E-3</v>
      </c>
      <c r="E129" s="187">
        <v>2.2833571765216165E-2</v>
      </c>
      <c r="F129" s="192">
        <v>10619</v>
      </c>
      <c r="G129" s="181">
        <v>3</v>
      </c>
      <c r="H129" s="181">
        <v>18159</v>
      </c>
    </row>
    <row r="130" spans="1:8" x14ac:dyDescent="0.2">
      <c r="A130" s="195" t="s">
        <v>53</v>
      </c>
      <c r="B130" s="170" t="s">
        <v>598</v>
      </c>
      <c r="C130" s="196">
        <v>1232200</v>
      </c>
      <c r="D130" s="187">
        <v>4.9111956012912739E-3</v>
      </c>
      <c r="E130" s="187">
        <v>3.2039110613787614E-2</v>
      </c>
      <c r="F130" s="192">
        <v>6022</v>
      </c>
      <c r="G130" s="181">
        <v>4</v>
      </c>
      <c r="H130" s="181">
        <v>24181</v>
      </c>
    </row>
    <row r="131" spans="1:8" x14ac:dyDescent="0.2">
      <c r="A131" s="195" t="s">
        <v>53</v>
      </c>
      <c r="B131" s="170" t="s">
        <v>600</v>
      </c>
      <c r="C131" s="196">
        <v>1233199</v>
      </c>
      <c r="D131" s="187">
        <v>8.1074500892719392E-4</v>
      </c>
      <c r="E131" s="187">
        <v>3.6073570356778495E-2</v>
      </c>
      <c r="F131" s="192">
        <v>999</v>
      </c>
      <c r="G131" s="181">
        <v>5</v>
      </c>
      <c r="H131" s="181">
        <v>25180</v>
      </c>
    </row>
    <row r="132" spans="1:8" x14ac:dyDescent="0.2">
      <c r="A132" s="195" t="s">
        <v>53</v>
      </c>
      <c r="B132" s="170" t="s">
        <v>603</v>
      </c>
      <c r="C132" s="196">
        <v>1236525</v>
      </c>
      <c r="D132" s="187">
        <v>2.6970505165833103E-3</v>
      </c>
      <c r="E132" s="187">
        <v>3.4954212676489016E-2</v>
      </c>
      <c r="F132" s="192">
        <v>3326</v>
      </c>
      <c r="G132" s="181">
        <v>6</v>
      </c>
      <c r="H132" s="181">
        <v>28506</v>
      </c>
    </row>
    <row r="133" spans="1:8" x14ac:dyDescent="0.2">
      <c r="A133" s="195" t="s">
        <v>53</v>
      </c>
      <c r="B133" s="170" t="s">
        <v>604</v>
      </c>
      <c r="C133" s="196">
        <v>1243416</v>
      </c>
      <c r="D133" s="187">
        <v>5.5728755989568057E-3</v>
      </c>
      <c r="E133" s="187">
        <v>3.7461264661857285E-2</v>
      </c>
      <c r="F133" s="192">
        <v>6891</v>
      </c>
      <c r="G133" s="181">
        <v>7</v>
      </c>
      <c r="H133" s="181">
        <v>35397</v>
      </c>
    </row>
    <row r="134" spans="1:8" x14ac:dyDescent="0.2">
      <c r="A134" s="195" t="s">
        <v>53</v>
      </c>
      <c r="B134" s="170" t="s">
        <v>605</v>
      </c>
      <c r="C134" s="196">
        <v>1251516</v>
      </c>
      <c r="D134" s="187">
        <v>6.5143121851416463E-3</v>
      </c>
      <c r="E134" s="187">
        <v>4.38120211578783E-2</v>
      </c>
      <c r="F134" s="192">
        <v>8100</v>
      </c>
      <c r="G134" s="181">
        <v>8</v>
      </c>
      <c r="H134" s="181">
        <v>43497</v>
      </c>
    </row>
    <row r="135" spans="1:8" x14ac:dyDescent="0.2">
      <c r="A135" s="195" t="s">
        <v>53</v>
      </c>
      <c r="B135" s="170" t="s">
        <v>606</v>
      </c>
      <c r="C135" s="196">
        <v>1256598</v>
      </c>
      <c r="D135" s="187">
        <v>4.0606752131016055E-3</v>
      </c>
      <c r="E135" s="187">
        <v>4.9148765457352361E-2</v>
      </c>
      <c r="F135" s="192">
        <v>5082</v>
      </c>
      <c r="G135" s="181">
        <v>9</v>
      </c>
      <c r="H135" s="181">
        <v>48579</v>
      </c>
    </row>
    <row r="136" spans="1:8" x14ac:dyDescent="0.2">
      <c r="A136" s="195" t="s">
        <v>53</v>
      </c>
      <c r="B136" s="170" t="s">
        <v>607</v>
      </c>
      <c r="C136" s="196">
        <v>1268034</v>
      </c>
      <c r="D136" s="187">
        <v>9.1007625350350008E-3</v>
      </c>
      <c r="E136" s="187">
        <v>4.7387218914579199E-2</v>
      </c>
      <c r="F136" s="192">
        <v>11436</v>
      </c>
      <c r="G136" s="181">
        <v>10</v>
      </c>
      <c r="H136" s="181">
        <v>60015</v>
      </c>
    </row>
    <row r="137" spans="1:8" x14ac:dyDescent="0.2">
      <c r="A137" s="195" t="s">
        <v>53</v>
      </c>
      <c r="B137" s="170" t="s">
        <v>608</v>
      </c>
      <c r="C137" s="196">
        <v>1277314</v>
      </c>
      <c r="D137" s="187">
        <v>7.3184157522589999E-3</v>
      </c>
      <c r="E137" s="187">
        <v>4.5344694809015706E-2</v>
      </c>
      <c r="F137" s="192">
        <v>9280</v>
      </c>
      <c r="G137" s="181">
        <v>11</v>
      </c>
      <c r="H137" s="181">
        <v>69295</v>
      </c>
    </row>
    <row r="138" spans="1:8" x14ac:dyDescent="0.2">
      <c r="A138" s="195" t="s">
        <v>53</v>
      </c>
      <c r="B138" s="170" t="s">
        <v>609</v>
      </c>
      <c r="C138" s="196">
        <v>1263487</v>
      </c>
      <c r="D138" s="187">
        <v>-1.0825059460712105E-2</v>
      </c>
      <c r="E138" s="187">
        <v>4.591649634649797E-2</v>
      </c>
      <c r="F138" s="192">
        <v>-13827</v>
      </c>
      <c r="G138" s="181">
        <v>12</v>
      </c>
      <c r="H138" s="181">
        <v>55468</v>
      </c>
    </row>
    <row r="139" spans="1:8" x14ac:dyDescent="0.2">
      <c r="A139" s="195" t="s">
        <v>728</v>
      </c>
      <c r="B139" s="170" t="s">
        <v>601</v>
      </c>
      <c r="C139" s="196">
        <v>1264788</v>
      </c>
      <c r="D139" s="187">
        <v>1.0296900561699296E-3</v>
      </c>
      <c r="E139" s="187">
        <v>4.7282157779422906E-2</v>
      </c>
      <c r="F139" s="192">
        <v>1301</v>
      </c>
      <c r="G139" s="181">
        <v>1</v>
      </c>
      <c r="H139" s="181">
        <v>1301</v>
      </c>
    </row>
    <row r="140" spans="1:8" x14ac:dyDescent="0.2">
      <c r="A140" s="195" t="s">
        <v>53</v>
      </c>
      <c r="B140" s="170" t="s">
        <v>602</v>
      </c>
      <c r="C140" s="196">
        <v>1274313</v>
      </c>
      <c r="D140" s="187">
        <v>7.530906365335488E-3</v>
      </c>
      <c r="E140" s="187">
        <v>4.8334963584655277E-2</v>
      </c>
      <c r="F140" s="192">
        <v>9525</v>
      </c>
      <c r="G140" s="181">
        <v>2</v>
      </c>
      <c r="H140" s="181">
        <v>10826</v>
      </c>
    </row>
    <row r="141" spans="1:8" x14ac:dyDescent="0.2">
      <c r="A141" s="195" t="s">
        <v>53</v>
      </c>
      <c r="B141" s="170" t="s">
        <v>559</v>
      </c>
      <c r="C141" s="196">
        <v>1282251</v>
      </c>
      <c r="D141" s="187">
        <v>6.2292388133842191E-3</v>
      </c>
      <c r="E141" s="187">
        <v>4.5729902183859084E-2</v>
      </c>
      <c r="F141" s="192">
        <v>7938</v>
      </c>
      <c r="G141" s="181">
        <v>3</v>
      </c>
      <c r="H141" s="181">
        <v>18764</v>
      </c>
    </row>
    <row r="142" spans="1:8" x14ac:dyDescent="0.2">
      <c r="A142" s="195" t="s">
        <v>53</v>
      </c>
      <c r="B142" s="170" t="s">
        <v>598</v>
      </c>
      <c r="C142" s="196">
        <v>1284045</v>
      </c>
      <c r="D142" s="187">
        <v>1.3991020478829608E-3</v>
      </c>
      <c r="E142" s="187">
        <v>4.207515013796459E-2</v>
      </c>
      <c r="F142" s="192">
        <v>1794</v>
      </c>
      <c r="G142" s="181">
        <v>4</v>
      </c>
      <c r="H142" s="181">
        <v>20558</v>
      </c>
    </row>
    <row r="143" spans="1:8" x14ac:dyDescent="0.2">
      <c r="A143" s="195" t="s">
        <v>53</v>
      </c>
      <c r="B143" s="170" t="s">
        <v>600</v>
      </c>
      <c r="C143" s="196">
        <v>1285810</v>
      </c>
      <c r="D143" s="187">
        <v>1.3745624179837268E-3</v>
      </c>
      <c r="E143" s="187">
        <v>4.266221428982675E-2</v>
      </c>
      <c r="F143" s="192">
        <v>1765</v>
      </c>
      <c r="G143" s="181">
        <v>5</v>
      </c>
      <c r="H143" s="181">
        <v>22323</v>
      </c>
    </row>
    <row r="144" spans="1:8" x14ac:dyDescent="0.2">
      <c r="A144" s="195" t="s">
        <v>53</v>
      </c>
      <c r="B144" s="170" t="s">
        <v>603</v>
      </c>
      <c r="C144" s="196">
        <v>1288822</v>
      </c>
      <c r="D144" s="187">
        <v>2.3424922811301485E-3</v>
      </c>
      <c r="E144" s="187">
        <v>4.2293524190776477E-2</v>
      </c>
      <c r="F144" s="192">
        <v>3012</v>
      </c>
      <c r="G144" s="181">
        <v>6</v>
      </c>
      <c r="H144" s="181">
        <v>25335</v>
      </c>
    </row>
    <row r="145" spans="1:8" x14ac:dyDescent="0.2">
      <c r="A145" s="195" t="s">
        <v>53</v>
      </c>
      <c r="B145" s="170" t="s">
        <v>604</v>
      </c>
      <c r="C145" s="196">
        <v>1294392</v>
      </c>
      <c r="D145" s="187">
        <v>4.3217760094100832E-3</v>
      </c>
      <c r="E145" s="187">
        <v>4.0996738018491019E-2</v>
      </c>
      <c r="F145" s="192">
        <v>5570</v>
      </c>
      <c r="G145" s="181">
        <v>7</v>
      </c>
      <c r="H145" s="181">
        <v>30905</v>
      </c>
    </row>
    <row r="146" spans="1:8" x14ac:dyDescent="0.2">
      <c r="A146" s="195" t="s">
        <v>53</v>
      </c>
      <c r="B146" s="170" t="s">
        <v>605</v>
      </c>
      <c r="C146" s="196">
        <v>1299060</v>
      </c>
      <c r="D146" s="187">
        <v>3.606326367900925E-3</v>
      </c>
      <c r="E146" s="187">
        <v>3.7989126787032701E-2</v>
      </c>
      <c r="F146" s="192">
        <v>4668</v>
      </c>
      <c r="G146" s="181">
        <v>8</v>
      </c>
      <c r="H146" s="181">
        <v>35573</v>
      </c>
    </row>
    <row r="147" spans="1:8" x14ac:dyDescent="0.2">
      <c r="A147" s="195" t="s">
        <v>53</v>
      </c>
      <c r="B147" s="170" t="s">
        <v>606</v>
      </c>
      <c r="C147" s="196">
        <v>1307965</v>
      </c>
      <c r="D147" s="187">
        <v>6.8549566609701351E-3</v>
      </c>
      <c r="E147" s="187">
        <v>4.0877830459701503E-2</v>
      </c>
      <c r="F147" s="192">
        <v>8905</v>
      </c>
      <c r="G147" s="181">
        <v>9</v>
      </c>
      <c r="H147" s="181">
        <v>44478</v>
      </c>
    </row>
    <row r="148" spans="1:8" x14ac:dyDescent="0.2">
      <c r="A148" s="195" t="s">
        <v>53</v>
      </c>
      <c r="B148" s="170" t="s">
        <v>607</v>
      </c>
      <c r="C148" s="196">
        <v>1317875</v>
      </c>
      <c r="D148" s="187">
        <v>7.5766553386367175E-3</v>
      </c>
      <c r="E148" s="187">
        <v>3.9305728395295336E-2</v>
      </c>
      <c r="F148" s="192">
        <v>9910</v>
      </c>
      <c r="G148" s="181">
        <v>10</v>
      </c>
      <c r="H148" s="181">
        <v>54388</v>
      </c>
    </row>
    <row r="149" spans="1:8" x14ac:dyDescent="0.2">
      <c r="A149" s="195" t="s">
        <v>53</v>
      </c>
      <c r="B149" s="170" t="s">
        <v>608</v>
      </c>
      <c r="C149" s="196">
        <v>1325584</v>
      </c>
      <c r="D149" s="187">
        <v>5.8495684340320597E-3</v>
      </c>
      <c r="E149" s="187">
        <v>3.7790237952453287E-2</v>
      </c>
      <c r="F149" s="192">
        <v>7709</v>
      </c>
      <c r="G149" s="181">
        <v>11</v>
      </c>
      <c r="H149" s="181">
        <v>62097</v>
      </c>
    </row>
    <row r="150" spans="1:8" x14ac:dyDescent="0.2">
      <c r="A150" s="195" t="s">
        <v>53</v>
      </c>
      <c r="B150" s="170" t="s">
        <v>609</v>
      </c>
      <c r="C150" s="196">
        <v>1308282</v>
      </c>
      <c r="D150" s="187">
        <v>-1.3052360318169254E-2</v>
      </c>
      <c r="E150" s="187">
        <v>3.545347122685083E-2</v>
      </c>
      <c r="F150" s="192">
        <v>-17302</v>
      </c>
      <c r="G150" s="181">
        <v>12</v>
      </c>
      <c r="H150" s="181">
        <v>44795</v>
      </c>
    </row>
    <row r="151" spans="1:8" x14ac:dyDescent="0.2">
      <c r="A151" s="195" t="s">
        <v>729</v>
      </c>
      <c r="B151" s="170" t="s">
        <v>601</v>
      </c>
      <c r="C151" s="196">
        <v>1307399</v>
      </c>
      <c r="D151" s="187">
        <v>-6.7493093996551234E-4</v>
      </c>
      <c r="E151" s="187">
        <v>3.3690231090111489E-2</v>
      </c>
      <c r="F151" s="192">
        <v>-883</v>
      </c>
      <c r="G151" s="181">
        <v>1</v>
      </c>
      <c r="H151" s="181">
        <v>-883</v>
      </c>
    </row>
    <row r="152" spans="1:8" x14ac:dyDescent="0.2">
      <c r="A152" s="195" t="s">
        <v>53</v>
      </c>
      <c r="B152" s="170" t="s">
        <v>602</v>
      </c>
      <c r="C152" s="196">
        <v>1316368</v>
      </c>
      <c r="D152" s="187">
        <v>6.8601857581349623E-3</v>
      </c>
      <c r="E152" s="187">
        <v>3.3002096031351735E-2</v>
      </c>
      <c r="F152" s="192">
        <v>8969</v>
      </c>
      <c r="G152" s="181">
        <v>2</v>
      </c>
      <c r="H152" s="181">
        <v>8086</v>
      </c>
    </row>
    <row r="153" spans="1:8" x14ac:dyDescent="0.2">
      <c r="A153" s="195" t="s">
        <v>53</v>
      </c>
      <c r="B153" s="170" t="s">
        <v>559</v>
      </c>
      <c r="C153" s="196">
        <v>1327266</v>
      </c>
      <c r="D153" s="187">
        <v>8.2788399596465112E-3</v>
      </c>
      <c r="E153" s="187">
        <v>3.5106231151311285E-2</v>
      </c>
      <c r="F153" s="192">
        <v>10898</v>
      </c>
      <c r="G153" s="181">
        <v>3</v>
      </c>
      <c r="H153" s="181">
        <v>18984</v>
      </c>
    </row>
    <row r="154" spans="1:8" x14ac:dyDescent="0.2">
      <c r="A154" s="195" t="s">
        <v>53</v>
      </c>
      <c r="B154" s="170" t="s">
        <v>598</v>
      </c>
      <c r="C154" s="196">
        <v>1325979</v>
      </c>
      <c r="D154" s="187">
        <v>-9.6966244897400689E-4</v>
      </c>
      <c r="E154" s="187">
        <v>3.2657733957921931E-2</v>
      </c>
      <c r="F154" s="192">
        <v>-1287</v>
      </c>
      <c r="G154" s="181">
        <v>4</v>
      </c>
      <c r="H154" s="181">
        <v>17697</v>
      </c>
    </row>
    <row r="155" spans="1:8" x14ac:dyDescent="0.2">
      <c r="A155" s="195" t="s">
        <v>53</v>
      </c>
      <c r="B155" s="170" t="s">
        <v>600</v>
      </c>
      <c r="C155" s="196">
        <v>1325783</v>
      </c>
      <c r="D155" s="187">
        <v>-1.4781531230889655E-4</v>
      </c>
      <c r="E155" s="187">
        <v>3.1087796797349521E-2</v>
      </c>
      <c r="F155" s="192">
        <v>-196</v>
      </c>
      <c r="G155" s="181">
        <v>5</v>
      </c>
      <c r="H155" s="181">
        <v>17501</v>
      </c>
    </row>
    <row r="156" spans="1:8" x14ac:dyDescent="0.2">
      <c r="A156" s="195" t="s">
        <v>53</v>
      </c>
      <c r="B156" s="170" t="s">
        <v>603</v>
      </c>
      <c r="C156" s="196">
        <v>1328013</v>
      </c>
      <c r="D156" s="187">
        <v>1.6820248864255483E-3</v>
      </c>
      <c r="E156" s="187">
        <v>3.040838843533078E-2</v>
      </c>
      <c r="F156" s="192">
        <v>2230</v>
      </c>
      <c r="G156" s="181">
        <v>6</v>
      </c>
      <c r="H156" s="181">
        <v>19731</v>
      </c>
    </row>
    <row r="157" spans="1:8" x14ac:dyDescent="0.2">
      <c r="A157" s="195" t="s">
        <v>53</v>
      </c>
      <c r="B157" s="170" t="s">
        <v>604</v>
      </c>
      <c r="C157" s="196">
        <v>1334119</v>
      </c>
      <c r="D157" s="187">
        <v>4.5978465572249494E-3</v>
      </c>
      <c r="E157" s="187">
        <v>3.0691629738131887E-2</v>
      </c>
      <c r="F157" s="192">
        <v>6106</v>
      </c>
      <c r="G157" s="181">
        <v>7</v>
      </c>
      <c r="H157" s="181">
        <v>25837</v>
      </c>
    </row>
    <row r="158" spans="1:8" x14ac:dyDescent="0.2">
      <c r="A158" s="195" t="s">
        <v>53</v>
      </c>
      <c r="B158" s="170" t="s">
        <v>605</v>
      </c>
      <c r="C158" s="196">
        <v>1335671</v>
      </c>
      <c r="D158" s="187">
        <v>1.1633145169209769E-3</v>
      </c>
      <c r="E158" s="187">
        <v>2.8182685942142793E-2</v>
      </c>
      <c r="F158" s="192">
        <v>1552</v>
      </c>
      <c r="G158" s="181">
        <v>8</v>
      </c>
      <c r="H158" s="181">
        <v>27389</v>
      </c>
    </row>
    <row r="159" spans="1:8" x14ac:dyDescent="0.2">
      <c r="A159" s="195" t="s">
        <v>53</v>
      </c>
      <c r="B159" s="170" t="s">
        <v>606</v>
      </c>
      <c r="C159" s="196">
        <v>1340225</v>
      </c>
      <c r="D159" s="187">
        <v>3.4095222551062676E-3</v>
      </c>
      <c r="E159" s="187">
        <v>2.4664268539295708E-2</v>
      </c>
      <c r="F159" s="192">
        <v>4554</v>
      </c>
      <c r="G159" s="181">
        <v>9</v>
      </c>
      <c r="H159" s="181">
        <v>31943</v>
      </c>
    </row>
    <row r="160" spans="1:8" x14ac:dyDescent="0.2">
      <c r="A160" s="195" t="s">
        <v>53</v>
      </c>
      <c r="B160" s="170" t="s">
        <v>607</v>
      </c>
      <c r="C160" s="196">
        <v>1349654</v>
      </c>
      <c r="D160" s="187">
        <v>7.0353858493910071E-3</v>
      </c>
      <c r="E160" s="187">
        <v>2.41138195959405E-2</v>
      </c>
      <c r="F160" s="192">
        <v>9429</v>
      </c>
      <c r="G160" s="181">
        <v>10</v>
      </c>
      <c r="H160" s="181">
        <v>41372</v>
      </c>
    </row>
    <row r="161" spans="1:8" x14ac:dyDescent="0.2">
      <c r="A161" s="195" t="s">
        <v>53</v>
      </c>
      <c r="B161" s="170" t="s">
        <v>608</v>
      </c>
      <c r="C161" s="196">
        <v>1358570</v>
      </c>
      <c r="D161" s="187">
        <v>6.6061375730372962E-3</v>
      </c>
      <c r="E161" s="187">
        <v>2.4884126543470719E-2</v>
      </c>
      <c r="F161" s="192">
        <v>8916</v>
      </c>
      <c r="G161" s="181">
        <v>11</v>
      </c>
      <c r="H161" s="181">
        <v>50288</v>
      </c>
    </row>
    <row r="162" spans="1:8" x14ac:dyDescent="0.2">
      <c r="A162" s="195" t="s">
        <v>53</v>
      </c>
      <c r="B162" s="170" t="s">
        <v>609</v>
      </c>
      <c r="C162" s="196">
        <v>1349657</v>
      </c>
      <c r="D162" s="187">
        <v>-6.560574721950263E-3</v>
      </c>
      <c r="E162" s="187">
        <v>3.1625444667128244E-2</v>
      </c>
      <c r="F162" s="192">
        <v>-8913</v>
      </c>
      <c r="G162" s="181">
        <v>12</v>
      </c>
      <c r="H162" s="181">
        <v>41375</v>
      </c>
    </row>
    <row r="163" spans="1:8" x14ac:dyDescent="0.2">
      <c r="A163" s="195" t="s">
        <v>59</v>
      </c>
      <c r="B163" s="170" t="s">
        <v>601</v>
      </c>
      <c r="C163" s="196">
        <v>1353365</v>
      </c>
      <c r="D163" s="197">
        <v>2.7473647008091628E-3</v>
      </c>
      <c r="E163" s="197">
        <v>3.5158356400762036E-2</v>
      </c>
      <c r="F163" s="192">
        <v>3708</v>
      </c>
      <c r="G163" s="181">
        <v>1</v>
      </c>
      <c r="H163" s="181">
        <v>3708</v>
      </c>
    </row>
    <row r="164" spans="1:8" x14ac:dyDescent="0.2">
      <c r="A164" s="195" t="s">
        <v>53</v>
      </c>
      <c r="B164" s="170" t="s">
        <v>602</v>
      </c>
      <c r="C164" s="196">
        <v>1361492</v>
      </c>
      <c r="D164" s="197">
        <v>6.0050319019628873E-3</v>
      </c>
      <c r="E164" s="197">
        <v>3.4279168135354254E-2</v>
      </c>
      <c r="F164" s="192">
        <v>8127</v>
      </c>
      <c r="G164" s="181">
        <v>2</v>
      </c>
      <c r="H164" s="181">
        <v>11835</v>
      </c>
    </row>
    <row r="165" spans="1:8" x14ac:dyDescent="0.2">
      <c r="A165" s="195" t="s">
        <v>53</v>
      </c>
      <c r="B165" s="170" t="s">
        <v>559</v>
      </c>
      <c r="C165" s="196">
        <v>1368619</v>
      </c>
      <c r="D165" s="197">
        <v>5.2346984043976086E-3</v>
      </c>
      <c r="E165" s="197">
        <v>3.1156527779661269E-2</v>
      </c>
      <c r="F165" s="192">
        <v>7127</v>
      </c>
      <c r="G165" s="181">
        <v>3</v>
      </c>
      <c r="H165" s="181">
        <v>18962</v>
      </c>
    </row>
    <row r="166" spans="1:8" x14ac:dyDescent="0.2">
      <c r="A166" s="195" t="s">
        <v>53</v>
      </c>
      <c r="B166" s="170" t="s">
        <v>598</v>
      </c>
      <c r="C166" s="196">
        <v>1374487</v>
      </c>
      <c r="D166" s="197">
        <v>4.2875336379226692E-3</v>
      </c>
      <c r="E166" s="197">
        <v>3.6582781476931281E-2</v>
      </c>
      <c r="F166" s="192">
        <v>5868</v>
      </c>
      <c r="G166" s="181">
        <v>4</v>
      </c>
      <c r="H166" s="181">
        <v>24830</v>
      </c>
    </row>
    <row r="167" spans="1:8" x14ac:dyDescent="0.2">
      <c r="A167" s="195" t="s">
        <v>53</v>
      </c>
      <c r="B167" s="170" t="s">
        <v>600</v>
      </c>
      <c r="C167" s="196">
        <v>1378318</v>
      </c>
      <c r="D167" s="197">
        <v>2.7872217052615778E-3</v>
      </c>
      <c r="E167" s="197">
        <v>3.9625640093439163E-2</v>
      </c>
      <c r="F167" s="192">
        <v>3831</v>
      </c>
      <c r="G167" s="181">
        <v>5</v>
      </c>
      <c r="H167" s="181">
        <v>28661</v>
      </c>
    </row>
    <row r="168" spans="1:8" x14ac:dyDescent="0.2">
      <c r="A168" s="195" t="s">
        <v>53</v>
      </c>
      <c r="B168" s="170" t="s">
        <v>603</v>
      </c>
      <c r="C168" s="196">
        <v>1380069</v>
      </c>
      <c r="D168" s="197">
        <v>1.2703889813525659E-3</v>
      </c>
      <c r="E168" s="197">
        <v>3.9198411461333516E-2</v>
      </c>
      <c r="F168" s="192">
        <v>1751</v>
      </c>
      <c r="G168" s="181">
        <v>6</v>
      </c>
      <c r="H168" s="181">
        <v>30412</v>
      </c>
    </row>
    <row r="169" spans="1:8" x14ac:dyDescent="0.2">
      <c r="A169" s="195" t="s">
        <v>53</v>
      </c>
      <c r="B169" s="170" t="s">
        <v>604</v>
      </c>
      <c r="C169" s="196">
        <v>1383564</v>
      </c>
      <c r="D169" s="197">
        <v>2.5324820715486585E-3</v>
      </c>
      <c r="E169" s="197">
        <v>3.7061911268784886E-2</v>
      </c>
      <c r="F169" s="192">
        <v>3495</v>
      </c>
      <c r="G169" s="181">
        <v>7</v>
      </c>
      <c r="H169" s="181">
        <v>33907</v>
      </c>
    </row>
    <row r="170" spans="1:8" x14ac:dyDescent="0.2">
      <c r="A170" s="195" t="s">
        <v>53</v>
      </c>
      <c r="B170" s="170" t="s">
        <v>605</v>
      </c>
      <c r="C170" s="196">
        <v>1387421</v>
      </c>
      <c r="D170" s="197">
        <v>2.7877279258494703E-3</v>
      </c>
      <c r="E170" s="197">
        <v>3.8744571080752577E-2</v>
      </c>
      <c r="F170" s="192">
        <v>3857</v>
      </c>
      <c r="G170" s="181">
        <v>8</v>
      </c>
      <c r="H170" s="181">
        <v>37764</v>
      </c>
    </row>
    <row r="171" spans="1:8" x14ac:dyDescent="0.2">
      <c r="A171" s="195" t="s">
        <v>53</v>
      </c>
      <c r="B171" s="170" t="s">
        <v>606</v>
      </c>
      <c r="C171" s="196">
        <v>1391042</v>
      </c>
      <c r="D171" s="197">
        <v>2.6098783282075821E-3</v>
      </c>
      <c r="E171" s="197">
        <v>3.7916767706914989E-2</v>
      </c>
      <c r="F171" s="192">
        <v>3621</v>
      </c>
      <c r="G171" s="181">
        <v>9</v>
      </c>
      <c r="H171" s="181">
        <v>41385</v>
      </c>
    </row>
    <row r="172" spans="1:8" x14ac:dyDescent="0.2">
      <c r="A172" s="195" t="s">
        <v>53</v>
      </c>
      <c r="B172" s="170" t="s">
        <v>607</v>
      </c>
      <c r="C172" s="196">
        <v>1403518</v>
      </c>
      <c r="D172" s="197">
        <v>8.9688161824013068E-3</v>
      </c>
      <c r="E172" s="197">
        <v>3.9909487913198483E-2</v>
      </c>
      <c r="F172" s="192">
        <v>12476</v>
      </c>
      <c r="G172" s="181">
        <v>10</v>
      </c>
      <c r="H172" s="181">
        <v>53861</v>
      </c>
    </row>
    <row r="173" spans="1:8" x14ac:dyDescent="0.2">
      <c r="A173" s="195" t="s">
        <v>53</v>
      </c>
      <c r="B173" s="170" t="s">
        <v>608</v>
      </c>
      <c r="C173" s="196">
        <v>1410118</v>
      </c>
      <c r="D173" s="197">
        <v>4.7024690812658143E-3</v>
      </c>
      <c r="E173" s="197">
        <v>3.7942836953561487E-2</v>
      </c>
      <c r="F173" s="192">
        <v>6600</v>
      </c>
      <c r="G173" s="181">
        <v>11</v>
      </c>
      <c r="H173" s="181">
        <v>60461</v>
      </c>
    </row>
    <row r="174" spans="1:8" x14ac:dyDescent="0.2">
      <c r="A174" s="195" t="s">
        <v>53</v>
      </c>
      <c r="B174" s="170" t="s">
        <v>609</v>
      </c>
      <c r="C174" s="196">
        <v>1397248</v>
      </c>
      <c r="D174" s="197">
        <v>-9.1268957633332537E-3</v>
      </c>
      <c r="E174" s="197">
        <v>3.5261551638675614E-2</v>
      </c>
      <c r="F174" s="192">
        <v>-12870</v>
      </c>
      <c r="G174" s="181">
        <v>12</v>
      </c>
      <c r="H174" s="181">
        <v>47591</v>
      </c>
    </row>
    <row r="175" spans="1:8" x14ac:dyDescent="0.2">
      <c r="A175" s="195" t="s">
        <v>72</v>
      </c>
      <c r="B175" s="170" t="s">
        <v>601</v>
      </c>
      <c r="C175" s="196">
        <v>1396563</v>
      </c>
      <c r="D175" s="197">
        <v>-4.9024940454378552E-4</v>
      </c>
      <c r="E175" s="197">
        <v>3.1918957561337891E-2</v>
      </c>
      <c r="F175" s="192">
        <v>-685</v>
      </c>
      <c r="G175" s="181">
        <v>1</v>
      </c>
      <c r="H175" s="181">
        <v>-685</v>
      </c>
    </row>
    <row r="176" spans="1:8" x14ac:dyDescent="0.2">
      <c r="A176" s="195" t="s">
        <v>53</v>
      </c>
      <c r="B176" s="170" t="s">
        <v>602</v>
      </c>
      <c r="C176" s="196">
        <v>1402503</v>
      </c>
      <c r="D176" s="197">
        <v>4.2532989918822039E-3</v>
      </c>
      <c r="E176" s="197">
        <v>3.0122101341763408E-2</v>
      </c>
      <c r="F176" s="192">
        <v>5940</v>
      </c>
      <c r="G176" s="181">
        <v>2</v>
      </c>
      <c r="H176" s="181">
        <v>5255</v>
      </c>
    </row>
    <row r="177" spans="1:8" x14ac:dyDescent="0.2">
      <c r="A177" s="195" t="s">
        <v>53</v>
      </c>
      <c r="B177" s="170" t="s">
        <v>559</v>
      </c>
      <c r="C177" s="196">
        <v>1413343</v>
      </c>
      <c r="D177" s="197">
        <v>7.7290387257638038E-3</v>
      </c>
      <c r="E177" s="197">
        <v>3.2678196050178965E-2</v>
      </c>
      <c r="F177" s="192">
        <v>10840</v>
      </c>
      <c r="G177" s="181">
        <v>3</v>
      </c>
      <c r="H177" s="181">
        <v>16095</v>
      </c>
    </row>
    <row r="178" spans="1:8" x14ac:dyDescent="0.2">
      <c r="A178" s="195" t="s">
        <v>53</v>
      </c>
      <c r="B178" s="170" t="s">
        <v>598</v>
      </c>
      <c r="C178" s="196">
        <v>1415615</v>
      </c>
      <c r="D178" s="197">
        <v>1.6075361748704164E-3</v>
      </c>
      <c r="E178" s="197">
        <v>2.9922436516314876E-2</v>
      </c>
      <c r="F178" s="192">
        <v>2272</v>
      </c>
      <c r="G178" s="181">
        <v>4</v>
      </c>
      <c r="H178" s="181">
        <v>18367</v>
      </c>
    </row>
    <row r="179" spans="1:8" x14ac:dyDescent="0.2">
      <c r="A179" s="195" t="s">
        <v>53</v>
      </c>
      <c r="B179" s="170" t="s">
        <v>600</v>
      </c>
      <c r="C179" s="196">
        <v>1421309</v>
      </c>
      <c r="D179" s="197">
        <v>4.022280069086559E-3</v>
      </c>
      <c r="E179" s="197">
        <v>3.1190915304015521E-2</v>
      </c>
      <c r="F179" s="192">
        <v>5694</v>
      </c>
      <c r="G179" s="181">
        <v>5</v>
      </c>
      <c r="H179" s="181">
        <v>24061</v>
      </c>
    </row>
    <row r="180" spans="1:8" x14ac:dyDescent="0.2">
      <c r="A180" s="195" t="s">
        <v>53</v>
      </c>
      <c r="B180" s="170" t="s">
        <v>603</v>
      </c>
      <c r="C180" s="196">
        <v>1423620</v>
      </c>
      <c r="D180" s="197">
        <v>1.6259659229624912E-3</v>
      </c>
      <c r="E180" s="197">
        <v>3.1557117796284118E-2</v>
      </c>
      <c r="F180" s="192">
        <v>2311</v>
      </c>
      <c r="G180" s="181">
        <v>6</v>
      </c>
      <c r="H180" s="181">
        <v>26372</v>
      </c>
    </row>
    <row r="181" spans="1:8" x14ac:dyDescent="0.2">
      <c r="A181" s="195" t="s">
        <v>53</v>
      </c>
      <c r="B181" s="170" t="s">
        <v>604</v>
      </c>
      <c r="C181" s="196">
        <v>1433741</v>
      </c>
      <c r="D181" s="197">
        <v>7.1093409758222759E-3</v>
      </c>
      <c r="E181" s="197">
        <v>3.6266482793712473E-2</v>
      </c>
      <c r="F181" s="192">
        <v>10121</v>
      </c>
      <c r="G181" s="181">
        <v>7</v>
      </c>
      <c r="H181" s="181">
        <v>36493</v>
      </c>
    </row>
    <row r="182" spans="1:8" x14ac:dyDescent="0.2">
      <c r="A182" s="195" t="s">
        <v>53</v>
      </c>
      <c r="B182" s="170" t="s">
        <v>605</v>
      </c>
      <c r="C182" s="196">
        <v>1435303</v>
      </c>
      <c r="D182" s="197">
        <v>1.0894575798556794E-3</v>
      </c>
      <c r="E182" s="197">
        <v>3.4511514529475873E-2</v>
      </c>
      <c r="F182" s="192">
        <v>1562</v>
      </c>
      <c r="G182" s="181">
        <v>8</v>
      </c>
      <c r="H182" s="181">
        <v>38055</v>
      </c>
    </row>
    <row r="183" spans="1:8" x14ac:dyDescent="0.2">
      <c r="A183" s="195" t="s">
        <v>53</v>
      </c>
      <c r="B183" s="170" t="s">
        <v>606</v>
      </c>
      <c r="C183" s="196">
        <v>1447119</v>
      </c>
      <c r="D183" s="197">
        <v>8.2324080699336388E-3</v>
      </c>
      <c r="E183" s="197">
        <v>4.0312945259740607E-2</v>
      </c>
      <c r="F183" s="192">
        <v>11816</v>
      </c>
      <c r="G183" s="181">
        <v>9</v>
      </c>
      <c r="H183" s="181">
        <v>49871</v>
      </c>
    </row>
    <row r="184" spans="1:8" x14ac:dyDescent="0.2">
      <c r="A184" s="195" t="s">
        <v>53</v>
      </c>
      <c r="B184" s="170" t="s">
        <v>607</v>
      </c>
      <c r="C184" s="196">
        <v>1463050</v>
      </c>
      <c r="D184" s="197">
        <v>1.1008769838555033E-2</v>
      </c>
      <c r="E184" s="197">
        <v>4.2416271113017379E-2</v>
      </c>
      <c r="F184" s="192">
        <v>15931</v>
      </c>
      <c r="G184" s="181">
        <v>10</v>
      </c>
      <c r="H184" s="181">
        <v>65802</v>
      </c>
    </row>
    <row r="185" spans="1:8" x14ac:dyDescent="0.2">
      <c r="A185" s="195" t="s">
        <v>53</v>
      </c>
      <c r="B185" s="170" t="s">
        <v>608</v>
      </c>
      <c r="C185" s="196">
        <v>1477172</v>
      </c>
      <c r="D185" s="197">
        <v>9.6524383992344642E-3</v>
      </c>
      <c r="E185" s="197">
        <v>4.7552048835629357E-2</v>
      </c>
      <c r="F185" s="192">
        <v>14122</v>
      </c>
      <c r="G185" s="181">
        <v>11</v>
      </c>
      <c r="H185" s="181">
        <v>79924</v>
      </c>
    </row>
    <row r="186" spans="1:8" x14ac:dyDescent="0.2">
      <c r="A186" s="195" t="s">
        <v>53</v>
      </c>
      <c r="B186" s="170" t="s">
        <v>609</v>
      </c>
      <c r="C186" s="196">
        <v>1463340</v>
      </c>
      <c r="D186" s="197">
        <v>-9.3638384697245503E-3</v>
      </c>
      <c r="E186" s="197">
        <v>4.7301552766581212E-2</v>
      </c>
      <c r="F186" s="192">
        <v>-13832</v>
      </c>
      <c r="G186" s="181">
        <v>12</v>
      </c>
      <c r="H186" s="181">
        <v>66092</v>
      </c>
    </row>
    <row r="187" spans="1:8" x14ac:dyDescent="0.2">
      <c r="A187" s="195" t="s">
        <v>73</v>
      </c>
      <c r="B187" s="170" t="s">
        <v>601</v>
      </c>
      <c r="C187" s="196">
        <v>1466848</v>
      </c>
      <c r="D187" s="197">
        <v>2.3972555933686746E-3</v>
      </c>
      <c r="E187" s="197">
        <v>5.0327124519266242E-2</v>
      </c>
      <c r="F187" s="192">
        <v>3508</v>
      </c>
      <c r="G187" s="181">
        <v>1</v>
      </c>
      <c r="H187" s="181">
        <v>3508</v>
      </c>
    </row>
    <row r="188" spans="1:8" x14ac:dyDescent="0.2">
      <c r="A188" s="195" t="s">
        <v>53</v>
      </c>
      <c r="B188" s="170" t="s">
        <v>602</v>
      </c>
      <c r="C188" s="196">
        <v>1479593</v>
      </c>
      <c r="D188" s="197">
        <v>8.6886984881868745E-3</v>
      </c>
      <c r="E188" s="197">
        <v>5.4966014332946234E-2</v>
      </c>
      <c r="F188" s="192">
        <v>12745</v>
      </c>
      <c r="G188" s="181">
        <v>2</v>
      </c>
      <c r="H188" s="181">
        <v>16253</v>
      </c>
    </row>
    <row r="189" spans="1:8" x14ac:dyDescent="0.2">
      <c r="A189" s="195" t="s">
        <v>53</v>
      </c>
      <c r="B189" s="170" t="s">
        <v>559</v>
      </c>
      <c r="C189" s="196">
        <v>1493885</v>
      </c>
      <c r="D189" s="197">
        <v>9.6594130953580049E-3</v>
      </c>
      <c r="E189" s="197">
        <v>5.6986874382227048E-2</v>
      </c>
      <c r="F189" s="192">
        <v>14292</v>
      </c>
      <c r="G189" s="181">
        <v>3</v>
      </c>
      <c r="H189" s="181">
        <v>30545</v>
      </c>
    </row>
    <row r="190" spans="1:8" x14ac:dyDescent="0.2">
      <c r="A190" s="195" t="s">
        <v>53</v>
      </c>
      <c r="B190" s="170" t="s">
        <v>598</v>
      </c>
      <c r="C190" s="196">
        <v>1496860</v>
      </c>
      <c r="D190" s="197">
        <v>1.9914518185804031E-3</v>
      </c>
      <c r="E190" s="197">
        <v>5.7392016897249709E-2</v>
      </c>
      <c r="F190" s="192">
        <v>2975</v>
      </c>
      <c r="G190" s="181">
        <v>4</v>
      </c>
      <c r="H190" s="181">
        <v>33520</v>
      </c>
    </row>
    <row r="191" spans="1:8" x14ac:dyDescent="0.2">
      <c r="A191" s="195" t="s">
        <v>53</v>
      </c>
      <c r="B191" s="170" t="s">
        <v>600</v>
      </c>
      <c r="C191" s="196">
        <v>1496590</v>
      </c>
      <c r="D191" s="197">
        <v>-1.8037759042266455E-4</v>
      </c>
      <c r="E191" s="197">
        <v>5.2965963066440969E-2</v>
      </c>
      <c r="F191" s="192">
        <v>-270</v>
      </c>
      <c r="G191" s="181">
        <v>5</v>
      </c>
      <c r="H191" s="181">
        <v>33250</v>
      </c>
    </row>
    <row r="192" spans="1:8" x14ac:dyDescent="0.2">
      <c r="A192" s="195" t="s">
        <v>53</v>
      </c>
      <c r="B192" s="170" t="s">
        <v>603</v>
      </c>
      <c r="C192" s="196">
        <v>1494289</v>
      </c>
      <c r="D192" s="197">
        <v>-1.5374952391770114E-3</v>
      </c>
      <c r="E192" s="197">
        <v>4.9640353465109976E-2</v>
      </c>
      <c r="F192" s="192">
        <v>-2301</v>
      </c>
      <c r="G192" s="181">
        <v>6</v>
      </c>
      <c r="H192" s="181">
        <v>30949</v>
      </c>
    </row>
    <row r="193" spans="1:8" x14ac:dyDescent="0.2">
      <c r="A193" s="195" t="s">
        <v>53</v>
      </c>
      <c r="B193" s="170" t="s">
        <v>604</v>
      </c>
      <c r="C193" s="196">
        <v>1498787</v>
      </c>
      <c r="D193" s="197">
        <v>3.0101272243856503E-3</v>
      </c>
      <c r="E193" s="197">
        <v>4.5368026721702259E-2</v>
      </c>
      <c r="F193" s="192">
        <v>4498</v>
      </c>
      <c r="G193" s="181">
        <v>7</v>
      </c>
      <c r="H193" s="181">
        <v>35447</v>
      </c>
    </row>
    <row r="194" spans="1:8" x14ac:dyDescent="0.2">
      <c r="A194" s="195" t="s">
        <v>53</v>
      </c>
      <c r="B194" s="170" t="s">
        <v>605</v>
      </c>
      <c r="C194" s="196">
        <v>1505250</v>
      </c>
      <c r="D194" s="197">
        <v>4.3121537616752637E-3</v>
      </c>
      <c r="E194" s="197">
        <v>4.8733263986767916E-2</v>
      </c>
      <c r="F194" s="192">
        <v>6463</v>
      </c>
      <c r="G194" s="181">
        <v>8</v>
      </c>
      <c r="H194" s="181">
        <v>41910</v>
      </c>
    </row>
    <row r="195" spans="1:8" x14ac:dyDescent="0.2">
      <c r="A195" s="195" t="s">
        <v>53</v>
      </c>
      <c r="B195" s="170" t="s">
        <v>606</v>
      </c>
      <c r="C195" s="196">
        <v>1517710</v>
      </c>
      <c r="D195" s="197">
        <v>8.2776947350937657E-3</v>
      </c>
      <c r="E195" s="197">
        <v>4.8780369824458214E-2</v>
      </c>
      <c r="F195" s="192">
        <v>12460</v>
      </c>
      <c r="G195" s="181">
        <v>9</v>
      </c>
      <c r="H195" s="181">
        <v>54370</v>
      </c>
    </row>
    <row r="196" spans="1:8" x14ac:dyDescent="0.2">
      <c r="A196" s="195" t="s">
        <v>53</v>
      </c>
      <c r="B196" s="170" t="s">
        <v>607</v>
      </c>
      <c r="C196" s="196">
        <v>1530447</v>
      </c>
      <c r="D196" s="197">
        <v>8.3922488485943525E-3</v>
      </c>
      <c r="E196" s="197">
        <v>4.6066094801954893E-2</v>
      </c>
      <c r="F196" s="192">
        <v>12737</v>
      </c>
      <c r="G196" s="181">
        <v>10</v>
      </c>
      <c r="H196" s="181">
        <v>67107</v>
      </c>
    </row>
    <row r="197" spans="1:8" x14ac:dyDescent="0.2">
      <c r="A197" s="195" t="s">
        <v>53</v>
      </c>
      <c r="B197" s="170" t="s">
        <v>608</v>
      </c>
      <c r="C197" s="196">
        <v>1548821</v>
      </c>
      <c r="D197" s="197">
        <v>1.2005642795862803E-2</v>
      </c>
      <c r="E197" s="197">
        <v>4.8504168776554168E-2</v>
      </c>
      <c r="F197" s="192">
        <v>18374</v>
      </c>
      <c r="G197" s="181">
        <v>11</v>
      </c>
      <c r="H197" s="181">
        <v>85481</v>
      </c>
    </row>
    <row r="198" spans="1:8" x14ac:dyDescent="0.2">
      <c r="A198" s="195" t="s">
        <v>53</v>
      </c>
      <c r="B198" s="170" t="s">
        <v>609</v>
      </c>
      <c r="C198" s="196">
        <v>1535255</v>
      </c>
      <c r="D198" s="197">
        <v>-8.7589204950088151E-3</v>
      </c>
      <c r="E198" s="197">
        <v>4.9144423032241313E-2</v>
      </c>
      <c r="F198" s="192">
        <v>-13566</v>
      </c>
      <c r="G198" s="181">
        <v>12</v>
      </c>
      <c r="H198" s="181">
        <v>71915</v>
      </c>
    </row>
    <row r="199" spans="1:8" x14ac:dyDescent="0.2">
      <c r="A199" s="195" t="s">
        <v>74</v>
      </c>
      <c r="B199" s="170" t="s">
        <v>601</v>
      </c>
      <c r="C199" s="196">
        <v>1539143</v>
      </c>
      <c r="D199" s="197">
        <v>2.5324783179341281E-3</v>
      </c>
      <c r="E199" s="197">
        <v>4.9285951918671911E-2</v>
      </c>
      <c r="F199" s="192">
        <v>3888</v>
      </c>
      <c r="G199" s="181">
        <v>1</v>
      </c>
      <c r="H199" s="181">
        <v>3888</v>
      </c>
    </row>
    <row r="200" spans="1:8" x14ac:dyDescent="0.2">
      <c r="A200" s="195" t="s">
        <v>53</v>
      </c>
      <c r="B200" s="170" t="s">
        <v>602</v>
      </c>
      <c r="C200" s="196">
        <v>1552349</v>
      </c>
      <c r="D200" s="197">
        <v>8.5800994449507506E-3</v>
      </c>
      <c r="E200" s="197">
        <v>4.9172982029517476E-2</v>
      </c>
      <c r="F200" s="192">
        <v>13206</v>
      </c>
      <c r="G200" s="181">
        <v>2</v>
      </c>
      <c r="H200" s="181">
        <v>17094</v>
      </c>
    </row>
    <row r="201" spans="1:8" x14ac:dyDescent="0.2">
      <c r="A201" s="195" t="s">
        <v>53</v>
      </c>
      <c r="B201" s="170" t="s">
        <v>559</v>
      </c>
      <c r="C201" s="196">
        <v>1559149</v>
      </c>
      <c r="D201" s="197">
        <v>4.3804582603526043E-3</v>
      </c>
      <c r="E201" s="197">
        <v>4.3687432432884643E-2</v>
      </c>
      <c r="F201" s="192">
        <v>6800</v>
      </c>
      <c r="G201" s="181">
        <v>3</v>
      </c>
      <c r="H201" s="181">
        <v>23894</v>
      </c>
    </row>
    <row r="202" spans="1:8" x14ac:dyDescent="0.2">
      <c r="A202" s="195" t="s">
        <v>53</v>
      </c>
      <c r="B202" s="170" t="s">
        <v>598</v>
      </c>
      <c r="C202" s="196">
        <v>1569657</v>
      </c>
      <c r="D202" s="197">
        <v>6.739573959897438E-3</v>
      </c>
      <c r="E202" s="197">
        <v>4.8633138703686463E-2</v>
      </c>
      <c r="F202" s="192">
        <v>10508</v>
      </c>
      <c r="G202" s="181">
        <v>4</v>
      </c>
      <c r="H202" s="181">
        <v>34402</v>
      </c>
    </row>
    <row r="203" spans="1:8" x14ac:dyDescent="0.2">
      <c r="A203" s="195" t="s">
        <v>53</v>
      </c>
      <c r="B203" s="170" t="s">
        <v>600</v>
      </c>
      <c r="C203" s="196">
        <v>1571236</v>
      </c>
      <c r="D203" s="197">
        <v>1.0059522558112377E-3</v>
      </c>
      <c r="E203" s="197">
        <v>4.987738792855767E-2</v>
      </c>
      <c r="F203" s="192">
        <v>1579</v>
      </c>
      <c r="G203" s="181">
        <v>5</v>
      </c>
      <c r="H203" s="181">
        <v>35981</v>
      </c>
    </row>
    <row r="204" spans="1:8" x14ac:dyDescent="0.2">
      <c r="A204" s="195" t="s">
        <v>53</v>
      </c>
      <c r="B204" s="170" t="s">
        <v>603</v>
      </c>
      <c r="C204" s="196">
        <v>1576839</v>
      </c>
      <c r="D204" s="197">
        <v>3.565982449485583E-3</v>
      </c>
      <c r="E204" s="197">
        <v>5.5243664378175739E-2</v>
      </c>
      <c r="F204" s="192">
        <v>5603</v>
      </c>
      <c r="G204" s="181">
        <v>6</v>
      </c>
      <c r="H204" s="181">
        <v>41584</v>
      </c>
    </row>
    <row r="205" spans="1:8" x14ac:dyDescent="0.2">
      <c r="A205" s="195" t="s">
        <v>53</v>
      </c>
      <c r="B205" s="170" t="s">
        <v>604</v>
      </c>
      <c r="C205" s="196">
        <v>1582329</v>
      </c>
      <c r="D205" s="197">
        <v>3.4816490459710359E-3</v>
      </c>
      <c r="E205" s="197">
        <v>5.5739741537656817E-2</v>
      </c>
      <c r="F205" s="192">
        <v>5490</v>
      </c>
      <c r="G205" s="181">
        <v>7</v>
      </c>
      <c r="H205" s="181">
        <v>47074</v>
      </c>
    </row>
    <row r="206" spans="1:8" x14ac:dyDescent="0.2">
      <c r="A206" s="195" t="s">
        <v>53</v>
      </c>
      <c r="B206" s="170" t="s">
        <v>605</v>
      </c>
      <c r="C206" s="196">
        <v>1592063</v>
      </c>
      <c r="D206" s="197">
        <v>6.1516915887909196E-3</v>
      </c>
      <c r="E206" s="197">
        <v>5.7673476166749671E-2</v>
      </c>
      <c r="F206" s="192">
        <v>9734</v>
      </c>
      <c r="G206" s="181">
        <v>8</v>
      </c>
      <c r="H206" s="181">
        <v>56808</v>
      </c>
    </row>
    <row r="207" spans="1:8" x14ac:dyDescent="0.2">
      <c r="A207" s="195" t="s">
        <v>53</v>
      </c>
      <c r="B207" s="170" t="s">
        <v>606</v>
      </c>
      <c r="C207" s="196">
        <v>1608623</v>
      </c>
      <c r="D207" s="197">
        <v>1.0401598429207848E-2</v>
      </c>
      <c r="E207" s="197">
        <v>5.9901430444551318E-2</v>
      </c>
      <c r="F207" s="192">
        <v>16560</v>
      </c>
      <c r="G207" s="181">
        <v>9</v>
      </c>
      <c r="H207" s="181">
        <v>73368</v>
      </c>
    </row>
    <row r="208" spans="1:8" x14ac:dyDescent="0.2">
      <c r="A208" s="195" t="s">
        <v>53</v>
      </c>
      <c r="B208" s="170" t="s">
        <v>607</v>
      </c>
      <c r="C208" s="196">
        <v>1627392</v>
      </c>
      <c r="D208" s="197">
        <v>1.1667743156724697E-2</v>
      </c>
      <c r="E208" s="197">
        <v>6.3344238644003958E-2</v>
      </c>
      <c r="F208" s="192">
        <v>18769</v>
      </c>
      <c r="G208" s="181">
        <v>10</v>
      </c>
      <c r="H208" s="181">
        <v>92137</v>
      </c>
    </row>
    <row r="209" spans="1:8" x14ac:dyDescent="0.2">
      <c r="A209" s="195" t="s">
        <v>53</v>
      </c>
      <c r="B209" s="170" t="s">
        <v>608</v>
      </c>
      <c r="C209" s="196">
        <v>1643345</v>
      </c>
      <c r="D209" s="197">
        <v>9.802801046090881E-3</v>
      </c>
      <c r="E209" s="197">
        <v>6.1029647712679491E-2</v>
      </c>
      <c r="F209" s="192">
        <v>15953</v>
      </c>
      <c r="G209" s="181">
        <v>11</v>
      </c>
      <c r="H209" s="181">
        <v>108090</v>
      </c>
    </row>
    <row r="210" spans="1:8" x14ac:dyDescent="0.2">
      <c r="A210" s="195" t="s">
        <v>53</v>
      </c>
      <c r="B210" s="170" t="s">
        <v>609</v>
      </c>
      <c r="C210" s="196">
        <v>1624237</v>
      </c>
      <c r="D210" s="197">
        <v>-1.1627503658696137E-2</v>
      </c>
      <c r="E210" s="197">
        <v>5.7959101256794376E-2</v>
      </c>
      <c r="F210" s="192">
        <v>-19108</v>
      </c>
      <c r="G210" s="181">
        <v>12</v>
      </c>
      <c r="H210" s="181">
        <v>88982</v>
      </c>
    </row>
    <row r="211" spans="1:8" x14ac:dyDescent="0.2">
      <c r="A211" s="195" t="s">
        <v>75</v>
      </c>
      <c r="B211" s="170" t="s">
        <v>601</v>
      </c>
      <c r="C211" s="196">
        <v>1635012</v>
      </c>
      <c r="D211" s="197">
        <v>6.6338840945010524E-3</v>
      </c>
      <c r="E211" s="197">
        <v>6.2287259858245791E-2</v>
      </c>
      <c r="F211" s="192">
        <v>10775</v>
      </c>
      <c r="G211" s="181">
        <v>1</v>
      </c>
      <c r="H211" s="181">
        <v>10775</v>
      </c>
    </row>
    <row r="212" spans="1:8" x14ac:dyDescent="0.2">
      <c r="A212" s="195" t="s">
        <v>53</v>
      </c>
      <c r="B212" s="170" t="s">
        <v>602</v>
      </c>
      <c r="C212" s="196">
        <v>1640265</v>
      </c>
      <c r="D212" s="197">
        <v>3.2128204563637297E-3</v>
      </c>
      <c r="E212" s="197">
        <v>5.6634171826051904E-2</v>
      </c>
      <c r="F212" s="192">
        <v>5253</v>
      </c>
      <c r="G212" s="181">
        <v>2</v>
      </c>
      <c r="H212" s="181">
        <v>16028</v>
      </c>
    </row>
    <row r="213" spans="1:8" x14ac:dyDescent="0.2">
      <c r="A213" s="195" t="s">
        <v>53</v>
      </c>
      <c r="B213" s="170" t="s">
        <v>559</v>
      </c>
      <c r="C213" s="196">
        <v>1661636</v>
      </c>
      <c r="D213" s="197">
        <v>1.3028992266493455E-2</v>
      </c>
      <c r="E213" s="197">
        <v>6.573265287666552E-2</v>
      </c>
      <c r="F213" s="192">
        <v>21371</v>
      </c>
      <c r="G213" s="181">
        <v>3</v>
      </c>
      <c r="H213" s="181">
        <v>37399</v>
      </c>
    </row>
    <row r="214" spans="1:8" x14ac:dyDescent="0.2">
      <c r="A214" s="195" t="s">
        <v>53</v>
      </c>
      <c r="B214" s="170" t="s">
        <v>598</v>
      </c>
      <c r="C214" s="196">
        <v>1662463</v>
      </c>
      <c r="D214" s="197">
        <v>4.977022645151763E-4</v>
      </c>
      <c r="E214" s="197">
        <v>5.9125019032820525E-2</v>
      </c>
      <c r="F214" s="192">
        <v>827</v>
      </c>
      <c r="G214" s="181">
        <v>4</v>
      </c>
      <c r="H214" s="181">
        <v>38226</v>
      </c>
    </row>
    <row r="215" spans="1:8" x14ac:dyDescent="0.2">
      <c r="A215" s="195" t="s">
        <v>53</v>
      </c>
      <c r="B215" s="170" t="s">
        <v>600</v>
      </c>
      <c r="C215" s="196">
        <v>1664615</v>
      </c>
      <c r="D215" s="197">
        <v>1.2944648993691299E-3</v>
      </c>
      <c r="E215" s="197">
        <v>5.9430282911033139E-2</v>
      </c>
      <c r="F215" s="192">
        <v>2152</v>
      </c>
      <c r="G215" s="181">
        <v>5</v>
      </c>
      <c r="H215" s="181">
        <v>40378</v>
      </c>
    </row>
    <row r="216" spans="1:8" x14ac:dyDescent="0.2">
      <c r="A216" s="195" t="s">
        <v>53</v>
      </c>
      <c r="B216" s="170" t="s">
        <v>603</v>
      </c>
      <c r="C216" s="196">
        <v>1672581</v>
      </c>
      <c r="D216" s="197">
        <v>4.7854909393463263E-3</v>
      </c>
      <c r="E216" s="197">
        <v>6.0717676313180924E-2</v>
      </c>
      <c r="F216" s="192">
        <v>7966</v>
      </c>
      <c r="G216" s="181">
        <v>6</v>
      </c>
      <c r="H216" s="181">
        <v>48344</v>
      </c>
    </row>
    <row r="217" spans="1:8" x14ac:dyDescent="0.2">
      <c r="A217" s="195" t="s">
        <v>53</v>
      </c>
      <c r="B217" s="170" t="s">
        <v>604</v>
      </c>
      <c r="C217" s="196">
        <v>1675221</v>
      </c>
      <c r="D217" s="197">
        <v>1.5783988936859394E-3</v>
      </c>
      <c r="E217" s="197">
        <v>5.8705869638994157E-2</v>
      </c>
      <c r="F217" s="192">
        <v>2640</v>
      </c>
      <c r="G217" s="181">
        <v>7</v>
      </c>
      <c r="H217" s="181">
        <v>50984</v>
      </c>
    </row>
    <row r="218" spans="1:8" x14ac:dyDescent="0.2">
      <c r="A218" s="195" t="s">
        <v>53</v>
      </c>
      <c r="B218" s="170" t="s">
        <v>605</v>
      </c>
      <c r="C218" s="196">
        <v>1694618</v>
      </c>
      <c r="D218" s="197">
        <v>1.1578770800986904E-2</v>
      </c>
      <c r="E218" s="197">
        <v>6.4416420706969513E-2</v>
      </c>
      <c r="F218" s="192">
        <v>19397</v>
      </c>
      <c r="G218" s="181">
        <v>8</v>
      </c>
      <c r="H218" s="181">
        <v>70381</v>
      </c>
    </row>
    <row r="219" spans="1:8" x14ac:dyDescent="0.2">
      <c r="A219" s="195" t="s">
        <v>53</v>
      </c>
      <c r="B219" s="170" t="s">
        <v>606</v>
      </c>
      <c r="C219" s="196">
        <v>1708982</v>
      </c>
      <c r="D219" s="197">
        <v>8.4762465641223805E-3</v>
      </c>
      <c r="E219" s="197">
        <v>6.2388141907706141E-2</v>
      </c>
      <c r="F219" s="192">
        <v>14364</v>
      </c>
      <c r="G219" s="181">
        <v>9</v>
      </c>
      <c r="H219" s="181">
        <v>84745</v>
      </c>
    </row>
    <row r="220" spans="1:8" x14ac:dyDescent="0.2">
      <c r="A220" s="195" t="s">
        <v>53</v>
      </c>
      <c r="B220" s="170" t="s">
        <v>607</v>
      </c>
      <c r="C220" s="196">
        <v>1728026</v>
      </c>
      <c r="D220" s="197">
        <v>1.1143476057676516E-2</v>
      </c>
      <c r="E220" s="197">
        <v>6.1837590451470748E-2</v>
      </c>
      <c r="F220" s="192">
        <v>19044</v>
      </c>
      <c r="G220" s="181">
        <v>10</v>
      </c>
      <c r="H220" s="181">
        <v>103789</v>
      </c>
    </row>
    <row r="221" spans="1:8" x14ac:dyDescent="0.2">
      <c r="A221" s="195" t="s">
        <v>53</v>
      </c>
      <c r="B221" s="170" t="s">
        <v>608</v>
      </c>
      <c r="C221" s="196">
        <v>1740013</v>
      </c>
      <c r="D221" s="197">
        <v>6.9368169228936072E-3</v>
      </c>
      <c r="E221" s="197">
        <v>5.8823923156732238E-2</v>
      </c>
      <c r="F221" s="192">
        <v>11987</v>
      </c>
      <c r="G221" s="181">
        <v>11</v>
      </c>
      <c r="H221" s="181">
        <v>115776</v>
      </c>
    </row>
    <row r="222" spans="1:8" x14ac:dyDescent="0.2">
      <c r="A222" s="195" t="s">
        <v>53</v>
      </c>
      <c r="B222" s="170" t="s">
        <v>609</v>
      </c>
      <c r="C222" s="196">
        <v>1717868</v>
      </c>
      <c r="D222" s="197">
        <v>-1.2726916408095756E-2</v>
      </c>
      <c r="E222" s="197">
        <v>5.7646144004846578E-2</v>
      </c>
      <c r="F222" s="192">
        <v>-22145</v>
      </c>
      <c r="G222" s="181">
        <v>12</v>
      </c>
      <c r="H222" s="181">
        <v>93631</v>
      </c>
    </row>
    <row r="223" spans="1:8" x14ac:dyDescent="0.2">
      <c r="A223" s="195" t="s">
        <v>76</v>
      </c>
      <c r="B223" s="170" t="s">
        <v>601</v>
      </c>
      <c r="C223" s="196">
        <v>1723991</v>
      </c>
      <c r="D223" s="197">
        <v>3.5643017973441271E-3</v>
      </c>
      <c r="E223" s="197">
        <v>5.4421007307591696E-2</v>
      </c>
      <c r="F223" s="192">
        <v>6123</v>
      </c>
      <c r="G223" s="181">
        <v>1</v>
      </c>
      <c r="H223" s="181">
        <v>6123</v>
      </c>
    </row>
    <row r="224" spans="1:8" x14ac:dyDescent="0.2">
      <c r="A224" s="195" t="s">
        <v>53</v>
      </c>
      <c r="B224" s="170" t="s">
        <v>602</v>
      </c>
      <c r="C224" s="196">
        <v>1738722</v>
      </c>
      <c r="D224" s="197">
        <v>8.5447081800311686E-3</v>
      </c>
      <c r="E224" s="197">
        <v>6.0025056926777065E-2</v>
      </c>
      <c r="F224" s="192">
        <v>14731</v>
      </c>
      <c r="G224" s="181">
        <v>2</v>
      </c>
      <c r="H224" s="181">
        <v>20854</v>
      </c>
    </row>
    <row r="225" spans="1:8" x14ac:dyDescent="0.2">
      <c r="A225" s="195" t="s">
        <v>53</v>
      </c>
      <c r="B225" s="170" t="s">
        <v>559</v>
      </c>
      <c r="C225" s="196">
        <v>1743804</v>
      </c>
      <c r="D225" s="197">
        <v>2.9228364281350672E-3</v>
      </c>
      <c r="E225" s="197">
        <v>4.9450060061289047E-2</v>
      </c>
      <c r="F225" s="192">
        <v>5082</v>
      </c>
      <c r="G225" s="181">
        <v>3</v>
      </c>
      <c r="H225" s="181">
        <v>25936</v>
      </c>
    </row>
    <row r="226" spans="1:8" x14ac:dyDescent="0.2">
      <c r="A226" s="195" t="s">
        <v>53</v>
      </c>
      <c r="B226" s="170" t="s">
        <v>598</v>
      </c>
      <c r="C226" s="196">
        <v>1749012</v>
      </c>
      <c r="D226" s="197">
        <v>2.9865741792081124E-3</v>
      </c>
      <c r="E226" s="197">
        <v>5.206070751649805E-2</v>
      </c>
      <c r="F226" s="192">
        <v>5208</v>
      </c>
      <c r="G226" s="181">
        <v>4</v>
      </c>
      <c r="H226" s="181">
        <v>31144</v>
      </c>
    </row>
    <row r="227" spans="1:8" x14ac:dyDescent="0.2">
      <c r="A227" s="195" t="s">
        <v>53</v>
      </c>
      <c r="B227" s="170" t="s">
        <v>600</v>
      </c>
      <c r="C227" s="196">
        <v>1752923</v>
      </c>
      <c r="D227" s="197">
        <v>2.2361195920896915E-3</v>
      </c>
      <c r="E227" s="197">
        <v>5.3050104678859622E-2</v>
      </c>
      <c r="F227" s="192">
        <v>3911</v>
      </c>
      <c r="G227" s="181">
        <v>5</v>
      </c>
      <c r="H227" s="181">
        <v>35055</v>
      </c>
    </row>
    <row r="228" spans="1:8" x14ac:dyDescent="0.2">
      <c r="A228" s="195" t="s">
        <v>53</v>
      </c>
      <c r="B228" s="170" t="s">
        <v>603</v>
      </c>
      <c r="C228" s="196">
        <v>1755753</v>
      </c>
      <c r="D228" s="197">
        <v>1.6144462706007001E-3</v>
      </c>
      <c r="E228" s="197">
        <v>4.972673969153063E-2</v>
      </c>
      <c r="F228" s="192">
        <v>2830</v>
      </c>
      <c r="G228" s="181">
        <v>6</v>
      </c>
      <c r="H228" s="181">
        <v>37885</v>
      </c>
    </row>
    <row r="229" spans="1:8" x14ac:dyDescent="0.2">
      <c r="A229" s="195" t="s">
        <v>53</v>
      </c>
      <c r="B229" s="170" t="s">
        <v>604</v>
      </c>
      <c r="C229" s="196">
        <v>1750450</v>
      </c>
      <c r="D229" s="197">
        <v>-3.0203565080053618E-3</v>
      </c>
      <c r="E229" s="197">
        <v>4.4906910789680898E-2</v>
      </c>
      <c r="F229" s="192">
        <v>-5303</v>
      </c>
      <c r="G229" s="181">
        <v>7</v>
      </c>
      <c r="H229" s="181">
        <v>32582</v>
      </c>
    </row>
    <row r="230" spans="1:8" x14ac:dyDescent="0.2">
      <c r="A230" s="195" t="s">
        <v>53</v>
      </c>
      <c r="B230" s="170" t="s">
        <v>605</v>
      </c>
      <c r="C230" s="196">
        <v>1766168</v>
      </c>
      <c r="D230" s="197">
        <v>8.9794052957810067E-3</v>
      </c>
      <c r="E230" s="197">
        <v>4.2221904877677519E-2</v>
      </c>
      <c r="F230" s="192">
        <v>15718</v>
      </c>
      <c r="G230" s="181">
        <v>8</v>
      </c>
      <c r="H230" s="181">
        <v>48300</v>
      </c>
    </row>
    <row r="231" spans="1:8" x14ac:dyDescent="0.2">
      <c r="A231" s="195" t="s">
        <v>53</v>
      </c>
      <c r="B231" s="170" t="s">
        <v>606</v>
      </c>
      <c r="C231" s="196">
        <v>1774072</v>
      </c>
      <c r="D231" s="197">
        <v>4.4752254598656727E-3</v>
      </c>
      <c r="E231" s="197">
        <v>3.8087001501478701E-2</v>
      </c>
      <c r="F231" s="192">
        <v>7904</v>
      </c>
      <c r="G231" s="181">
        <v>9</v>
      </c>
      <c r="H231" s="181">
        <v>56204</v>
      </c>
    </row>
    <row r="232" spans="1:8" x14ac:dyDescent="0.2">
      <c r="A232" s="195" t="s">
        <v>53</v>
      </c>
      <c r="B232" s="170" t="s">
        <v>607</v>
      </c>
      <c r="C232" s="196">
        <v>1782918</v>
      </c>
      <c r="D232" s="197">
        <v>4.9862688774751085E-3</v>
      </c>
      <c r="E232" s="197">
        <v>3.176572574718195E-2</v>
      </c>
      <c r="F232" s="192">
        <v>8846</v>
      </c>
      <c r="G232" s="181">
        <v>10</v>
      </c>
      <c r="H232" s="181">
        <v>65050</v>
      </c>
    </row>
    <row r="233" spans="1:8" x14ac:dyDescent="0.2">
      <c r="A233" s="195" t="s">
        <v>53</v>
      </c>
      <c r="B233" s="170" t="s">
        <v>608</v>
      </c>
      <c r="C233" s="196">
        <v>1792036</v>
      </c>
      <c r="D233" s="197">
        <v>5.1140882530773535E-3</v>
      </c>
      <c r="E233" s="197">
        <v>2.9898052485814786E-2</v>
      </c>
      <c r="F233" s="192">
        <v>9118</v>
      </c>
      <c r="G233" s="181">
        <v>11</v>
      </c>
      <c r="H233" s="181">
        <v>74168</v>
      </c>
    </row>
    <row r="234" spans="1:8" x14ac:dyDescent="0.2">
      <c r="A234" s="195" t="s">
        <v>53</v>
      </c>
      <c r="B234" s="170" t="s">
        <v>609</v>
      </c>
      <c r="C234" s="196">
        <v>1761000</v>
      </c>
      <c r="D234" s="197">
        <v>-1.7318848505275541E-2</v>
      </c>
      <c r="E234" s="197">
        <v>2.5107866262134237E-2</v>
      </c>
      <c r="F234" s="192">
        <v>-31036</v>
      </c>
      <c r="G234" s="181">
        <v>12</v>
      </c>
      <c r="H234" s="181">
        <v>43132</v>
      </c>
    </row>
    <row r="235" spans="1:8" x14ac:dyDescent="0.2">
      <c r="A235" s="195" t="s">
        <v>77</v>
      </c>
      <c r="B235" s="170" t="s">
        <v>601</v>
      </c>
      <c r="C235" s="196">
        <v>1778570</v>
      </c>
      <c r="D235" s="197">
        <v>9.9772856331630244E-3</v>
      </c>
      <c r="E235" s="197">
        <v>3.1658517938898845E-2</v>
      </c>
      <c r="F235" s="192">
        <v>17570</v>
      </c>
      <c r="G235" s="181">
        <v>1</v>
      </c>
      <c r="H235" s="181">
        <v>17570</v>
      </c>
    </row>
    <row r="236" spans="1:8" x14ac:dyDescent="0.2">
      <c r="A236" s="195" t="s">
        <v>53</v>
      </c>
      <c r="B236" s="170" t="s">
        <v>602</v>
      </c>
      <c r="C236" s="196">
        <v>1792233</v>
      </c>
      <c r="D236" s="197">
        <v>7.6820142024209837E-3</v>
      </c>
      <c r="E236" s="197">
        <v>3.0776052755989713E-2</v>
      </c>
      <c r="F236" s="192">
        <v>13663</v>
      </c>
      <c r="G236" s="181">
        <v>2</v>
      </c>
      <c r="H236" s="181">
        <v>31233</v>
      </c>
    </row>
    <row r="237" spans="1:8" x14ac:dyDescent="0.2">
      <c r="A237" s="195" t="s">
        <v>53</v>
      </c>
      <c r="B237" s="170" t="s">
        <v>559</v>
      </c>
      <c r="C237" s="196">
        <v>1796144</v>
      </c>
      <c r="D237" s="197">
        <v>2.1821939446489136E-3</v>
      </c>
      <c r="E237" s="197">
        <v>3.0014841117464997E-2</v>
      </c>
      <c r="F237" s="192">
        <v>3911</v>
      </c>
      <c r="G237" s="181">
        <v>3</v>
      </c>
      <c r="H237" s="181">
        <v>35144</v>
      </c>
    </row>
    <row r="238" spans="1:8" x14ac:dyDescent="0.2">
      <c r="A238" s="195" t="s">
        <v>53</v>
      </c>
      <c r="B238" s="170" t="s">
        <v>598</v>
      </c>
      <c r="C238" s="196">
        <v>1798713</v>
      </c>
      <c r="D238" s="197">
        <v>1.4302862131321259E-3</v>
      </c>
      <c r="E238" s="197">
        <v>2.8416614637292392E-2</v>
      </c>
      <c r="F238" s="192">
        <v>2569</v>
      </c>
      <c r="G238" s="181">
        <v>4</v>
      </c>
      <c r="H238" s="181">
        <v>37713</v>
      </c>
    </row>
    <row r="239" spans="1:8" x14ac:dyDescent="0.2">
      <c r="A239" s="195" t="s">
        <v>53</v>
      </c>
      <c r="B239" s="170" t="s">
        <v>600</v>
      </c>
      <c r="C239" s="196">
        <v>1798861</v>
      </c>
      <c r="D239" s="197">
        <v>8.2281053175314867E-5</v>
      </c>
      <c r="E239" s="197">
        <v>2.6206513349416927E-2</v>
      </c>
      <c r="F239" s="192">
        <v>148</v>
      </c>
      <c r="G239" s="181">
        <v>5</v>
      </c>
      <c r="H239" s="181">
        <v>37861</v>
      </c>
    </row>
    <row r="240" spans="1:8" x14ac:dyDescent="0.2">
      <c r="A240" s="195" t="s">
        <v>53</v>
      </c>
      <c r="B240" s="170" t="s">
        <v>603</v>
      </c>
      <c r="C240" s="196">
        <v>1796535</v>
      </c>
      <c r="D240" s="197">
        <v>-1.293040429471759E-3</v>
      </c>
      <c r="E240" s="197">
        <v>2.3227640790020043E-2</v>
      </c>
      <c r="F240" s="192">
        <v>-2326</v>
      </c>
      <c r="G240" s="181">
        <v>6</v>
      </c>
      <c r="H240" s="181">
        <v>35535</v>
      </c>
    </row>
    <row r="241" spans="1:8" x14ac:dyDescent="0.2">
      <c r="A241" s="195" t="s">
        <v>53</v>
      </c>
      <c r="B241" s="170" t="s">
        <v>604</v>
      </c>
      <c r="C241" s="196">
        <v>1792119</v>
      </c>
      <c r="D241" s="197">
        <v>-2.4580651086675287E-3</v>
      </c>
      <c r="E241" s="197">
        <v>2.3804735925047948E-2</v>
      </c>
      <c r="F241" s="192">
        <v>-4416</v>
      </c>
      <c r="G241" s="181">
        <v>7</v>
      </c>
      <c r="H241" s="181">
        <v>31119</v>
      </c>
    </row>
    <row r="242" spans="1:8" x14ac:dyDescent="0.2">
      <c r="A242" s="195" t="s">
        <v>53</v>
      </c>
      <c r="B242" s="170" t="s">
        <v>605</v>
      </c>
      <c r="C242" s="196">
        <v>1800138</v>
      </c>
      <c r="D242" s="197">
        <v>4.4745912520318676E-3</v>
      </c>
      <c r="E242" s="197">
        <v>1.9233730879508526E-2</v>
      </c>
      <c r="F242" s="192">
        <v>8019</v>
      </c>
      <c r="G242" s="181">
        <v>8</v>
      </c>
      <c r="H242" s="181">
        <v>39138</v>
      </c>
    </row>
    <row r="243" spans="1:8" x14ac:dyDescent="0.2">
      <c r="A243" s="195" t="s">
        <v>53</v>
      </c>
      <c r="B243" s="170" t="s">
        <v>606</v>
      </c>
      <c r="C243" s="196">
        <v>1815615</v>
      </c>
      <c r="D243" s="197">
        <v>8.5976741783129196E-3</v>
      </c>
      <c r="E243" s="197">
        <v>2.341674971478036E-2</v>
      </c>
      <c r="F243" s="192">
        <v>15477</v>
      </c>
      <c r="G243" s="181">
        <v>9</v>
      </c>
      <c r="H243" s="181">
        <v>54615</v>
      </c>
    </row>
    <row r="244" spans="1:8" x14ac:dyDescent="0.2">
      <c r="A244" s="195" t="s">
        <v>53</v>
      </c>
      <c r="B244" s="170" t="s">
        <v>607</v>
      </c>
      <c r="C244" s="196">
        <v>1828691</v>
      </c>
      <c r="D244" s="197">
        <v>7.201967377445051E-3</v>
      </c>
      <c r="E244" s="197">
        <v>2.5673081992553692E-2</v>
      </c>
      <c r="F244" s="192">
        <v>13076</v>
      </c>
      <c r="G244" s="181">
        <v>10</v>
      </c>
      <c r="H244" s="181">
        <v>67691</v>
      </c>
    </row>
    <row r="245" spans="1:8" x14ac:dyDescent="0.2">
      <c r="A245" s="195" t="s">
        <v>53</v>
      </c>
      <c r="B245" s="170" t="s">
        <v>608</v>
      </c>
      <c r="C245" s="196">
        <v>1840150</v>
      </c>
      <c r="D245" s="197">
        <v>6.2662308722467586E-3</v>
      </c>
      <c r="E245" s="197">
        <v>2.6848790984109749E-2</v>
      </c>
      <c r="F245" s="192">
        <v>11459</v>
      </c>
      <c r="G245" s="181">
        <v>11</v>
      </c>
      <c r="H245" s="181">
        <v>79150</v>
      </c>
    </row>
    <row r="246" spans="1:8" x14ac:dyDescent="0.2">
      <c r="A246" s="195" t="s">
        <v>53</v>
      </c>
      <c r="B246" s="170" t="s">
        <v>609</v>
      </c>
      <c r="C246" s="196">
        <v>1812699</v>
      </c>
      <c r="D246" s="197">
        <v>-1.4917805613672841E-2</v>
      </c>
      <c r="E246" s="197">
        <v>2.9357751277683031E-2</v>
      </c>
      <c r="F246" s="192">
        <v>-27451</v>
      </c>
      <c r="G246" s="181">
        <v>12</v>
      </c>
      <c r="H246" s="181">
        <v>51699</v>
      </c>
    </row>
    <row r="247" spans="1:8" x14ac:dyDescent="0.2">
      <c r="A247" s="195" t="s">
        <v>78</v>
      </c>
      <c r="B247" s="170" t="s">
        <v>601</v>
      </c>
      <c r="C247" s="196">
        <v>1822293</v>
      </c>
      <c r="D247" s="197">
        <v>5.2926602817124913E-3</v>
      </c>
      <c r="E247" s="197">
        <v>2.4583232596973925E-2</v>
      </c>
      <c r="F247" s="192">
        <v>9594</v>
      </c>
      <c r="G247" s="181">
        <v>1</v>
      </c>
      <c r="H247" s="181">
        <v>9594</v>
      </c>
    </row>
    <row r="248" spans="1:8" x14ac:dyDescent="0.2">
      <c r="A248" s="195" t="s">
        <v>53</v>
      </c>
      <c r="B248" s="170" t="s">
        <v>602</v>
      </c>
      <c r="C248" s="196">
        <v>1837966</v>
      </c>
      <c r="D248" s="197">
        <v>8.6007025214935862E-3</v>
      </c>
      <c r="E248" s="197">
        <v>2.5517329499010533E-2</v>
      </c>
      <c r="F248" s="192">
        <v>15673</v>
      </c>
      <c r="G248" s="181">
        <v>2</v>
      </c>
      <c r="H248" s="181">
        <v>25267</v>
      </c>
    </row>
    <row r="249" spans="1:8" x14ac:dyDescent="0.2">
      <c r="A249" s="195" t="s">
        <v>53</v>
      </c>
      <c r="B249" s="170" t="s">
        <v>559</v>
      </c>
      <c r="C249" s="196">
        <v>1831940</v>
      </c>
      <c r="D249" s="197">
        <v>-3.2786243053462005E-3</v>
      </c>
      <c r="E249" s="197">
        <v>1.9929359784070844E-2</v>
      </c>
      <c r="F249" s="192">
        <v>-6026</v>
      </c>
      <c r="G249" s="181">
        <v>3</v>
      </c>
      <c r="H249" s="181">
        <v>19241</v>
      </c>
    </row>
    <row r="250" spans="1:8" x14ac:dyDescent="0.2">
      <c r="A250" s="195" t="s">
        <v>53</v>
      </c>
      <c r="B250" s="170" t="s">
        <v>598</v>
      </c>
      <c r="C250" s="196">
        <v>1793795</v>
      </c>
      <c r="D250" s="197">
        <v>-2.0822188499623362E-2</v>
      </c>
      <c r="E250" s="197">
        <v>-2.7341771588907937E-3</v>
      </c>
      <c r="F250" s="192">
        <v>-38145</v>
      </c>
      <c r="G250" s="181">
        <v>4</v>
      </c>
      <c r="H250" s="181">
        <v>-18904</v>
      </c>
    </row>
    <row r="251" spans="1:8" x14ac:dyDescent="0.2">
      <c r="A251" s="195" t="s">
        <v>53</v>
      </c>
      <c r="B251" s="170" t="s">
        <v>600</v>
      </c>
      <c r="C251" s="196">
        <v>1770324</v>
      </c>
      <c r="D251" s="197">
        <v>-1.3084549795266409E-2</v>
      </c>
      <c r="E251" s="197">
        <v>-1.5863927229508024E-2</v>
      </c>
      <c r="F251" s="192">
        <v>-23471</v>
      </c>
      <c r="G251" s="181">
        <v>5</v>
      </c>
      <c r="H251" s="181">
        <v>-42375</v>
      </c>
    </row>
    <row r="252" spans="1:8" x14ac:dyDescent="0.2">
      <c r="A252" s="195" t="s">
        <v>53</v>
      </c>
      <c r="B252" s="170" t="s">
        <v>603</v>
      </c>
      <c r="C252" s="196">
        <v>1755765</v>
      </c>
      <c r="D252" s="197">
        <v>-8.2239183335931498E-3</v>
      </c>
      <c r="E252" s="197">
        <v>-2.2693685344287728E-2</v>
      </c>
      <c r="F252" s="192">
        <v>-14559</v>
      </c>
      <c r="G252" s="181">
        <v>6</v>
      </c>
      <c r="H252" s="181">
        <v>-56934</v>
      </c>
    </row>
    <row r="253" spans="1:8" x14ac:dyDescent="0.2">
      <c r="A253" s="195" t="s">
        <v>53</v>
      </c>
      <c r="B253" s="170" t="s">
        <v>604</v>
      </c>
      <c r="C253" s="196">
        <v>1742635</v>
      </c>
      <c r="D253" s="197">
        <v>-7.4782217437983078E-3</v>
      </c>
      <c r="E253" s="197">
        <v>-2.7612005675962337E-2</v>
      </c>
      <c r="F253" s="192">
        <v>-13130</v>
      </c>
      <c r="G253" s="181">
        <v>7</v>
      </c>
      <c r="H253" s="181">
        <v>-70064</v>
      </c>
    </row>
    <row r="254" spans="1:8" x14ac:dyDescent="0.2">
      <c r="A254" s="195" t="s">
        <v>53</v>
      </c>
      <c r="B254" s="170" t="s">
        <v>605</v>
      </c>
      <c r="C254" s="196">
        <v>1758496</v>
      </c>
      <c r="D254" s="197">
        <v>9.1017338685381866E-3</v>
      </c>
      <c r="E254" s="198">
        <v>-2.3132670939672417E-2</v>
      </c>
      <c r="F254" s="196">
        <v>15861</v>
      </c>
      <c r="G254" s="181">
        <v>8</v>
      </c>
      <c r="H254" s="181">
        <v>-54203</v>
      </c>
    </row>
    <row r="255" spans="1:8" x14ac:dyDescent="0.2">
      <c r="A255" s="195" t="s">
        <v>53</v>
      </c>
      <c r="B255" s="170" t="s">
        <v>606</v>
      </c>
      <c r="C255" s="196">
        <v>1769661</v>
      </c>
      <c r="D255" s="197">
        <v>6.3491756591997905E-3</v>
      </c>
      <c r="E255" s="197">
        <v>-2.5310432002379368E-2</v>
      </c>
      <c r="F255" s="192">
        <v>11165</v>
      </c>
      <c r="G255" s="181">
        <v>9</v>
      </c>
      <c r="H255" s="181">
        <v>-43038</v>
      </c>
    </row>
    <row r="256" spans="1:8" x14ac:dyDescent="0.2">
      <c r="A256" s="195" t="s">
        <v>53</v>
      </c>
      <c r="B256" s="170" t="s">
        <v>607</v>
      </c>
      <c r="C256" s="196">
        <v>1788334</v>
      </c>
      <c r="D256" s="197">
        <v>1.0551738440300218E-2</v>
      </c>
      <c r="E256" s="197">
        <v>-2.2068791282945033E-2</v>
      </c>
      <c r="F256" s="192">
        <v>18673</v>
      </c>
      <c r="G256" s="181">
        <v>10</v>
      </c>
      <c r="H256" s="181">
        <v>-24365</v>
      </c>
    </row>
    <row r="257" spans="1:8" x14ac:dyDescent="0.2">
      <c r="A257" s="195" t="s">
        <v>53</v>
      </c>
      <c r="B257" s="170" t="s">
        <v>608</v>
      </c>
      <c r="C257" s="196">
        <v>1805269</v>
      </c>
      <c r="D257" s="197">
        <v>9.4697075602208081E-3</v>
      </c>
      <c r="E257" s="197">
        <v>-1.8955519930440423E-2</v>
      </c>
      <c r="F257" s="192">
        <v>16935</v>
      </c>
      <c r="G257" s="181">
        <v>11</v>
      </c>
      <c r="H257" s="181">
        <v>-7430</v>
      </c>
    </row>
    <row r="258" spans="1:8" x14ac:dyDescent="0.2">
      <c r="A258" s="195" t="s">
        <v>53</v>
      </c>
      <c r="B258" s="170" t="s">
        <v>609</v>
      </c>
      <c r="C258" s="196">
        <v>1780367</v>
      </c>
      <c r="D258" s="197">
        <v>-1.3794066147482686E-2</v>
      </c>
      <c r="E258" s="197">
        <v>-1.7836386515356351E-2</v>
      </c>
      <c r="F258" s="192">
        <v>-24902</v>
      </c>
      <c r="G258" s="181">
        <v>12</v>
      </c>
      <c r="H258" s="181">
        <v>-32332</v>
      </c>
    </row>
    <row r="259" spans="1:8" x14ac:dyDescent="0.2">
      <c r="A259" s="195" t="s">
        <v>431</v>
      </c>
      <c r="B259" s="170" t="s">
        <v>601</v>
      </c>
      <c r="C259" s="196">
        <v>1787122</v>
      </c>
      <c r="D259" s="197">
        <v>3.7941615408507712E-3</v>
      </c>
      <c r="E259" s="197">
        <v>-1.9300408880459918E-2</v>
      </c>
      <c r="F259" s="192">
        <v>6755</v>
      </c>
      <c r="G259" s="181">
        <v>1</v>
      </c>
      <c r="H259" s="181">
        <v>6755</v>
      </c>
    </row>
    <row r="260" spans="1:8" x14ac:dyDescent="0.2">
      <c r="A260" s="195" t="s">
        <v>53</v>
      </c>
      <c r="B260" s="170" t="s">
        <v>602</v>
      </c>
      <c r="C260" s="196">
        <v>1800733</v>
      </c>
      <c r="D260" s="197">
        <v>7.6161560318770416E-3</v>
      </c>
      <c r="E260" s="197">
        <v>-2.0257719674901531E-2</v>
      </c>
      <c r="F260" s="192">
        <v>13611</v>
      </c>
      <c r="G260" s="181">
        <v>2</v>
      </c>
      <c r="H260" s="181">
        <v>20366</v>
      </c>
    </row>
    <row r="261" spans="1:8" x14ac:dyDescent="0.2">
      <c r="A261" s="195" t="s">
        <v>53</v>
      </c>
      <c r="B261" s="170" t="s">
        <v>559</v>
      </c>
      <c r="C261" s="196">
        <v>1803619</v>
      </c>
      <c r="D261" s="197">
        <v>1.6026806861428877E-3</v>
      </c>
      <c r="E261" s="197">
        <v>-1.5459567453082523E-2</v>
      </c>
      <c r="F261" s="192">
        <v>2886</v>
      </c>
      <c r="G261" s="181">
        <v>3</v>
      </c>
      <c r="H261" s="181">
        <v>23252</v>
      </c>
    </row>
    <row r="262" spans="1:8" x14ac:dyDescent="0.2">
      <c r="A262" s="195" t="s">
        <v>53</v>
      </c>
      <c r="B262" s="170" t="s">
        <v>598</v>
      </c>
      <c r="C262" s="196">
        <v>1810884</v>
      </c>
      <c r="D262" s="197">
        <v>4.0280125680645096E-3</v>
      </c>
      <c r="E262" s="197">
        <v>9.5267296430194826E-3</v>
      </c>
      <c r="F262" s="192">
        <v>7265</v>
      </c>
      <c r="G262" s="181">
        <v>4</v>
      </c>
      <c r="H262" s="181">
        <v>30517</v>
      </c>
    </row>
    <row r="263" spans="1:8" x14ac:dyDescent="0.2">
      <c r="A263" s="195" t="s">
        <v>53</v>
      </c>
      <c r="B263" s="170" t="s">
        <v>600</v>
      </c>
      <c r="C263" s="196">
        <v>1815607</v>
      </c>
      <c r="D263" s="197">
        <v>2.608118465898368E-3</v>
      </c>
      <c r="E263" s="197">
        <v>2.5578933573741303E-2</v>
      </c>
      <c r="F263" s="192">
        <v>4723</v>
      </c>
      <c r="G263" s="181">
        <v>5</v>
      </c>
      <c r="H263" s="181">
        <v>35240</v>
      </c>
    </row>
    <row r="264" spans="1:8" x14ac:dyDescent="0.2">
      <c r="A264" s="195" t="s">
        <v>53</v>
      </c>
      <c r="B264" s="170" t="s">
        <v>603</v>
      </c>
      <c r="C264" s="196">
        <v>1820785</v>
      </c>
      <c r="D264" s="197">
        <v>2.8519387730934209E-3</v>
      </c>
      <c r="E264" s="197">
        <v>3.703229076784198E-2</v>
      </c>
      <c r="F264" s="192">
        <v>5178</v>
      </c>
      <c r="G264" s="181">
        <v>6</v>
      </c>
      <c r="H264" s="181">
        <v>40418</v>
      </c>
    </row>
    <row r="265" spans="1:8" x14ac:dyDescent="0.2">
      <c r="A265" s="195" t="s">
        <v>53</v>
      </c>
      <c r="B265" s="170" t="s">
        <v>604</v>
      </c>
      <c r="C265" s="196">
        <v>1826575</v>
      </c>
      <c r="D265" s="197">
        <v>3.1799471107241128E-3</v>
      </c>
      <c r="E265" s="197">
        <v>4.8168434583260478E-2</v>
      </c>
      <c r="F265" s="192">
        <v>5790</v>
      </c>
      <c r="G265" s="181">
        <v>7</v>
      </c>
      <c r="H265" s="181">
        <v>46208</v>
      </c>
    </row>
    <row r="266" spans="1:8" x14ac:dyDescent="0.2">
      <c r="A266" s="195" t="s">
        <v>53</v>
      </c>
      <c r="B266" s="170" t="s">
        <v>605</v>
      </c>
      <c r="C266" s="196">
        <v>1837975</v>
      </c>
      <c r="D266" s="197">
        <v>6.2411891107674311E-3</v>
      </c>
      <c r="E266" s="197">
        <v>4.5197145742725597E-2</v>
      </c>
      <c r="F266" s="192">
        <v>11400</v>
      </c>
      <c r="G266" s="181">
        <v>8</v>
      </c>
      <c r="H266" s="181">
        <v>57608</v>
      </c>
    </row>
    <row r="267" spans="1:8" x14ac:dyDescent="0.2">
      <c r="A267" s="195" t="s">
        <v>53</v>
      </c>
      <c r="B267" s="170" t="s">
        <v>606</v>
      </c>
      <c r="C267" s="196">
        <v>1847731</v>
      </c>
      <c r="D267" s="197">
        <v>5.3080156150111524E-3</v>
      </c>
      <c r="E267" s="197">
        <v>4.4115793928893643E-2</v>
      </c>
      <c r="F267" s="192">
        <v>9756</v>
      </c>
      <c r="G267" s="181">
        <v>9</v>
      </c>
      <c r="H267" s="181">
        <v>67364</v>
      </c>
    </row>
    <row r="268" spans="1:8" x14ac:dyDescent="0.2">
      <c r="A268" s="195" t="s">
        <v>53</v>
      </c>
      <c r="B268" s="170" t="s">
        <v>607</v>
      </c>
      <c r="C268" s="196">
        <v>1858235</v>
      </c>
      <c r="D268" s="197">
        <v>5.6848101807027707E-3</v>
      </c>
      <c r="E268" s="197">
        <v>3.9087217488455783E-2</v>
      </c>
      <c r="F268" s="192">
        <v>10504</v>
      </c>
      <c r="G268" s="181">
        <v>10</v>
      </c>
      <c r="H268" s="181">
        <v>77868</v>
      </c>
    </row>
    <row r="269" spans="1:8" x14ac:dyDescent="0.2">
      <c r="A269" s="195" t="s">
        <v>53</v>
      </c>
      <c r="B269" s="170" t="s">
        <v>608</v>
      </c>
      <c r="C269" s="196">
        <v>1873476</v>
      </c>
      <c r="D269" s="197">
        <v>8.2018689778202702E-3</v>
      </c>
      <c r="E269" s="197">
        <v>3.7782180938131571E-2</v>
      </c>
      <c r="F269" s="192">
        <v>15241</v>
      </c>
      <c r="G269" s="181">
        <v>11</v>
      </c>
      <c r="H269" s="181">
        <v>93109</v>
      </c>
    </row>
    <row r="270" spans="1:8" x14ac:dyDescent="0.2">
      <c r="A270" s="195" t="s">
        <v>53</v>
      </c>
      <c r="B270" s="170" t="s">
        <v>609</v>
      </c>
      <c r="C270" s="196">
        <v>1849999</v>
      </c>
      <c r="D270" s="197">
        <v>-1.253125206834782E-2</v>
      </c>
      <c r="E270" s="197">
        <v>3.911103721873066E-2</v>
      </c>
      <c r="F270" s="192">
        <v>-23477</v>
      </c>
      <c r="G270" s="181">
        <v>12</v>
      </c>
      <c r="H270" s="181">
        <v>69632</v>
      </c>
    </row>
    <row r="271" spans="1:8" x14ac:dyDescent="0.2">
      <c r="A271" s="195" t="s">
        <v>730</v>
      </c>
      <c r="B271" s="170" t="s">
        <v>601</v>
      </c>
      <c r="C271" s="196">
        <v>1861159</v>
      </c>
      <c r="D271" s="197">
        <v>6.0324356932084378E-3</v>
      </c>
      <c r="E271" s="197">
        <v>4.1428061430613061E-2</v>
      </c>
      <c r="F271" s="192">
        <v>11160</v>
      </c>
      <c r="G271" s="181">
        <v>1</v>
      </c>
      <c r="H271" s="181">
        <v>11160</v>
      </c>
    </row>
    <row r="272" spans="1:8" x14ac:dyDescent="0.2">
      <c r="A272" s="170" t="s">
        <v>53</v>
      </c>
      <c r="B272" s="170" t="s">
        <v>602</v>
      </c>
      <c r="C272" s="196">
        <v>1874622</v>
      </c>
      <c r="D272" s="197">
        <v>7.2336646143613681E-3</v>
      </c>
      <c r="E272" s="197">
        <v>4.1032735002912712E-2</v>
      </c>
      <c r="F272" s="192">
        <v>13463</v>
      </c>
      <c r="G272" s="181">
        <v>2</v>
      </c>
      <c r="H272" s="181">
        <v>24623</v>
      </c>
    </row>
    <row r="273" spans="1:8" x14ac:dyDescent="0.2">
      <c r="A273" s="170" t="s">
        <v>53</v>
      </c>
      <c r="B273" s="170" t="s">
        <v>559</v>
      </c>
      <c r="C273" s="196">
        <v>1886776</v>
      </c>
      <c r="D273" s="197">
        <v>6.483440394916995E-3</v>
      </c>
      <c r="E273" s="197">
        <v>4.6105635391953559E-2</v>
      </c>
      <c r="F273" s="192">
        <v>12154</v>
      </c>
      <c r="G273" s="170">
        <v>3</v>
      </c>
      <c r="H273" s="181">
        <v>36777</v>
      </c>
    </row>
    <row r="274" spans="1:8" x14ac:dyDescent="0.2">
      <c r="A274" s="170" t="s">
        <v>53</v>
      </c>
      <c r="B274" s="170" t="s">
        <v>598</v>
      </c>
      <c r="C274" s="196">
        <v>1884715</v>
      </c>
      <c r="D274" s="197">
        <v>-1.092339525200714E-3</v>
      </c>
      <c r="E274" s="197">
        <v>4.0770695417265745E-2</v>
      </c>
      <c r="F274" s="192">
        <v>-2061</v>
      </c>
      <c r="G274" s="170">
        <v>4</v>
      </c>
      <c r="H274" s="181">
        <v>34716</v>
      </c>
    </row>
    <row r="275" spans="1:8" x14ac:dyDescent="0.2">
      <c r="A275" s="170" t="s">
        <v>53</v>
      </c>
      <c r="B275" s="170" t="s">
        <v>600</v>
      </c>
      <c r="C275" s="196">
        <v>1888232</v>
      </c>
      <c r="D275" s="181">
        <v>1.8660646304613504E-3</v>
      </c>
      <c r="E275" s="181">
        <v>4.0000396561590712E-2</v>
      </c>
      <c r="F275" s="192">
        <v>3517</v>
      </c>
      <c r="G275" s="170">
        <v>5</v>
      </c>
      <c r="H275" s="170">
        <v>38233</v>
      </c>
    </row>
    <row r="276" spans="1:8" x14ac:dyDescent="0.2">
      <c r="A276" s="170" t="s">
        <v>53</v>
      </c>
      <c r="B276" s="170" t="s">
        <v>603</v>
      </c>
      <c r="C276" s="196">
        <v>1896755</v>
      </c>
      <c r="D276" s="181">
        <v>4.5137461922051259E-3</v>
      </c>
      <c r="E276" s="181">
        <v>4.1723762003751164E-2</v>
      </c>
      <c r="F276" s="192">
        <v>8523</v>
      </c>
      <c r="G276" s="170">
        <v>6</v>
      </c>
      <c r="H276" s="170">
        <v>46756</v>
      </c>
    </row>
    <row r="277" spans="1:8" x14ac:dyDescent="0.2">
      <c r="A277" s="170" t="s">
        <v>53</v>
      </c>
      <c r="B277" s="170" t="s">
        <v>604</v>
      </c>
      <c r="C277" s="196">
        <v>1896517</v>
      </c>
      <c r="D277" s="181">
        <v>-1.2547746018853889E-4</v>
      </c>
      <c r="E277" s="181">
        <v>3.8291337612745169E-2</v>
      </c>
      <c r="F277" s="192">
        <v>-238</v>
      </c>
      <c r="G277" s="170">
        <v>7</v>
      </c>
      <c r="H277" s="170">
        <v>46518</v>
      </c>
    </row>
    <row r="278" spans="1:8" x14ac:dyDescent="0.2">
      <c r="A278" s="170" t="s">
        <v>53</v>
      </c>
      <c r="B278" s="170" t="s">
        <v>605</v>
      </c>
      <c r="C278" s="196">
        <v>1910627</v>
      </c>
      <c r="D278" s="181">
        <v>7.4399544006196194E-3</v>
      </c>
      <c r="E278" s="181">
        <v>3.9528285205185032E-2</v>
      </c>
      <c r="F278" s="192">
        <v>14110</v>
      </c>
      <c r="G278" s="170">
        <v>8</v>
      </c>
      <c r="H278" s="170">
        <v>60628</v>
      </c>
    </row>
    <row r="279" spans="1:8" x14ac:dyDescent="0.2">
      <c r="A279" s="170" t="s">
        <v>53</v>
      </c>
      <c r="B279" s="170" t="s">
        <v>606</v>
      </c>
      <c r="C279" s="196">
        <v>1927647</v>
      </c>
      <c r="D279" s="181">
        <v>8.9080704920425635E-3</v>
      </c>
      <c r="E279" s="181">
        <v>4.3250884463160499E-2</v>
      </c>
      <c r="F279" s="192">
        <v>17020</v>
      </c>
      <c r="G279" s="170">
        <v>9</v>
      </c>
      <c r="H279" s="170">
        <v>77648</v>
      </c>
    </row>
    <row r="280" spans="1:8" x14ac:dyDescent="0.2">
      <c r="A280" s="170" t="s">
        <v>53</v>
      </c>
      <c r="B280" s="170" t="s">
        <v>607</v>
      </c>
      <c r="C280" s="196">
        <v>1950941</v>
      </c>
      <c r="D280" s="181">
        <v>1.2084162712363788E-2</v>
      </c>
      <c r="E280" s="181">
        <v>4.9889276652307135E-2</v>
      </c>
      <c r="F280" s="192">
        <v>23294</v>
      </c>
      <c r="G280" s="170">
        <v>10</v>
      </c>
      <c r="H280" s="170">
        <v>100942</v>
      </c>
    </row>
    <row r="281" spans="1:8" x14ac:dyDescent="0.2">
      <c r="A281" s="170" t="s">
        <v>53</v>
      </c>
      <c r="B281" s="170" t="s">
        <v>608</v>
      </c>
      <c r="C281" s="196">
        <v>1960510</v>
      </c>
      <c r="D281" s="181">
        <v>4.9048126006885351E-3</v>
      </c>
      <c r="E281" s="181">
        <v>4.6455892682905953E-2</v>
      </c>
      <c r="F281" s="192">
        <v>9569</v>
      </c>
      <c r="G281" s="170">
        <v>11</v>
      </c>
      <c r="H281" s="170">
        <v>110511</v>
      </c>
    </row>
    <row r="282" spans="1:8" x14ac:dyDescent="0.2">
      <c r="A282" s="170" t="s">
        <v>53</v>
      </c>
      <c r="B282" s="170" t="s">
        <v>609</v>
      </c>
      <c r="C282" s="196">
        <v>1932962</v>
      </c>
      <c r="D282" s="181">
        <v>-1.4051445797267026E-2</v>
      </c>
      <c r="E282" s="181">
        <v>4.4844889105345453E-2</v>
      </c>
      <c r="F282" s="192">
        <v>-27548</v>
      </c>
      <c r="G282" s="170">
        <v>12</v>
      </c>
      <c r="H282" s="170">
        <v>82963</v>
      </c>
    </row>
    <row r="283" spans="1:8" x14ac:dyDescent="0.2">
      <c r="A283" s="170" t="s">
        <v>1139</v>
      </c>
      <c r="B283" s="170" t="s">
        <v>601</v>
      </c>
      <c r="C283" s="196">
        <v>1951256</v>
      </c>
      <c r="D283" s="181">
        <v>9.464231578272031E-3</v>
      </c>
      <c r="E283" s="181">
        <v>4.8409082727483232E-2</v>
      </c>
      <c r="F283" s="192">
        <v>18294</v>
      </c>
      <c r="G283" s="170">
        <v>1</v>
      </c>
      <c r="H283" s="170">
        <v>18294</v>
      </c>
    </row>
    <row r="284" spans="1:8" x14ac:dyDescent="0.2">
      <c r="A284" s="170" t="s">
        <v>53</v>
      </c>
      <c r="B284" s="170" t="s">
        <v>602</v>
      </c>
      <c r="C284" s="196">
        <v>1964519</v>
      </c>
      <c r="D284" s="181">
        <v>6.7971603931007429E-3</v>
      </c>
      <c r="E284" s="181">
        <v>4.795473434110975E-2</v>
      </c>
      <c r="F284" s="192">
        <v>13263</v>
      </c>
      <c r="G284" s="170">
        <v>2</v>
      </c>
      <c r="H284" s="170">
        <v>31557</v>
      </c>
    </row>
    <row r="285" spans="1:8" x14ac:dyDescent="0.2">
      <c r="A285" s="170" t="s">
        <v>53</v>
      </c>
      <c r="B285" s="170" t="s">
        <v>559</v>
      </c>
      <c r="C285" s="196">
        <v>1972715</v>
      </c>
      <c r="D285" s="181">
        <v>4.1720136074021585E-3</v>
      </c>
      <c r="E285" s="181">
        <v>4.5548067179145724E-2</v>
      </c>
      <c r="F285" s="192">
        <v>8196</v>
      </c>
      <c r="G285" s="170">
        <v>3</v>
      </c>
      <c r="H285" s="170">
        <v>39753</v>
      </c>
    </row>
    <row r="286" spans="1:8" x14ac:dyDescent="0.2">
      <c r="A286" s="170" t="s">
        <v>53</v>
      </c>
      <c r="B286" s="170" t="s">
        <v>598</v>
      </c>
      <c r="C286" s="196">
        <v>1973202</v>
      </c>
      <c r="D286" s="181">
        <v>2.4686789526118247E-4</v>
      </c>
      <c r="E286" s="181">
        <v>4.6949804081784174E-2</v>
      </c>
      <c r="F286" s="192">
        <v>487</v>
      </c>
      <c r="G286" s="170">
        <v>4</v>
      </c>
      <c r="H286" s="170">
        <v>40240</v>
      </c>
    </row>
    <row r="287" spans="1:8" x14ac:dyDescent="0.2">
      <c r="A287" s="170" t="s">
        <v>53</v>
      </c>
      <c r="B287" s="170" t="s">
        <v>600</v>
      </c>
      <c r="C287" s="196">
        <v>1974565</v>
      </c>
      <c r="D287" s="181">
        <v>6.90755432033896E-4</v>
      </c>
      <c r="E287" s="181">
        <v>4.5721606243300572E-2</v>
      </c>
      <c r="F287" s="192">
        <v>1363</v>
      </c>
      <c r="G287" s="170">
        <v>5</v>
      </c>
      <c r="H287" s="170">
        <v>41603</v>
      </c>
    </row>
    <row r="288" spans="1:8" x14ac:dyDescent="0.2">
      <c r="A288" s="170" t="s">
        <v>53</v>
      </c>
      <c r="B288" s="170" t="s">
        <v>603</v>
      </c>
      <c r="C288" s="196">
        <v>1980790</v>
      </c>
      <c r="D288" s="181">
        <v>3.1525931027847065E-3</v>
      </c>
      <c r="E288" s="181">
        <v>4.4304614987175528E-2</v>
      </c>
      <c r="F288" s="192">
        <v>6225</v>
      </c>
      <c r="G288" s="170">
        <v>6</v>
      </c>
      <c r="H288" s="170">
        <v>47828</v>
      </c>
    </row>
    <row r="289" spans="3:7" x14ac:dyDescent="0.2">
      <c r="C289" s="196"/>
      <c r="F289" s="192"/>
      <c r="G289" s="170"/>
    </row>
    <row r="290" spans="3:7" x14ac:dyDescent="0.2">
      <c r="C290" s="196"/>
      <c r="F290" s="192"/>
      <c r="G290" s="170"/>
    </row>
    <row r="291" spans="3:7" x14ac:dyDescent="0.2">
      <c r="C291" s="196"/>
      <c r="F291" s="192"/>
      <c r="G291" s="170"/>
    </row>
    <row r="292" spans="3:7" x14ac:dyDescent="0.2">
      <c r="C292" s="196"/>
      <c r="F292" s="192"/>
      <c r="G292" s="170"/>
    </row>
    <row r="293" spans="3:7" x14ac:dyDescent="0.2">
      <c r="C293" s="196"/>
      <c r="F293" s="192"/>
      <c r="G293" s="170"/>
    </row>
    <row r="294" spans="3:7" x14ac:dyDescent="0.2">
      <c r="C294" s="196"/>
      <c r="F294" s="192"/>
      <c r="G294" s="170"/>
    </row>
    <row r="295" spans="3:7" x14ac:dyDescent="0.2">
      <c r="C295" s="196"/>
      <c r="F295" s="192"/>
      <c r="G295" s="170"/>
    </row>
    <row r="296" spans="3:7" x14ac:dyDescent="0.2">
      <c r="C296" s="196"/>
      <c r="F296" s="192"/>
      <c r="G296" s="170"/>
    </row>
    <row r="297" spans="3:7" x14ac:dyDescent="0.2">
      <c r="C297" s="196"/>
      <c r="F297" s="192"/>
      <c r="G297" s="170"/>
    </row>
    <row r="298" spans="3:7" x14ac:dyDescent="0.2">
      <c r="C298" s="196"/>
      <c r="F298" s="192"/>
      <c r="G298" s="170"/>
    </row>
    <row r="299" spans="3:7" x14ac:dyDescent="0.2">
      <c r="C299" s="196"/>
      <c r="F299" s="192"/>
      <c r="G299" s="170"/>
    </row>
    <row r="300" spans="3:7" x14ac:dyDescent="0.2">
      <c r="C300" s="196"/>
      <c r="F300" s="192"/>
      <c r="G300" s="170"/>
    </row>
    <row r="301" spans="3:7" x14ac:dyDescent="0.2">
      <c r="C301" s="196"/>
      <c r="F301" s="192"/>
      <c r="G301" s="170"/>
    </row>
    <row r="302" spans="3:7" x14ac:dyDescent="0.2">
      <c r="C302" s="196"/>
      <c r="F302" s="192"/>
      <c r="G302" s="170"/>
    </row>
    <row r="303" spans="3:7" x14ac:dyDescent="0.2">
      <c r="C303" s="196"/>
      <c r="F303" s="192"/>
      <c r="G303" s="170"/>
    </row>
    <row r="304" spans="3:7" x14ac:dyDescent="0.2">
      <c r="C304" s="196"/>
      <c r="F304" s="192"/>
      <c r="G304" s="170"/>
    </row>
    <row r="305" spans="3:7" x14ac:dyDescent="0.2">
      <c r="C305" s="196"/>
      <c r="F305" s="192"/>
      <c r="G305" s="170"/>
    </row>
    <row r="306" spans="3:7" x14ac:dyDescent="0.2">
      <c r="C306" s="196"/>
      <c r="F306" s="192"/>
      <c r="G306" s="170"/>
    </row>
    <row r="307" spans="3:7" x14ac:dyDescent="0.2">
      <c r="C307" s="196"/>
      <c r="F307" s="192"/>
      <c r="G307" s="170"/>
    </row>
    <row r="308" spans="3:7" x14ac:dyDescent="0.2">
      <c r="C308" s="196"/>
      <c r="F308" s="192"/>
      <c r="G308" s="170"/>
    </row>
    <row r="309" spans="3:7" x14ac:dyDescent="0.2">
      <c r="C309" s="196"/>
      <c r="F309" s="192"/>
      <c r="G309" s="170"/>
    </row>
    <row r="310" spans="3:7" x14ac:dyDescent="0.2">
      <c r="C310" s="196"/>
      <c r="F310" s="192"/>
      <c r="G310" s="170"/>
    </row>
    <row r="311" spans="3:7" x14ac:dyDescent="0.2">
      <c r="C311" s="196"/>
      <c r="F311" s="192"/>
      <c r="G311" s="170"/>
    </row>
    <row r="312" spans="3:7" x14ac:dyDescent="0.2">
      <c r="C312" s="196"/>
      <c r="F312" s="192"/>
      <c r="G312" s="170"/>
    </row>
    <row r="313" spans="3:7" x14ac:dyDescent="0.2">
      <c r="C313" s="196"/>
      <c r="F313" s="192"/>
      <c r="G313" s="170"/>
    </row>
    <row r="314" spans="3:7" x14ac:dyDescent="0.2">
      <c r="C314" s="196"/>
      <c r="F314" s="192"/>
      <c r="G314" s="170"/>
    </row>
    <row r="315" spans="3:7" x14ac:dyDescent="0.2">
      <c r="C315" s="196"/>
      <c r="F315" s="192"/>
      <c r="G315" s="170"/>
    </row>
    <row r="316" spans="3:7" x14ac:dyDescent="0.2">
      <c r="C316" s="196"/>
      <c r="F316" s="192"/>
      <c r="G316" s="170"/>
    </row>
    <row r="317" spans="3:7" x14ac:dyDescent="0.2">
      <c r="C317" s="196"/>
      <c r="F317" s="192"/>
      <c r="G317" s="170"/>
    </row>
    <row r="318" spans="3:7" x14ac:dyDescent="0.2">
      <c r="C318" s="196"/>
      <c r="F318" s="192"/>
      <c r="G318" s="170"/>
    </row>
    <row r="319" spans="3:7" x14ac:dyDescent="0.2">
      <c r="C319" s="196"/>
      <c r="F319" s="192"/>
      <c r="G319" s="170"/>
    </row>
    <row r="320" spans="3:7" x14ac:dyDescent="0.2">
      <c r="C320" s="196"/>
      <c r="F320" s="192"/>
      <c r="G320" s="170"/>
    </row>
    <row r="321" spans="3:7" x14ac:dyDescent="0.2">
      <c r="C321" s="196"/>
      <c r="F321" s="192"/>
      <c r="G321" s="170"/>
    </row>
    <row r="322" spans="3:7" x14ac:dyDescent="0.2">
      <c r="C322" s="196"/>
      <c r="F322" s="192"/>
      <c r="G322" s="170"/>
    </row>
    <row r="323" spans="3:7" x14ac:dyDescent="0.2">
      <c r="C323" s="196"/>
      <c r="F323" s="192"/>
      <c r="G323" s="170"/>
    </row>
    <row r="324" spans="3:7" x14ac:dyDescent="0.2">
      <c r="C324" s="196"/>
      <c r="F324" s="192"/>
      <c r="G324" s="170"/>
    </row>
    <row r="325" spans="3:7" x14ac:dyDescent="0.2">
      <c r="C325" s="196"/>
      <c r="F325" s="192"/>
      <c r="G325" s="170"/>
    </row>
    <row r="326" spans="3:7" x14ac:dyDescent="0.2">
      <c r="C326" s="196"/>
      <c r="F326" s="192"/>
      <c r="G326" s="170"/>
    </row>
    <row r="327" spans="3:7" x14ac:dyDescent="0.2">
      <c r="C327" s="196"/>
      <c r="F327" s="192"/>
      <c r="G327" s="170"/>
    </row>
    <row r="328" spans="3:7" x14ac:dyDescent="0.2">
      <c r="C328" s="196"/>
      <c r="F328" s="192"/>
      <c r="G328" s="170"/>
    </row>
    <row r="329" spans="3:7" x14ac:dyDescent="0.2">
      <c r="C329" s="196"/>
      <c r="F329" s="192"/>
      <c r="G329" s="170"/>
    </row>
    <row r="330" spans="3:7" x14ac:dyDescent="0.2">
      <c r="C330" s="196"/>
      <c r="F330" s="192"/>
      <c r="G330" s="170"/>
    </row>
    <row r="331" spans="3:7" x14ac:dyDescent="0.2">
      <c r="C331" s="196"/>
      <c r="F331" s="192"/>
      <c r="G331" s="170"/>
    </row>
    <row r="332" spans="3:7" x14ac:dyDescent="0.2">
      <c r="C332" s="196"/>
      <c r="F332" s="192"/>
      <c r="G332" s="170"/>
    </row>
    <row r="333" spans="3:7" x14ac:dyDescent="0.2">
      <c r="C333" s="196"/>
      <c r="F333" s="192"/>
      <c r="G333" s="170"/>
    </row>
    <row r="334" spans="3:7" x14ac:dyDescent="0.2">
      <c r="C334" s="196"/>
      <c r="F334" s="192"/>
      <c r="G334" s="170"/>
    </row>
    <row r="335" spans="3:7" x14ac:dyDescent="0.2">
      <c r="C335" s="196"/>
      <c r="F335" s="192"/>
      <c r="G335" s="170"/>
    </row>
    <row r="336" spans="3:7" x14ac:dyDescent="0.2">
      <c r="C336" s="196"/>
      <c r="F336" s="192"/>
      <c r="G336" s="170"/>
    </row>
    <row r="337" spans="3:7" x14ac:dyDescent="0.2">
      <c r="C337" s="196"/>
      <c r="F337" s="192"/>
      <c r="G337" s="170"/>
    </row>
    <row r="338" spans="3:7" x14ac:dyDescent="0.2">
      <c r="C338" s="196"/>
      <c r="F338" s="192"/>
      <c r="G338" s="170"/>
    </row>
    <row r="339" spans="3:7" x14ac:dyDescent="0.2">
      <c r="C339" s="196"/>
      <c r="F339" s="192"/>
      <c r="G339" s="170"/>
    </row>
    <row r="340" spans="3:7" x14ac:dyDescent="0.2">
      <c r="C340" s="196"/>
      <c r="F340" s="192"/>
      <c r="G340" s="170"/>
    </row>
    <row r="341" spans="3:7" x14ac:dyDescent="0.2">
      <c r="C341" s="196"/>
      <c r="F341" s="192"/>
      <c r="G341" s="170"/>
    </row>
    <row r="342" spans="3:7" x14ac:dyDescent="0.2">
      <c r="C342" s="196"/>
      <c r="F342" s="192"/>
      <c r="G342" s="170"/>
    </row>
    <row r="343" spans="3:7" x14ac:dyDescent="0.2">
      <c r="C343" s="196"/>
      <c r="F343" s="192"/>
      <c r="G343" s="170"/>
    </row>
    <row r="344" spans="3:7" x14ac:dyDescent="0.2">
      <c r="C344" s="196"/>
      <c r="F344" s="192"/>
      <c r="G344" s="170"/>
    </row>
    <row r="345" spans="3:7" x14ac:dyDescent="0.2">
      <c r="C345" s="196"/>
      <c r="F345" s="192"/>
      <c r="G345" s="170"/>
    </row>
    <row r="346" spans="3:7" x14ac:dyDescent="0.2">
      <c r="C346" s="196"/>
      <c r="F346" s="192"/>
      <c r="G346" s="170"/>
    </row>
    <row r="347" spans="3:7" x14ac:dyDescent="0.2">
      <c r="C347" s="196"/>
      <c r="F347" s="192"/>
      <c r="G347" s="170"/>
    </row>
    <row r="348" spans="3:7" x14ac:dyDescent="0.2">
      <c r="C348" s="196"/>
      <c r="F348" s="192"/>
      <c r="G348" s="170"/>
    </row>
    <row r="349" spans="3:7" x14ac:dyDescent="0.2">
      <c r="C349" s="196"/>
      <c r="F349" s="192"/>
      <c r="G349" s="170"/>
    </row>
    <row r="350" spans="3:7" x14ac:dyDescent="0.2">
      <c r="C350" s="196"/>
      <c r="F350" s="192"/>
      <c r="G350" s="170"/>
    </row>
    <row r="351" spans="3:7" x14ac:dyDescent="0.2">
      <c r="C351" s="196"/>
      <c r="F351" s="192"/>
      <c r="G351" s="170"/>
    </row>
    <row r="352" spans="3:7" x14ac:dyDescent="0.2">
      <c r="C352" s="196"/>
      <c r="F352" s="192"/>
      <c r="G352" s="170"/>
    </row>
    <row r="353" spans="3:7" x14ac:dyDescent="0.2">
      <c r="C353" s="196"/>
      <c r="F353" s="192"/>
      <c r="G353" s="170"/>
    </row>
    <row r="354" spans="3:7" x14ac:dyDescent="0.2">
      <c r="C354" s="196"/>
      <c r="F354" s="192"/>
      <c r="G354" s="170"/>
    </row>
    <row r="355" spans="3:7" x14ac:dyDescent="0.2">
      <c r="C355" s="196"/>
      <c r="F355" s="192"/>
      <c r="G355" s="170"/>
    </row>
    <row r="356" spans="3:7" x14ac:dyDescent="0.2">
      <c r="C356" s="196"/>
      <c r="F356" s="192"/>
      <c r="G356" s="170"/>
    </row>
    <row r="357" spans="3:7" x14ac:dyDescent="0.2">
      <c r="C357" s="196"/>
      <c r="F357" s="192"/>
      <c r="G357" s="170"/>
    </row>
    <row r="358" spans="3:7" x14ac:dyDescent="0.2">
      <c r="C358" s="196"/>
      <c r="F358" s="192"/>
      <c r="G358" s="170"/>
    </row>
    <row r="359" spans="3:7" x14ac:dyDescent="0.2">
      <c r="C359" s="196"/>
      <c r="F359" s="192"/>
      <c r="G359" s="170"/>
    </row>
    <row r="360" spans="3:7" x14ac:dyDescent="0.2">
      <c r="C360" s="196"/>
      <c r="F360" s="192"/>
      <c r="G360" s="170"/>
    </row>
    <row r="361" spans="3:7" x14ac:dyDescent="0.2">
      <c r="C361" s="196"/>
      <c r="F361" s="192"/>
      <c r="G361" s="170"/>
    </row>
    <row r="362" spans="3:7" x14ac:dyDescent="0.2">
      <c r="C362" s="196"/>
      <c r="F362" s="192"/>
      <c r="G362" s="170"/>
    </row>
    <row r="363" spans="3:7" x14ac:dyDescent="0.2">
      <c r="C363" s="196"/>
      <c r="F363" s="192"/>
      <c r="G363" s="170"/>
    </row>
    <row r="364" spans="3:7" x14ac:dyDescent="0.2">
      <c r="C364" s="196"/>
      <c r="F364" s="192"/>
      <c r="G364" s="170"/>
    </row>
    <row r="365" spans="3:7" x14ac:dyDescent="0.2">
      <c r="C365" s="196"/>
      <c r="F365" s="192"/>
      <c r="G365" s="170"/>
    </row>
    <row r="366" spans="3:7" x14ac:dyDescent="0.2">
      <c r="C366" s="196"/>
      <c r="F366" s="192"/>
      <c r="G366" s="170"/>
    </row>
    <row r="367" spans="3:7" x14ac:dyDescent="0.2">
      <c r="C367" s="196"/>
      <c r="F367" s="192"/>
      <c r="G367" s="170"/>
    </row>
    <row r="368" spans="3:7" x14ac:dyDescent="0.2">
      <c r="C368" s="196"/>
      <c r="F368" s="192"/>
      <c r="G368" s="170"/>
    </row>
    <row r="369" spans="3:7" x14ac:dyDescent="0.2">
      <c r="C369" s="196"/>
      <c r="F369" s="192"/>
      <c r="G369" s="170"/>
    </row>
    <row r="370" spans="3:7" x14ac:dyDescent="0.2">
      <c r="C370" s="196"/>
      <c r="F370" s="192"/>
      <c r="G370" s="170"/>
    </row>
    <row r="371" spans="3:7" x14ac:dyDescent="0.2">
      <c r="C371" s="196"/>
      <c r="F371" s="192"/>
      <c r="G371" s="170"/>
    </row>
    <row r="372" spans="3:7" x14ac:dyDescent="0.2">
      <c r="C372" s="196"/>
      <c r="F372" s="192"/>
      <c r="G372" s="170"/>
    </row>
    <row r="373" spans="3:7" x14ac:dyDescent="0.2">
      <c r="C373" s="196"/>
      <c r="F373" s="192"/>
      <c r="G373" s="170"/>
    </row>
    <row r="374" spans="3:7" x14ac:dyDescent="0.2">
      <c r="C374" s="196"/>
      <c r="F374" s="192"/>
      <c r="G374" s="170"/>
    </row>
    <row r="375" spans="3:7" x14ac:dyDescent="0.2">
      <c r="C375" s="196"/>
      <c r="F375" s="192"/>
      <c r="G375" s="170"/>
    </row>
    <row r="376" spans="3:7" x14ac:dyDescent="0.2">
      <c r="C376" s="196"/>
      <c r="F376" s="192"/>
      <c r="G376" s="170"/>
    </row>
    <row r="377" spans="3:7" x14ac:dyDescent="0.2">
      <c r="C377" s="196"/>
      <c r="F377" s="192"/>
      <c r="G377" s="170"/>
    </row>
    <row r="378" spans="3:7" x14ac:dyDescent="0.2">
      <c r="C378" s="196"/>
      <c r="F378" s="192"/>
      <c r="G378" s="170"/>
    </row>
    <row r="379" spans="3:7" x14ac:dyDescent="0.2">
      <c r="C379" s="196"/>
      <c r="F379" s="192"/>
      <c r="G379" s="170"/>
    </row>
    <row r="380" spans="3:7" x14ac:dyDescent="0.2">
      <c r="C380" s="196"/>
      <c r="F380" s="192"/>
      <c r="G380" s="170"/>
    </row>
    <row r="381" spans="3:7" x14ac:dyDescent="0.2">
      <c r="C381" s="196"/>
      <c r="F381" s="192"/>
      <c r="G381" s="170"/>
    </row>
    <row r="382" spans="3:7" x14ac:dyDescent="0.2">
      <c r="C382" s="196"/>
      <c r="F382" s="192"/>
      <c r="G382" s="170"/>
    </row>
    <row r="383" spans="3:7" x14ac:dyDescent="0.2">
      <c r="C383" s="196"/>
      <c r="F383" s="192"/>
      <c r="G383" s="170"/>
    </row>
    <row r="384" spans="3:7" x14ac:dyDescent="0.2">
      <c r="C384" s="196"/>
      <c r="F384" s="192"/>
      <c r="G384" s="170"/>
    </row>
    <row r="385" spans="3:7" x14ac:dyDescent="0.2">
      <c r="C385" s="196"/>
      <c r="F385" s="192"/>
      <c r="G385" s="170"/>
    </row>
    <row r="386" spans="3:7" x14ac:dyDescent="0.2">
      <c r="C386" s="196"/>
      <c r="F386" s="192"/>
      <c r="G386" s="170"/>
    </row>
    <row r="387" spans="3:7" x14ac:dyDescent="0.2">
      <c r="C387" s="196"/>
      <c r="F387" s="192"/>
      <c r="G387" s="170"/>
    </row>
    <row r="388" spans="3:7" x14ac:dyDescent="0.2">
      <c r="C388" s="196"/>
      <c r="F388" s="192"/>
      <c r="G388" s="170"/>
    </row>
    <row r="389" spans="3:7" x14ac:dyDescent="0.2">
      <c r="C389" s="196"/>
      <c r="F389" s="192"/>
      <c r="G389" s="170"/>
    </row>
    <row r="390" spans="3:7" x14ac:dyDescent="0.2">
      <c r="C390" s="196"/>
      <c r="F390" s="192"/>
      <c r="G390" s="170"/>
    </row>
    <row r="391" spans="3:7" x14ac:dyDescent="0.2">
      <c r="C391" s="196"/>
      <c r="F391" s="192"/>
      <c r="G391" s="170"/>
    </row>
    <row r="392" spans="3:7" x14ac:dyDescent="0.2">
      <c r="C392" s="196"/>
      <c r="F392" s="192"/>
      <c r="G392" s="170"/>
    </row>
    <row r="393" spans="3:7" x14ac:dyDescent="0.2">
      <c r="C393" s="196"/>
      <c r="F393" s="192"/>
      <c r="G393" s="170"/>
    </row>
    <row r="394" spans="3:7" x14ac:dyDescent="0.2">
      <c r="C394" s="196"/>
      <c r="F394" s="192"/>
      <c r="G394" s="170"/>
    </row>
    <row r="395" spans="3:7" x14ac:dyDescent="0.2">
      <c r="C395" s="196"/>
      <c r="F395" s="192"/>
      <c r="G395" s="170"/>
    </row>
    <row r="396" spans="3:7" x14ac:dyDescent="0.2">
      <c r="C396" s="196"/>
      <c r="F396" s="192"/>
      <c r="G396" s="170"/>
    </row>
    <row r="397" spans="3:7" x14ac:dyDescent="0.2">
      <c r="C397" s="196"/>
      <c r="F397" s="192"/>
      <c r="G397" s="170"/>
    </row>
    <row r="398" spans="3:7" x14ac:dyDescent="0.2">
      <c r="C398" s="196"/>
      <c r="F398" s="192"/>
      <c r="G398" s="170"/>
    </row>
    <row r="399" spans="3:7" x14ac:dyDescent="0.2">
      <c r="C399" s="196"/>
      <c r="F399" s="192"/>
      <c r="G399" s="170"/>
    </row>
    <row r="400" spans="3:7" x14ac:dyDescent="0.2">
      <c r="C400" s="196"/>
      <c r="F400" s="192"/>
      <c r="G400" s="170"/>
    </row>
    <row r="401" spans="3:7" x14ac:dyDescent="0.2">
      <c r="C401" s="196"/>
      <c r="F401" s="192"/>
      <c r="G401" s="170"/>
    </row>
    <row r="402" spans="3:7" x14ac:dyDescent="0.2">
      <c r="C402" s="196"/>
      <c r="F402" s="192"/>
      <c r="G402" s="170"/>
    </row>
    <row r="403" spans="3:7" x14ac:dyDescent="0.2">
      <c r="C403" s="196"/>
      <c r="F403" s="192"/>
      <c r="G403" s="170"/>
    </row>
    <row r="404" spans="3:7" x14ac:dyDescent="0.2">
      <c r="C404" s="196"/>
      <c r="F404" s="192"/>
      <c r="G404" s="170"/>
    </row>
    <row r="405" spans="3:7" x14ac:dyDescent="0.2">
      <c r="C405" s="196"/>
      <c r="F405" s="192"/>
      <c r="G405" s="170"/>
    </row>
    <row r="406" spans="3:7" x14ac:dyDescent="0.2">
      <c r="C406" s="196"/>
      <c r="F406" s="192"/>
      <c r="G406" s="170"/>
    </row>
    <row r="407" spans="3:7" x14ac:dyDescent="0.2">
      <c r="C407" s="196"/>
      <c r="F407" s="192"/>
      <c r="G407" s="170"/>
    </row>
    <row r="408" spans="3:7" x14ac:dyDescent="0.2">
      <c r="C408" s="196"/>
      <c r="F408" s="192"/>
      <c r="G408" s="170"/>
    </row>
    <row r="409" spans="3:7" x14ac:dyDescent="0.2">
      <c r="C409" s="196"/>
      <c r="F409" s="192"/>
      <c r="G409" s="170"/>
    </row>
    <row r="410" spans="3:7" x14ac:dyDescent="0.2">
      <c r="C410" s="196"/>
      <c r="F410" s="192"/>
      <c r="G410" s="170"/>
    </row>
    <row r="411" spans="3:7" x14ac:dyDescent="0.2">
      <c r="C411" s="196"/>
      <c r="F411" s="192"/>
      <c r="G411" s="170"/>
    </row>
    <row r="412" spans="3:7" x14ac:dyDescent="0.2">
      <c r="C412" s="196"/>
      <c r="F412" s="192"/>
      <c r="G412" s="170"/>
    </row>
    <row r="413" spans="3:7" x14ac:dyDescent="0.2">
      <c r="C413" s="196"/>
      <c r="F413" s="192"/>
      <c r="G413" s="170"/>
    </row>
    <row r="414" spans="3:7" x14ac:dyDescent="0.2">
      <c r="C414" s="196"/>
      <c r="F414" s="192"/>
      <c r="G414" s="170"/>
    </row>
    <row r="415" spans="3:7" x14ac:dyDescent="0.2">
      <c r="C415" s="196"/>
      <c r="F415" s="192"/>
      <c r="G415" s="170"/>
    </row>
    <row r="416" spans="3:7" x14ac:dyDescent="0.2">
      <c r="C416" s="196"/>
      <c r="F416" s="192"/>
      <c r="G416" s="170"/>
    </row>
    <row r="417" spans="3:7" x14ac:dyDescent="0.2">
      <c r="C417" s="196"/>
      <c r="F417" s="192"/>
      <c r="G417" s="170"/>
    </row>
    <row r="418" spans="3:7" x14ac:dyDescent="0.2">
      <c r="C418" s="196"/>
      <c r="F418" s="192"/>
      <c r="G418" s="170"/>
    </row>
    <row r="419" spans="3:7" x14ac:dyDescent="0.2">
      <c r="C419" s="196"/>
      <c r="F419" s="192"/>
      <c r="G419" s="170"/>
    </row>
    <row r="420" spans="3:7" x14ac:dyDescent="0.2">
      <c r="C420" s="196"/>
      <c r="F420" s="192"/>
      <c r="G420" s="170"/>
    </row>
    <row r="421" spans="3:7" x14ac:dyDescent="0.2">
      <c r="C421" s="196"/>
      <c r="F421" s="192"/>
      <c r="G421" s="170"/>
    </row>
    <row r="422" spans="3:7" x14ac:dyDescent="0.2">
      <c r="C422" s="196"/>
      <c r="F422" s="192"/>
      <c r="G422" s="170"/>
    </row>
    <row r="423" spans="3:7" x14ac:dyDescent="0.2">
      <c r="C423" s="196"/>
      <c r="F423" s="192"/>
      <c r="G423" s="170"/>
    </row>
    <row r="424" spans="3:7" x14ac:dyDescent="0.2">
      <c r="C424" s="196"/>
      <c r="F424" s="192"/>
      <c r="G424" s="170"/>
    </row>
    <row r="425" spans="3:7" x14ac:dyDescent="0.2">
      <c r="C425" s="196"/>
      <c r="F425" s="192"/>
      <c r="G425" s="170"/>
    </row>
    <row r="426" spans="3:7" x14ac:dyDescent="0.2">
      <c r="C426" s="196"/>
      <c r="F426" s="192"/>
      <c r="G426" s="170"/>
    </row>
    <row r="427" spans="3:7" x14ac:dyDescent="0.2">
      <c r="C427" s="196"/>
      <c r="F427" s="192"/>
      <c r="G427" s="170"/>
    </row>
    <row r="428" spans="3:7" x14ac:dyDescent="0.2">
      <c r="C428" s="196"/>
      <c r="F428" s="192"/>
      <c r="G428" s="170"/>
    </row>
    <row r="429" spans="3:7" x14ac:dyDescent="0.2">
      <c r="C429" s="196"/>
      <c r="F429" s="192"/>
      <c r="G429" s="170"/>
    </row>
    <row r="430" spans="3:7" x14ac:dyDescent="0.2">
      <c r="C430" s="196"/>
      <c r="F430" s="192"/>
      <c r="G430" s="170"/>
    </row>
    <row r="431" spans="3:7" x14ac:dyDescent="0.2">
      <c r="C431" s="196"/>
      <c r="F431" s="192"/>
      <c r="G431" s="170"/>
    </row>
    <row r="432" spans="3:7" x14ac:dyDescent="0.2">
      <c r="C432" s="196"/>
      <c r="F432" s="192"/>
      <c r="G432" s="170"/>
    </row>
    <row r="433" spans="3:7" x14ac:dyDescent="0.2">
      <c r="C433" s="196"/>
      <c r="F433" s="192"/>
      <c r="G433" s="170"/>
    </row>
    <row r="434" spans="3:7" x14ac:dyDescent="0.2">
      <c r="C434" s="196"/>
      <c r="F434" s="192"/>
      <c r="G434" s="170"/>
    </row>
    <row r="435" spans="3:7" x14ac:dyDescent="0.2">
      <c r="C435" s="196"/>
      <c r="F435" s="192"/>
      <c r="G435" s="170"/>
    </row>
    <row r="436" spans="3:7" x14ac:dyDescent="0.2">
      <c r="C436" s="196"/>
      <c r="F436" s="192"/>
      <c r="G436" s="170"/>
    </row>
    <row r="437" spans="3:7" x14ac:dyDescent="0.2">
      <c r="C437" s="196"/>
      <c r="F437" s="192"/>
      <c r="G437" s="170"/>
    </row>
    <row r="438" spans="3:7" x14ac:dyDescent="0.2">
      <c r="C438" s="196"/>
      <c r="F438" s="192"/>
      <c r="G438" s="170"/>
    </row>
    <row r="439" spans="3:7" x14ac:dyDescent="0.2">
      <c r="C439" s="196"/>
      <c r="F439" s="192"/>
      <c r="G439" s="170"/>
    </row>
    <row r="440" spans="3:7" x14ac:dyDescent="0.2">
      <c r="C440" s="196"/>
      <c r="F440" s="192"/>
      <c r="G440" s="170"/>
    </row>
    <row r="441" spans="3:7" x14ac:dyDescent="0.2">
      <c r="C441" s="196"/>
      <c r="F441" s="192"/>
      <c r="G441" s="170"/>
    </row>
    <row r="442" spans="3:7" x14ac:dyDescent="0.2">
      <c r="C442" s="196"/>
      <c r="F442" s="192"/>
      <c r="G442" s="170"/>
    </row>
    <row r="443" spans="3:7" x14ac:dyDescent="0.2">
      <c r="C443" s="196"/>
      <c r="F443" s="192"/>
      <c r="G443" s="170"/>
    </row>
    <row r="444" spans="3:7" x14ac:dyDescent="0.2">
      <c r="C444" s="196"/>
      <c r="F444" s="192"/>
      <c r="G444" s="170"/>
    </row>
    <row r="445" spans="3:7" x14ac:dyDescent="0.2">
      <c r="C445" s="196"/>
      <c r="F445" s="192"/>
      <c r="G445" s="170"/>
    </row>
    <row r="446" spans="3:7" x14ac:dyDescent="0.2">
      <c r="C446" s="196"/>
      <c r="F446" s="192"/>
      <c r="G446" s="170"/>
    </row>
    <row r="447" spans="3:7" x14ac:dyDescent="0.2">
      <c r="C447" s="196"/>
      <c r="F447" s="192"/>
      <c r="G447" s="170"/>
    </row>
    <row r="448" spans="3:7" x14ac:dyDescent="0.2">
      <c r="C448" s="196"/>
      <c r="F448" s="192"/>
      <c r="G448" s="170"/>
    </row>
    <row r="449" spans="3:7" x14ac:dyDescent="0.2">
      <c r="C449" s="196"/>
      <c r="F449" s="192"/>
      <c r="G449" s="170"/>
    </row>
    <row r="450" spans="3:7" x14ac:dyDescent="0.2">
      <c r="C450" s="196"/>
      <c r="F450" s="192"/>
      <c r="G450" s="170"/>
    </row>
    <row r="451" spans="3:7" x14ac:dyDescent="0.2">
      <c r="C451" s="196"/>
      <c r="F451" s="192"/>
      <c r="G451" s="170"/>
    </row>
    <row r="452" spans="3:7" x14ac:dyDescent="0.2">
      <c r="C452" s="196"/>
      <c r="F452" s="192"/>
      <c r="G452" s="170"/>
    </row>
    <row r="453" spans="3:7" x14ac:dyDescent="0.2">
      <c r="C453" s="196"/>
      <c r="F453" s="192"/>
      <c r="G453" s="170"/>
    </row>
    <row r="454" spans="3:7" x14ac:dyDescent="0.2">
      <c r="C454" s="196"/>
      <c r="F454" s="192"/>
      <c r="G454" s="170"/>
    </row>
    <row r="455" spans="3:7" x14ac:dyDescent="0.2">
      <c r="C455" s="196"/>
      <c r="F455" s="192"/>
      <c r="G455" s="170"/>
    </row>
    <row r="456" spans="3:7" x14ac:dyDescent="0.2">
      <c r="C456" s="196"/>
      <c r="F456" s="192"/>
      <c r="G456" s="170"/>
    </row>
    <row r="457" spans="3:7" x14ac:dyDescent="0.2">
      <c r="C457" s="196"/>
      <c r="F457" s="192"/>
      <c r="G457" s="170"/>
    </row>
    <row r="458" spans="3:7" x14ac:dyDescent="0.2">
      <c r="C458" s="196"/>
      <c r="F458" s="192"/>
      <c r="G458" s="170"/>
    </row>
    <row r="459" spans="3:7" x14ac:dyDescent="0.2">
      <c r="C459" s="196"/>
      <c r="F459" s="192"/>
      <c r="G459" s="170"/>
    </row>
    <row r="460" spans="3:7" x14ac:dyDescent="0.2">
      <c r="C460" s="196"/>
      <c r="F460" s="192"/>
      <c r="G460" s="170"/>
    </row>
    <row r="461" spans="3:7" x14ac:dyDescent="0.2">
      <c r="C461" s="196"/>
      <c r="F461" s="192"/>
      <c r="G461" s="170"/>
    </row>
    <row r="462" spans="3:7" x14ac:dyDescent="0.2">
      <c r="C462" s="196"/>
      <c r="F462" s="192"/>
      <c r="G462" s="170"/>
    </row>
    <row r="463" spans="3:7" x14ac:dyDescent="0.2">
      <c r="C463" s="196"/>
      <c r="F463" s="192"/>
      <c r="G463" s="170"/>
    </row>
    <row r="464" spans="3:7" x14ac:dyDescent="0.2">
      <c r="C464" s="196"/>
      <c r="F464" s="192"/>
      <c r="G464" s="170"/>
    </row>
    <row r="465" spans="3:7" x14ac:dyDescent="0.2">
      <c r="C465" s="196"/>
      <c r="F465" s="192"/>
      <c r="G465" s="170"/>
    </row>
    <row r="466" spans="3:7" x14ac:dyDescent="0.2">
      <c r="C466" s="196"/>
      <c r="F466" s="192"/>
      <c r="G466" s="170"/>
    </row>
    <row r="467" spans="3:7" x14ac:dyDescent="0.2">
      <c r="C467" s="196"/>
      <c r="F467" s="192"/>
      <c r="G467" s="170"/>
    </row>
    <row r="468" spans="3:7" x14ac:dyDescent="0.2">
      <c r="C468" s="196"/>
      <c r="F468" s="192"/>
      <c r="G468" s="170"/>
    </row>
    <row r="469" spans="3:7" x14ac:dyDescent="0.2">
      <c r="C469" s="196"/>
      <c r="F469" s="192"/>
      <c r="G469" s="170"/>
    </row>
    <row r="470" spans="3:7" x14ac:dyDescent="0.2">
      <c r="C470" s="196"/>
      <c r="F470" s="192"/>
      <c r="G470" s="170"/>
    </row>
    <row r="471" spans="3:7" x14ac:dyDescent="0.2">
      <c r="C471" s="196"/>
      <c r="F471" s="192"/>
      <c r="G471" s="170"/>
    </row>
    <row r="472" spans="3:7" x14ac:dyDescent="0.2">
      <c r="C472" s="196"/>
      <c r="F472" s="192"/>
      <c r="G472" s="170"/>
    </row>
    <row r="473" spans="3:7" x14ac:dyDescent="0.2">
      <c r="C473" s="196"/>
      <c r="F473" s="192"/>
      <c r="G473" s="170"/>
    </row>
  </sheetData>
  <mergeCells count="1">
    <mergeCell ref="H1:I1"/>
  </mergeCells>
  <hyperlinks>
    <hyperlink ref="H1:I1" location="Index!A1" display="Regresar al Índice" xr:uid="{F50386FC-1561-4823-8BE1-43E981F3E70A}"/>
  </hyperlinks>
  <pageMargins left="0.7" right="0.7" top="0.75" bottom="0.75" header="0.3" footer="0.3"/>
  <pageSetup paperSize="9" orientation="portrait" horizontalDpi="300" verticalDpi="30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1C4D-05CC-4B0B-806E-6FBD19145F91}">
  <sheetPr codeName="Hoja92"/>
  <dimension ref="A1:I439"/>
  <sheetViews>
    <sheetView workbookViewId="0"/>
  </sheetViews>
  <sheetFormatPr baseColWidth="10" defaultColWidth="9.140625" defaultRowHeight="12.75" x14ac:dyDescent="0.2"/>
  <cols>
    <col min="1" max="1" width="60.7109375" style="170" customWidth="1" collapsed="1"/>
    <col min="2" max="2" width="14.42578125" style="194" bestFit="1" customWidth="1" collapsed="1"/>
    <col min="3" max="3" width="10.140625" style="181" bestFit="1" customWidth="1" collapsed="1"/>
    <col min="4" max="5" width="11.7109375" style="170" customWidth="1" collapsed="1"/>
    <col min="6" max="6" width="8" style="170" bestFit="1" customWidth="1" collapsed="1"/>
    <col min="7" max="8" width="3.7109375" style="170" customWidth="1" collapsed="1"/>
    <col min="9" max="16384" width="9.140625" style="170"/>
  </cols>
  <sheetData>
    <row r="1" spans="1:9" x14ac:dyDescent="0.2">
      <c r="A1" s="31" t="s">
        <v>3406</v>
      </c>
      <c r="B1" s="170"/>
      <c r="C1" s="170" t="s">
        <v>53</v>
      </c>
      <c r="D1" s="170" t="s">
        <v>53</v>
      </c>
      <c r="E1" s="170" t="s">
        <v>53</v>
      </c>
      <c r="F1" s="170" t="s">
        <v>53</v>
      </c>
      <c r="G1" s="170" t="s">
        <v>53</v>
      </c>
      <c r="H1" s="280" t="s">
        <v>1346</v>
      </c>
      <c r="I1" s="280"/>
    </row>
    <row r="2" spans="1:9" x14ac:dyDescent="0.2">
      <c r="A2" s="170" t="s">
        <v>150</v>
      </c>
      <c r="B2" s="170"/>
      <c r="C2" s="170" t="s">
        <v>53</v>
      </c>
      <c r="D2" s="170" t="s">
        <v>53</v>
      </c>
      <c r="E2" s="170" t="s">
        <v>53</v>
      </c>
      <c r="F2" s="170" t="s">
        <v>53</v>
      </c>
      <c r="G2" s="170" t="s">
        <v>53</v>
      </c>
      <c r="H2" s="170" t="s">
        <v>53</v>
      </c>
    </row>
    <row r="3" spans="1:9" x14ac:dyDescent="0.2">
      <c r="B3" s="170"/>
      <c r="C3" s="170"/>
    </row>
    <row r="4" spans="1:9" x14ac:dyDescent="0.2">
      <c r="B4" s="170"/>
      <c r="C4" s="170"/>
    </row>
    <row r="5" spans="1:9" x14ac:dyDescent="0.2">
      <c r="B5" s="170"/>
      <c r="C5" s="170"/>
    </row>
    <row r="6" spans="1:9" x14ac:dyDescent="0.2">
      <c r="A6" s="170" t="s">
        <v>546</v>
      </c>
      <c r="B6" s="170" t="s">
        <v>384</v>
      </c>
      <c r="C6" s="170" t="s">
        <v>0</v>
      </c>
      <c r="D6" s="170" t="s">
        <v>547</v>
      </c>
      <c r="E6" s="170" t="s">
        <v>548</v>
      </c>
      <c r="F6" s="170" t="s">
        <v>549</v>
      </c>
    </row>
    <row r="7" spans="1:9" x14ac:dyDescent="0.2">
      <c r="A7" s="170">
        <v>2000</v>
      </c>
      <c r="B7" s="193" t="s">
        <v>2480</v>
      </c>
      <c r="C7" s="181">
        <v>1006280</v>
      </c>
      <c r="D7" s="170">
        <v>3.8296518199076868E-3</v>
      </c>
      <c r="F7" s="181">
        <v>3839</v>
      </c>
      <c r="G7" s="170">
        <f>_xlfn.RANK.EQ(F7,$F$7:$F$29,1)</f>
        <v>17</v>
      </c>
    </row>
    <row r="8" spans="1:9" x14ac:dyDescent="0.2">
      <c r="A8" s="170">
        <v>2001</v>
      </c>
      <c r="B8" s="193" t="s">
        <v>2481</v>
      </c>
      <c r="C8" s="181">
        <v>1012668</v>
      </c>
      <c r="D8" s="170">
        <v>-4.42404794488227E-3</v>
      </c>
      <c r="E8" s="170">
        <v>6.3481337202369037E-3</v>
      </c>
      <c r="F8" s="181">
        <v>-4500</v>
      </c>
      <c r="G8" s="170">
        <f t="shared" ref="G8:G29" si="0">_xlfn.RANK.EQ(F8,$F$7:$F$29,1)</f>
        <v>2</v>
      </c>
    </row>
    <row r="9" spans="1:9" x14ac:dyDescent="0.2">
      <c r="A9" s="170">
        <v>2002</v>
      </c>
      <c r="B9" s="193" t="s">
        <v>2482</v>
      </c>
      <c r="C9" s="181">
        <v>1017493</v>
      </c>
      <c r="D9" s="170">
        <v>-3.0599167561551344E-3</v>
      </c>
      <c r="E9" s="170">
        <v>4.7646415212092563E-3</v>
      </c>
      <c r="F9" s="181">
        <v>-3123</v>
      </c>
      <c r="G9" s="170">
        <f t="shared" si="0"/>
        <v>3</v>
      </c>
    </row>
    <row r="10" spans="1:9" x14ac:dyDescent="0.2">
      <c r="A10" s="170">
        <v>2003</v>
      </c>
      <c r="B10" s="193" t="s">
        <v>2483</v>
      </c>
      <c r="C10" s="181">
        <v>1025662</v>
      </c>
      <c r="D10" s="170">
        <v>-1.0606271627687791E-3</v>
      </c>
      <c r="E10" s="170">
        <v>8.0285564618134408E-3</v>
      </c>
      <c r="F10" s="181">
        <v>-1089</v>
      </c>
      <c r="G10" s="170">
        <f t="shared" si="0"/>
        <v>6</v>
      </c>
    </row>
    <row r="11" spans="1:9" x14ac:dyDescent="0.2">
      <c r="A11" s="170">
        <v>2004</v>
      </c>
      <c r="B11" s="193" t="s">
        <v>2484</v>
      </c>
      <c r="C11" s="181">
        <v>1052893</v>
      </c>
      <c r="D11" s="170">
        <v>-9.7256143267310247E-4</v>
      </c>
      <c r="E11" s="170">
        <v>2.6549682059001878E-2</v>
      </c>
      <c r="F11" s="181">
        <v>-1025</v>
      </c>
      <c r="G11" s="170">
        <f t="shared" si="0"/>
        <v>7</v>
      </c>
    </row>
    <row r="12" spans="1:9" x14ac:dyDescent="0.2">
      <c r="A12" s="170">
        <v>2005</v>
      </c>
      <c r="B12" s="193" t="s">
        <v>2485</v>
      </c>
      <c r="C12" s="181">
        <v>1077808</v>
      </c>
      <c r="D12" s="170">
        <v>9.3331835071031044E-4</v>
      </c>
      <c r="E12" s="170">
        <v>2.3663373201265436E-2</v>
      </c>
      <c r="F12" s="181">
        <v>1005</v>
      </c>
      <c r="G12" s="170">
        <f t="shared" si="0"/>
        <v>8</v>
      </c>
    </row>
    <row r="13" spans="1:9" x14ac:dyDescent="0.2">
      <c r="A13" s="170">
        <v>2006</v>
      </c>
      <c r="B13" s="193" t="s">
        <v>2486</v>
      </c>
      <c r="C13" s="181">
        <v>1129262</v>
      </c>
      <c r="D13" s="170">
        <v>7.1195483015378258E-3</v>
      </c>
      <c r="E13" s="170">
        <v>4.7739486068019588E-2</v>
      </c>
      <c r="F13" s="181">
        <v>7983</v>
      </c>
      <c r="G13" s="170">
        <f t="shared" si="0"/>
        <v>22</v>
      </c>
    </row>
    <row r="14" spans="1:9" x14ac:dyDescent="0.2">
      <c r="A14" s="170">
        <v>2007</v>
      </c>
      <c r="B14" s="193" t="s">
        <v>2487</v>
      </c>
      <c r="C14" s="181">
        <v>1181306</v>
      </c>
      <c r="D14" s="170">
        <v>3.1896734745870958E-3</v>
      </c>
      <c r="E14" s="170">
        <v>4.6086736293260655E-2</v>
      </c>
      <c r="F14" s="181">
        <v>3756</v>
      </c>
      <c r="G14" s="170">
        <f t="shared" si="0"/>
        <v>16</v>
      </c>
    </row>
    <row r="15" spans="1:9" x14ac:dyDescent="0.2">
      <c r="A15" s="170">
        <v>2008</v>
      </c>
      <c r="B15" s="193" t="s">
        <v>2488</v>
      </c>
      <c r="C15" s="181">
        <v>1219272</v>
      </c>
      <c r="D15" s="170">
        <v>2.6775963474163778E-3</v>
      </c>
      <c r="E15" s="170">
        <v>3.2139005473603044E-2</v>
      </c>
      <c r="F15" s="181">
        <v>3256</v>
      </c>
      <c r="G15" s="170">
        <f t="shared" si="0"/>
        <v>14</v>
      </c>
    </row>
    <row r="16" spans="1:9" x14ac:dyDescent="0.2">
      <c r="A16" s="170">
        <v>2009</v>
      </c>
      <c r="B16" s="193" t="s">
        <v>2489</v>
      </c>
      <c r="C16" s="181">
        <v>1194763</v>
      </c>
      <c r="D16" s="170">
        <v>3.7815203711450973E-3</v>
      </c>
      <c r="E16" s="170">
        <v>-2.0101339159760867E-2</v>
      </c>
      <c r="F16" s="181">
        <v>4501</v>
      </c>
      <c r="G16" s="170">
        <f t="shared" si="0"/>
        <v>18</v>
      </c>
    </row>
    <row r="17" spans="1:7" x14ac:dyDescent="0.2">
      <c r="A17" s="170">
        <v>2010</v>
      </c>
      <c r="B17" s="193" t="s">
        <v>2490</v>
      </c>
      <c r="C17" s="181">
        <v>1236525</v>
      </c>
      <c r="D17" s="170">
        <v>2.6970505165833103E-3</v>
      </c>
      <c r="E17" s="170">
        <v>3.4954212676489016E-2</v>
      </c>
      <c r="F17" s="181">
        <v>3326</v>
      </c>
      <c r="G17" s="170">
        <f t="shared" si="0"/>
        <v>15</v>
      </c>
    </row>
    <row r="18" spans="1:7" x14ac:dyDescent="0.2">
      <c r="A18" s="170">
        <v>2011</v>
      </c>
      <c r="B18" s="193" t="s">
        <v>2491</v>
      </c>
      <c r="C18" s="181">
        <v>1288822</v>
      </c>
      <c r="D18" s="170">
        <v>2.3424922811301485E-3</v>
      </c>
      <c r="E18" s="170">
        <v>4.2293524190776477E-2</v>
      </c>
      <c r="F18" s="181">
        <v>3012</v>
      </c>
      <c r="G18" s="170">
        <f t="shared" si="0"/>
        <v>13</v>
      </c>
    </row>
    <row r="19" spans="1:7" x14ac:dyDescent="0.2">
      <c r="A19" s="170">
        <v>2012</v>
      </c>
      <c r="B19" s="193" t="s">
        <v>2492</v>
      </c>
      <c r="C19" s="181">
        <v>1328013</v>
      </c>
      <c r="D19" s="170">
        <v>1.6820248864255483E-3</v>
      </c>
      <c r="E19" s="170">
        <v>3.040838843533078E-2</v>
      </c>
      <c r="F19" s="181">
        <v>2230</v>
      </c>
      <c r="G19" s="170">
        <f t="shared" si="0"/>
        <v>10</v>
      </c>
    </row>
    <row r="20" spans="1:7" x14ac:dyDescent="0.2">
      <c r="A20" s="170">
        <v>2013</v>
      </c>
      <c r="B20" s="193" t="s">
        <v>2493</v>
      </c>
      <c r="C20" s="181">
        <v>1380069</v>
      </c>
      <c r="D20" s="170">
        <v>1.2703889813525659E-3</v>
      </c>
      <c r="E20" s="170">
        <v>3.9198411461333516E-2</v>
      </c>
      <c r="F20" s="181">
        <v>1751</v>
      </c>
      <c r="G20" s="170">
        <f t="shared" si="0"/>
        <v>9</v>
      </c>
    </row>
    <row r="21" spans="1:7" x14ac:dyDescent="0.2">
      <c r="A21" s="170">
        <v>2014</v>
      </c>
      <c r="B21" s="193" t="s">
        <v>2494</v>
      </c>
      <c r="C21" s="181">
        <v>1423620</v>
      </c>
      <c r="D21" s="170">
        <v>1.6259659229624912E-3</v>
      </c>
      <c r="E21" s="170">
        <v>3.1557117796284118E-2</v>
      </c>
      <c r="F21" s="181">
        <v>2311</v>
      </c>
      <c r="G21" s="170">
        <f t="shared" si="0"/>
        <v>11</v>
      </c>
    </row>
    <row r="22" spans="1:7" x14ac:dyDescent="0.2">
      <c r="A22" s="170">
        <v>2015</v>
      </c>
      <c r="B22" s="193" t="s">
        <v>2495</v>
      </c>
      <c r="C22" s="181">
        <v>1494289</v>
      </c>
      <c r="D22" s="170">
        <v>-1.5374952391770114E-3</v>
      </c>
      <c r="E22" s="170">
        <v>4.9640353465109976E-2</v>
      </c>
      <c r="F22" s="181">
        <v>-2301</v>
      </c>
      <c r="G22" s="170">
        <f t="shared" si="0"/>
        <v>5</v>
      </c>
    </row>
    <row r="23" spans="1:7" x14ac:dyDescent="0.2">
      <c r="A23" s="170">
        <v>2016</v>
      </c>
      <c r="B23" s="193" t="s">
        <v>2496</v>
      </c>
      <c r="C23" s="181">
        <v>1576839</v>
      </c>
      <c r="D23" s="170">
        <v>3.565982449485583E-3</v>
      </c>
      <c r="E23" s="170">
        <v>5.5243664378175739E-2</v>
      </c>
      <c r="F23" s="181">
        <v>5603</v>
      </c>
      <c r="G23" s="170">
        <f t="shared" si="0"/>
        <v>20</v>
      </c>
    </row>
    <row r="24" spans="1:7" x14ac:dyDescent="0.2">
      <c r="A24" s="170">
        <v>2017</v>
      </c>
      <c r="B24" s="193" t="s">
        <v>2497</v>
      </c>
      <c r="C24" s="181">
        <v>1672581</v>
      </c>
      <c r="D24" s="170">
        <v>4.7854909393463263E-3</v>
      </c>
      <c r="E24" s="170">
        <v>6.0717676313180924E-2</v>
      </c>
      <c r="F24" s="181">
        <v>7966</v>
      </c>
      <c r="G24" s="170">
        <f t="shared" si="0"/>
        <v>21</v>
      </c>
    </row>
    <row r="25" spans="1:7" x14ac:dyDescent="0.2">
      <c r="A25" s="170">
        <v>2018</v>
      </c>
      <c r="B25" s="193" t="s">
        <v>2498</v>
      </c>
      <c r="C25" s="181">
        <v>1755753</v>
      </c>
      <c r="D25" s="170">
        <v>1.6144462706007001E-3</v>
      </c>
      <c r="E25" s="170">
        <v>4.972673969153063E-2</v>
      </c>
      <c r="F25" s="181">
        <v>2830</v>
      </c>
      <c r="G25" s="170">
        <f t="shared" si="0"/>
        <v>12</v>
      </c>
    </row>
    <row r="26" spans="1:7" x14ac:dyDescent="0.2">
      <c r="A26" s="170">
        <v>2019</v>
      </c>
      <c r="B26" s="193" t="s">
        <v>1178</v>
      </c>
      <c r="C26" s="181">
        <v>1796535</v>
      </c>
      <c r="D26" s="170">
        <v>-1.293040429471759E-3</v>
      </c>
      <c r="E26" s="170">
        <v>2.3227640790020043E-2</v>
      </c>
      <c r="F26" s="181">
        <v>-2326</v>
      </c>
      <c r="G26" s="170">
        <f t="shared" si="0"/>
        <v>4</v>
      </c>
    </row>
    <row r="27" spans="1:7" x14ac:dyDescent="0.2">
      <c r="A27" s="170">
        <v>2020</v>
      </c>
      <c r="B27" s="193" t="s">
        <v>1188</v>
      </c>
      <c r="C27" s="181">
        <v>1755765</v>
      </c>
      <c r="D27" s="170">
        <v>-8.2239183335931498E-3</v>
      </c>
      <c r="E27" s="170">
        <v>-2.2693685344287728E-2</v>
      </c>
      <c r="F27" s="181">
        <v>-14559</v>
      </c>
      <c r="G27" s="170">
        <f t="shared" si="0"/>
        <v>1</v>
      </c>
    </row>
    <row r="28" spans="1:7" x14ac:dyDescent="0.2">
      <c r="A28" s="170">
        <v>2021</v>
      </c>
      <c r="B28" s="193" t="s">
        <v>1198</v>
      </c>
      <c r="C28" s="181">
        <v>1820785</v>
      </c>
      <c r="D28" s="170">
        <v>2.8519387730934209E-3</v>
      </c>
      <c r="E28" s="170">
        <v>3.703229076784198E-2</v>
      </c>
      <c r="F28" s="181">
        <v>5178</v>
      </c>
      <c r="G28" s="170">
        <f t="shared" si="0"/>
        <v>19</v>
      </c>
    </row>
    <row r="29" spans="1:7" x14ac:dyDescent="0.2">
      <c r="A29" s="170">
        <v>2022</v>
      </c>
      <c r="B29" s="193" t="s">
        <v>1206</v>
      </c>
      <c r="C29" s="181">
        <v>1896755</v>
      </c>
      <c r="D29" s="170">
        <f>C27/C26-1</f>
        <v>-2.2693685344287728E-2</v>
      </c>
      <c r="E29" s="170">
        <v>4.1723762003751164E-2</v>
      </c>
      <c r="F29" s="181">
        <v>8523</v>
      </c>
      <c r="G29" s="170">
        <f t="shared" si="0"/>
        <v>23</v>
      </c>
    </row>
    <row r="30" spans="1:7" x14ac:dyDescent="0.2">
      <c r="A30" s="170">
        <v>2023</v>
      </c>
      <c r="B30" s="170" t="s">
        <v>2499</v>
      </c>
      <c r="C30" s="170">
        <v>1980790</v>
      </c>
      <c r="D30" s="170">
        <v>3.1525931027847065E-3</v>
      </c>
      <c r="E30" s="170">
        <v>4.4304614987175528E-2</v>
      </c>
      <c r="F30" s="181">
        <v>6225</v>
      </c>
    </row>
    <row r="31" spans="1:7" x14ac:dyDescent="0.2">
      <c r="F31" s="181"/>
    </row>
    <row r="32" spans="1:7" x14ac:dyDescent="0.2">
      <c r="F32" s="181"/>
    </row>
    <row r="33" spans="6:6" x14ac:dyDescent="0.2">
      <c r="F33" s="181"/>
    </row>
    <row r="34" spans="6:6" x14ac:dyDescent="0.2">
      <c r="F34" s="181"/>
    </row>
    <row r="35" spans="6:6" x14ac:dyDescent="0.2">
      <c r="F35" s="181"/>
    </row>
    <row r="36" spans="6:6" x14ac:dyDescent="0.2">
      <c r="F36" s="181"/>
    </row>
    <row r="37" spans="6:6" x14ac:dyDescent="0.2">
      <c r="F37" s="181"/>
    </row>
    <row r="38" spans="6:6" x14ac:dyDescent="0.2">
      <c r="F38" s="181"/>
    </row>
    <row r="39" spans="6:6" x14ac:dyDescent="0.2">
      <c r="F39" s="181"/>
    </row>
    <row r="40" spans="6:6" x14ac:dyDescent="0.2">
      <c r="F40" s="181"/>
    </row>
    <row r="41" spans="6:6" x14ac:dyDescent="0.2">
      <c r="F41" s="181"/>
    </row>
    <row r="42" spans="6:6" x14ac:dyDescent="0.2">
      <c r="F42" s="181"/>
    </row>
    <row r="43" spans="6:6" x14ac:dyDescent="0.2">
      <c r="F43" s="181"/>
    </row>
    <row r="44" spans="6:6" x14ac:dyDescent="0.2">
      <c r="F44" s="181"/>
    </row>
    <row r="45" spans="6:6" x14ac:dyDescent="0.2">
      <c r="F45" s="181"/>
    </row>
    <row r="46" spans="6:6" x14ac:dyDescent="0.2">
      <c r="F46" s="181"/>
    </row>
    <row r="47" spans="6:6" x14ac:dyDescent="0.2">
      <c r="F47" s="181"/>
    </row>
    <row r="48" spans="6:6" x14ac:dyDescent="0.2">
      <c r="F48" s="181"/>
    </row>
    <row r="49" spans="6:6" x14ac:dyDescent="0.2">
      <c r="F49" s="181"/>
    </row>
    <row r="50" spans="6:6" x14ac:dyDescent="0.2">
      <c r="F50" s="181"/>
    </row>
    <row r="51" spans="6:6" x14ac:dyDescent="0.2">
      <c r="F51" s="181"/>
    </row>
    <row r="52" spans="6:6" x14ac:dyDescent="0.2">
      <c r="F52" s="181"/>
    </row>
    <row r="53" spans="6:6" x14ac:dyDescent="0.2">
      <c r="F53" s="181"/>
    </row>
    <row r="54" spans="6:6" x14ac:dyDescent="0.2">
      <c r="F54" s="181"/>
    </row>
    <row r="55" spans="6:6" x14ac:dyDescent="0.2">
      <c r="F55" s="181"/>
    </row>
    <row r="56" spans="6:6" x14ac:dyDescent="0.2">
      <c r="F56" s="181"/>
    </row>
    <row r="57" spans="6:6" x14ac:dyDescent="0.2">
      <c r="F57" s="181"/>
    </row>
    <row r="58" spans="6:6" x14ac:dyDescent="0.2">
      <c r="F58" s="181"/>
    </row>
    <row r="59" spans="6:6" x14ac:dyDescent="0.2">
      <c r="F59" s="181"/>
    </row>
    <row r="60" spans="6:6" x14ac:dyDescent="0.2">
      <c r="F60" s="181"/>
    </row>
    <row r="61" spans="6:6" x14ac:dyDescent="0.2">
      <c r="F61" s="181"/>
    </row>
    <row r="62" spans="6:6" x14ac:dyDescent="0.2">
      <c r="F62" s="181"/>
    </row>
    <row r="63" spans="6:6" x14ac:dyDescent="0.2">
      <c r="F63" s="181"/>
    </row>
    <row r="64" spans="6:6" x14ac:dyDescent="0.2">
      <c r="F64" s="181"/>
    </row>
    <row r="65" spans="6:6" x14ac:dyDescent="0.2">
      <c r="F65" s="181"/>
    </row>
    <row r="66" spans="6:6" x14ac:dyDescent="0.2">
      <c r="F66" s="181"/>
    </row>
    <row r="67" spans="6:6" x14ac:dyDescent="0.2">
      <c r="F67" s="181"/>
    </row>
    <row r="68" spans="6:6" x14ac:dyDescent="0.2">
      <c r="F68" s="181"/>
    </row>
    <row r="69" spans="6:6" x14ac:dyDescent="0.2">
      <c r="F69" s="181"/>
    </row>
    <row r="70" spans="6:6" x14ac:dyDescent="0.2">
      <c r="F70" s="181"/>
    </row>
    <row r="71" spans="6:6" x14ac:dyDescent="0.2">
      <c r="F71" s="181"/>
    </row>
    <row r="72" spans="6:6" x14ac:dyDescent="0.2">
      <c r="F72" s="181"/>
    </row>
    <row r="73" spans="6:6" x14ac:dyDescent="0.2">
      <c r="F73" s="181"/>
    </row>
    <row r="74" spans="6:6" x14ac:dyDescent="0.2">
      <c r="F74" s="181"/>
    </row>
    <row r="75" spans="6:6" x14ac:dyDescent="0.2">
      <c r="F75" s="181"/>
    </row>
    <row r="76" spans="6:6" x14ac:dyDescent="0.2">
      <c r="F76" s="181"/>
    </row>
    <row r="77" spans="6:6" x14ac:dyDescent="0.2">
      <c r="F77" s="181"/>
    </row>
    <row r="78" spans="6:6" x14ac:dyDescent="0.2">
      <c r="F78" s="181"/>
    </row>
    <row r="79" spans="6:6" x14ac:dyDescent="0.2">
      <c r="F79" s="181"/>
    </row>
    <row r="80" spans="6:6" x14ac:dyDescent="0.2">
      <c r="F80" s="181"/>
    </row>
    <row r="81" spans="6:6" x14ac:dyDescent="0.2">
      <c r="F81" s="181"/>
    </row>
    <row r="82" spans="6:6" x14ac:dyDescent="0.2">
      <c r="F82" s="181"/>
    </row>
    <row r="83" spans="6:6" x14ac:dyDescent="0.2">
      <c r="F83" s="181"/>
    </row>
    <row r="84" spans="6:6" x14ac:dyDescent="0.2">
      <c r="F84" s="181"/>
    </row>
    <row r="85" spans="6:6" x14ac:dyDescent="0.2">
      <c r="F85" s="181"/>
    </row>
    <row r="86" spans="6:6" x14ac:dyDescent="0.2">
      <c r="F86" s="181"/>
    </row>
    <row r="87" spans="6:6" x14ac:dyDescent="0.2">
      <c r="F87" s="181"/>
    </row>
    <row r="88" spans="6:6" x14ac:dyDescent="0.2">
      <c r="F88" s="181"/>
    </row>
    <row r="89" spans="6:6" x14ac:dyDescent="0.2">
      <c r="F89" s="181"/>
    </row>
    <row r="90" spans="6:6" x14ac:dyDescent="0.2">
      <c r="F90" s="181"/>
    </row>
    <row r="91" spans="6:6" x14ac:dyDescent="0.2">
      <c r="F91" s="181"/>
    </row>
    <row r="92" spans="6:6" x14ac:dyDescent="0.2">
      <c r="F92" s="181"/>
    </row>
    <row r="93" spans="6:6" x14ac:dyDescent="0.2">
      <c r="F93" s="181"/>
    </row>
    <row r="94" spans="6:6" x14ac:dyDescent="0.2">
      <c r="F94" s="181"/>
    </row>
    <row r="95" spans="6:6" x14ac:dyDescent="0.2">
      <c r="F95" s="181"/>
    </row>
    <row r="96" spans="6:6" x14ac:dyDescent="0.2">
      <c r="F96" s="181"/>
    </row>
    <row r="97" spans="6:6" x14ac:dyDescent="0.2">
      <c r="F97" s="181"/>
    </row>
    <row r="98" spans="6:6" x14ac:dyDescent="0.2">
      <c r="F98" s="181"/>
    </row>
    <row r="99" spans="6:6" x14ac:dyDescent="0.2">
      <c r="F99" s="181"/>
    </row>
    <row r="100" spans="6:6" x14ac:dyDescent="0.2">
      <c r="F100" s="181"/>
    </row>
    <row r="101" spans="6:6" x14ac:dyDescent="0.2">
      <c r="F101" s="181"/>
    </row>
    <row r="102" spans="6:6" x14ac:dyDescent="0.2">
      <c r="F102" s="181"/>
    </row>
    <row r="103" spans="6:6" x14ac:dyDescent="0.2">
      <c r="F103" s="181"/>
    </row>
    <row r="104" spans="6:6" x14ac:dyDescent="0.2">
      <c r="F104" s="181"/>
    </row>
    <row r="105" spans="6:6" x14ac:dyDescent="0.2">
      <c r="F105" s="181"/>
    </row>
    <row r="106" spans="6:6" x14ac:dyDescent="0.2">
      <c r="F106" s="181"/>
    </row>
    <row r="107" spans="6:6" x14ac:dyDescent="0.2">
      <c r="F107" s="181"/>
    </row>
    <row r="108" spans="6:6" x14ac:dyDescent="0.2">
      <c r="F108" s="181"/>
    </row>
    <row r="109" spans="6:6" x14ac:dyDescent="0.2">
      <c r="F109" s="181"/>
    </row>
    <row r="110" spans="6:6" x14ac:dyDescent="0.2">
      <c r="F110" s="181"/>
    </row>
    <row r="111" spans="6:6" x14ac:dyDescent="0.2">
      <c r="F111" s="181"/>
    </row>
    <row r="112" spans="6:6" x14ac:dyDescent="0.2">
      <c r="F112" s="181"/>
    </row>
    <row r="113" spans="6:6" x14ac:dyDescent="0.2">
      <c r="F113" s="181"/>
    </row>
    <row r="114" spans="6:6" x14ac:dyDescent="0.2">
      <c r="F114" s="181"/>
    </row>
    <row r="115" spans="6:6" x14ac:dyDescent="0.2">
      <c r="F115" s="181"/>
    </row>
    <row r="116" spans="6:6" x14ac:dyDescent="0.2">
      <c r="F116" s="181"/>
    </row>
    <row r="117" spans="6:6" x14ac:dyDescent="0.2">
      <c r="F117" s="181"/>
    </row>
    <row r="118" spans="6:6" x14ac:dyDescent="0.2">
      <c r="F118" s="181"/>
    </row>
    <row r="119" spans="6:6" x14ac:dyDescent="0.2">
      <c r="F119" s="181"/>
    </row>
    <row r="120" spans="6:6" x14ac:dyDescent="0.2">
      <c r="F120" s="181"/>
    </row>
    <row r="121" spans="6:6" x14ac:dyDescent="0.2">
      <c r="F121" s="181"/>
    </row>
    <row r="122" spans="6:6" x14ac:dyDescent="0.2">
      <c r="F122" s="181"/>
    </row>
    <row r="123" spans="6:6" x14ac:dyDescent="0.2">
      <c r="F123" s="181"/>
    </row>
    <row r="124" spans="6:6" x14ac:dyDescent="0.2">
      <c r="F124" s="181"/>
    </row>
    <row r="125" spans="6:6" x14ac:dyDescent="0.2">
      <c r="F125" s="181"/>
    </row>
    <row r="126" spans="6:6" x14ac:dyDescent="0.2">
      <c r="F126" s="181"/>
    </row>
    <row r="127" spans="6:6" x14ac:dyDescent="0.2">
      <c r="F127" s="181"/>
    </row>
    <row r="128" spans="6:6" x14ac:dyDescent="0.2">
      <c r="F128" s="181"/>
    </row>
    <row r="129" spans="6:6" x14ac:dyDescent="0.2">
      <c r="F129" s="181"/>
    </row>
    <row r="130" spans="6:6" x14ac:dyDescent="0.2">
      <c r="F130" s="181"/>
    </row>
    <row r="131" spans="6:6" x14ac:dyDescent="0.2">
      <c r="F131" s="181"/>
    </row>
    <row r="132" spans="6:6" x14ac:dyDescent="0.2">
      <c r="F132" s="181"/>
    </row>
    <row r="133" spans="6:6" x14ac:dyDescent="0.2">
      <c r="F133" s="181"/>
    </row>
    <row r="134" spans="6:6" x14ac:dyDescent="0.2">
      <c r="F134" s="181"/>
    </row>
    <row r="135" spans="6:6" x14ac:dyDescent="0.2">
      <c r="F135" s="181"/>
    </row>
    <row r="136" spans="6:6" x14ac:dyDescent="0.2">
      <c r="F136" s="181"/>
    </row>
    <row r="137" spans="6:6" x14ac:dyDescent="0.2">
      <c r="F137" s="181"/>
    </row>
    <row r="138" spans="6:6" x14ac:dyDescent="0.2">
      <c r="F138" s="181"/>
    </row>
    <row r="139" spans="6:6" x14ac:dyDescent="0.2">
      <c r="F139" s="181"/>
    </row>
    <row r="140" spans="6:6" x14ac:dyDescent="0.2">
      <c r="F140" s="181"/>
    </row>
    <row r="141" spans="6:6" x14ac:dyDescent="0.2">
      <c r="F141" s="181"/>
    </row>
    <row r="142" spans="6:6" x14ac:dyDescent="0.2">
      <c r="F142" s="181"/>
    </row>
    <row r="143" spans="6:6" x14ac:dyDescent="0.2">
      <c r="F143" s="181"/>
    </row>
    <row r="144" spans="6:6" x14ac:dyDescent="0.2">
      <c r="F144" s="181"/>
    </row>
    <row r="145" spans="6:6" x14ac:dyDescent="0.2">
      <c r="F145" s="181"/>
    </row>
    <row r="146" spans="6:6" x14ac:dyDescent="0.2">
      <c r="F146" s="181"/>
    </row>
    <row r="147" spans="6:6" x14ac:dyDescent="0.2">
      <c r="F147" s="181"/>
    </row>
    <row r="148" spans="6:6" x14ac:dyDescent="0.2">
      <c r="F148" s="181"/>
    </row>
    <row r="149" spans="6:6" x14ac:dyDescent="0.2">
      <c r="F149" s="181"/>
    </row>
    <row r="150" spans="6:6" x14ac:dyDescent="0.2">
      <c r="F150" s="181"/>
    </row>
    <row r="151" spans="6:6" x14ac:dyDescent="0.2">
      <c r="F151" s="181"/>
    </row>
    <row r="152" spans="6:6" x14ac:dyDescent="0.2">
      <c r="F152" s="181"/>
    </row>
    <row r="153" spans="6:6" x14ac:dyDescent="0.2">
      <c r="F153" s="181"/>
    </row>
    <row r="154" spans="6:6" x14ac:dyDescent="0.2">
      <c r="F154" s="181"/>
    </row>
    <row r="155" spans="6:6" x14ac:dyDescent="0.2">
      <c r="F155" s="181"/>
    </row>
    <row r="156" spans="6:6" x14ac:dyDescent="0.2">
      <c r="F156" s="181"/>
    </row>
    <row r="157" spans="6:6" x14ac:dyDescent="0.2">
      <c r="F157" s="181"/>
    </row>
    <row r="158" spans="6:6" x14ac:dyDescent="0.2">
      <c r="F158" s="181"/>
    </row>
    <row r="159" spans="6:6" x14ac:dyDescent="0.2">
      <c r="F159" s="181"/>
    </row>
    <row r="160" spans="6:6" x14ac:dyDescent="0.2">
      <c r="F160" s="181"/>
    </row>
    <row r="161" spans="6:6" x14ac:dyDescent="0.2">
      <c r="F161" s="181"/>
    </row>
    <row r="162" spans="6:6" x14ac:dyDescent="0.2">
      <c r="F162" s="181"/>
    </row>
    <row r="163" spans="6:6" x14ac:dyDescent="0.2">
      <c r="F163" s="181"/>
    </row>
    <row r="164" spans="6:6" x14ac:dyDescent="0.2">
      <c r="F164" s="181"/>
    </row>
    <row r="165" spans="6:6" x14ac:dyDescent="0.2">
      <c r="F165" s="181"/>
    </row>
    <row r="166" spans="6:6" x14ac:dyDescent="0.2">
      <c r="F166" s="181"/>
    </row>
    <row r="167" spans="6:6" x14ac:dyDescent="0.2">
      <c r="F167" s="181"/>
    </row>
    <row r="168" spans="6:6" x14ac:dyDescent="0.2">
      <c r="F168" s="181"/>
    </row>
    <row r="169" spans="6:6" x14ac:dyDescent="0.2">
      <c r="F169" s="181"/>
    </row>
    <row r="170" spans="6:6" x14ac:dyDescent="0.2">
      <c r="F170" s="181"/>
    </row>
    <row r="171" spans="6:6" x14ac:dyDescent="0.2">
      <c r="F171" s="181"/>
    </row>
    <row r="172" spans="6:6" x14ac:dyDescent="0.2">
      <c r="F172" s="181"/>
    </row>
    <row r="173" spans="6:6" x14ac:dyDescent="0.2">
      <c r="F173" s="181"/>
    </row>
    <row r="174" spans="6:6" x14ac:dyDescent="0.2">
      <c r="F174" s="181"/>
    </row>
    <row r="175" spans="6:6" x14ac:dyDescent="0.2">
      <c r="F175" s="181"/>
    </row>
    <row r="176" spans="6:6" x14ac:dyDescent="0.2">
      <c r="F176" s="181"/>
    </row>
    <row r="177" spans="6:6" x14ac:dyDescent="0.2">
      <c r="F177" s="181"/>
    </row>
    <row r="178" spans="6:6" x14ac:dyDescent="0.2">
      <c r="F178" s="181"/>
    </row>
    <row r="179" spans="6:6" x14ac:dyDescent="0.2">
      <c r="F179" s="181"/>
    </row>
    <row r="180" spans="6:6" x14ac:dyDescent="0.2">
      <c r="F180" s="181"/>
    </row>
    <row r="181" spans="6:6" x14ac:dyDescent="0.2">
      <c r="F181" s="181"/>
    </row>
    <row r="182" spans="6:6" x14ac:dyDescent="0.2">
      <c r="F182" s="181"/>
    </row>
    <row r="183" spans="6:6" x14ac:dyDescent="0.2">
      <c r="F183" s="181"/>
    </row>
    <row r="184" spans="6:6" x14ac:dyDescent="0.2">
      <c r="F184" s="181"/>
    </row>
    <row r="185" spans="6:6" x14ac:dyDescent="0.2">
      <c r="F185" s="181"/>
    </row>
    <row r="186" spans="6:6" x14ac:dyDescent="0.2">
      <c r="F186" s="181"/>
    </row>
    <row r="187" spans="6:6" x14ac:dyDescent="0.2">
      <c r="F187" s="181"/>
    </row>
    <row r="188" spans="6:6" x14ac:dyDescent="0.2">
      <c r="F188" s="181"/>
    </row>
    <row r="189" spans="6:6" x14ac:dyDescent="0.2">
      <c r="F189" s="181"/>
    </row>
    <row r="190" spans="6:6" x14ac:dyDescent="0.2">
      <c r="F190" s="181"/>
    </row>
    <row r="191" spans="6:6" x14ac:dyDescent="0.2">
      <c r="F191" s="181"/>
    </row>
    <row r="192" spans="6:6" x14ac:dyDescent="0.2">
      <c r="F192" s="181"/>
    </row>
    <row r="193" spans="6:6" x14ac:dyDescent="0.2">
      <c r="F193" s="181"/>
    </row>
    <row r="194" spans="6:6" x14ac:dyDescent="0.2">
      <c r="F194" s="181"/>
    </row>
    <row r="195" spans="6:6" x14ac:dyDescent="0.2">
      <c r="F195" s="181"/>
    </row>
    <row r="196" spans="6:6" x14ac:dyDescent="0.2">
      <c r="F196" s="181"/>
    </row>
    <row r="197" spans="6:6" x14ac:dyDescent="0.2">
      <c r="F197" s="181"/>
    </row>
    <row r="198" spans="6:6" x14ac:dyDescent="0.2">
      <c r="F198" s="181"/>
    </row>
    <row r="199" spans="6:6" x14ac:dyDescent="0.2">
      <c r="F199" s="181"/>
    </row>
    <row r="200" spans="6:6" x14ac:dyDescent="0.2">
      <c r="F200" s="181"/>
    </row>
    <row r="201" spans="6:6" x14ac:dyDescent="0.2">
      <c r="F201" s="181"/>
    </row>
    <row r="202" spans="6:6" x14ac:dyDescent="0.2">
      <c r="F202" s="181"/>
    </row>
    <row r="203" spans="6:6" x14ac:dyDescent="0.2">
      <c r="F203" s="181"/>
    </row>
    <row r="204" spans="6:6" x14ac:dyDescent="0.2">
      <c r="F204" s="181"/>
    </row>
    <row r="205" spans="6:6" x14ac:dyDescent="0.2">
      <c r="F205" s="181"/>
    </row>
    <row r="206" spans="6:6" x14ac:dyDescent="0.2">
      <c r="F206" s="181"/>
    </row>
    <row r="207" spans="6:6" x14ac:dyDescent="0.2">
      <c r="F207" s="181"/>
    </row>
    <row r="208" spans="6:6" x14ac:dyDescent="0.2">
      <c r="F208" s="181"/>
    </row>
    <row r="209" spans="6:6" x14ac:dyDescent="0.2">
      <c r="F209" s="181"/>
    </row>
    <row r="210" spans="6:6" x14ac:dyDescent="0.2">
      <c r="F210" s="181"/>
    </row>
    <row r="211" spans="6:6" x14ac:dyDescent="0.2">
      <c r="F211" s="181"/>
    </row>
    <row r="212" spans="6:6" x14ac:dyDescent="0.2">
      <c r="F212" s="181"/>
    </row>
    <row r="213" spans="6:6" x14ac:dyDescent="0.2">
      <c r="F213" s="181"/>
    </row>
    <row r="214" spans="6:6" x14ac:dyDescent="0.2">
      <c r="F214" s="181"/>
    </row>
    <row r="215" spans="6:6" x14ac:dyDescent="0.2">
      <c r="F215" s="181"/>
    </row>
    <row r="216" spans="6:6" x14ac:dyDescent="0.2">
      <c r="F216" s="181"/>
    </row>
    <row r="217" spans="6:6" x14ac:dyDescent="0.2">
      <c r="F217" s="181"/>
    </row>
    <row r="218" spans="6:6" x14ac:dyDescent="0.2">
      <c r="F218" s="181"/>
    </row>
    <row r="219" spans="6:6" x14ac:dyDescent="0.2">
      <c r="F219" s="181"/>
    </row>
    <row r="220" spans="6:6" x14ac:dyDescent="0.2">
      <c r="F220" s="181"/>
    </row>
    <row r="221" spans="6:6" x14ac:dyDescent="0.2">
      <c r="F221" s="181"/>
    </row>
    <row r="222" spans="6:6" x14ac:dyDescent="0.2">
      <c r="F222" s="181"/>
    </row>
    <row r="223" spans="6:6" x14ac:dyDescent="0.2">
      <c r="F223" s="181"/>
    </row>
    <row r="224" spans="6:6" x14ac:dyDescent="0.2">
      <c r="F224" s="181"/>
    </row>
    <row r="225" spans="6:6" x14ac:dyDescent="0.2">
      <c r="F225" s="181"/>
    </row>
    <row r="226" spans="6:6" x14ac:dyDescent="0.2">
      <c r="F226" s="181"/>
    </row>
    <row r="227" spans="6:6" x14ac:dyDescent="0.2">
      <c r="F227" s="181"/>
    </row>
    <row r="228" spans="6:6" x14ac:dyDescent="0.2">
      <c r="F228" s="181"/>
    </row>
    <row r="229" spans="6:6" x14ac:dyDescent="0.2">
      <c r="F229" s="181"/>
    </row>
    <row r="230" spans="6:6" x14ac:dyDescent="0.2">
      <c r="F230" s="181"/>
    </row>
    <row r="231" spans="6:6" x14ac:dyDescent="0.2">
      <c r="F231" s="181"/>
    </row>
    <row r="232" spans="6:6" x14ac:dyDescent="0.2">
      <c r="F232" s="181"/>
    </row>
    <row r="233" spans="6:6" x14ac:dyDescent="0.2">
      <c r="F233" s="181"/>
    </row>
    <row r="234" spans="6:6" x14ac:dyDescent="0.2">
      <c r="F234" s="181"/>
    </row>
    <row r="235" spans="6:6" x14ac:dyDescent="0.2">
      <c r="F235" s="181"/>
    </row>
    <row r="236" spans="6:6" x14ac:dyDescent="0.2">
      <c r="F236" s="181"/>
    </row>
    <row r="237" spans="6:6" x14ac:dyDescent="0.2">
      <c r="F237" s="181"/>
    </row>
    <row r="238" spans="6:6" x14ac:dyDescent="0.2">
      <c r="F238" s="181"/>
    </row>
    <row r="239" spans="6:6" x14ac:dyDescent="0.2">
      <c r="F239" s="181"/>
    </row>
    <row r="240" spans="6:6" x14ac:dyDescent="0.2">
      <c r="F240" s="181"/>
    </row>
    <row r="241" spans="6:6" x14ac:dyDescent="0.2">
      <c r="F241" s="181"/>
    </row>
    <row r="242" spans="6:6" x14ac:dyDescent="0.2">
      <c r="F242" s="181"/>
    </row>
    <row r="243" spans="6:6" x14ac:dyDescent="0.2">
      <c r="F243" s="181"/>
    </row>
    <row r="244" spans="6:6" x14ac:dyDescent="0.2">
      <c r="F244" s="181"/>
    </row>
    <row r="245" spans="6:6" x14ac:dyDescent="0.2">
      <c r="F245" s="181"/>
    </row>
    <row r="246" spans="6:6" x14ac:dyDescent="0.2">
      <c r="F246" s="181"/>
    </row>
    <row r="247" spans="6:6" x14ac:dyDescent="0.2">
      <c r="F247" s="181"/>
    </row>
    <row r="248" spans="6:6" x14ac:dyDescent="0.2">
      <c r="F248" s="181"/>
    </row>
    <row r="249" spans="6:6" x14ac:dyDescent="0.2">
      <c r="F249" s="181"/>
    </row>
    <row r="250" spans="6:6" x14ac:dyDescent="0.2">
      <c r="F250" s="181"/>
    </row>
    <row r="251" spans="6:6" x14ac:dyDescent="0.2">
      <c r="F251" s="181"/>
    </row>
    <row r="252" spans="6:6" x14ac:dyDescent="0.2">
      <c r="F252" s="181"/>
    </row>
    <row r="253" spans="6:6" x14ac:dyDescent="0.2">
      <c r="F253" s="181"/>
    </row>
    <row r="254" spans="6:6" x14ac:dyDescent="0.2">
      <c r="F254" s="181"/>
    </row>
    <row r="255" spans="6:6" x14ac:dyDescent="0.2">
      <c r="F255" s="181"/>
    </row>
    <row r="256" spans="6:6" x14ac:dyDescent="0.2">
      <c r="F256" s="181"/>
    </row>
    <row r="257" spans="6:6" x14ac:dyDescent="0.2">
      <c r="F257" s="181"/>
    </row>
    <row r="258" spans="6:6" x14ac:dyDescent="0.2">
      <c r="F258" s="181"/>
    </row>
    <row r="259" spans="6:6" x14ac:dyDescent="0.2">
      <c r="F259" s="181"/>
    </row>
    <row r="260" spans="6:6" x14ac:dyDescent="0.2">
      <c r="F260" s="181"/>
    </row>
    <row r="261" spans="6:6" x14ac:dyDescent="0.2">
      <c r="F261" s="181"/>
    </row>
    <row r="262" spans="6:6" x14ac:dyDescent="0.2">
      <c r="F262" s="181"/>
    </row>
    <row r="263" spans="6:6" x14ac:dyDescent="0.2">
      <c r="F263" s="181"/>
    </row>
    <row r="264" spans="6:6" x14ac:dyDescent="0.2">
      <c r="F264" s="181"/>
    </row>
    <row r="265" spans="6:6" x14ac:dyDescent="0.2">
      <c r="F265" s="181"/>
    </row>
    <row r="266" spans="6:6" x14ac:dyDescent="0.2">
      <c r="F266" s="181"/>
    </row>
    <row r="267" spans="6:6" x14ac:dyDescent="0.2">
      <c r="F267" s="181"/>
    </row>
    <row r="268" spans="6:6" x14ac:dyDescent="0.2">
      <c r="F268" s="181"/>
    </row>
    <row r="269" spans="6:6" x14ac:dyDescent="0.2">
      <c r="F269" s="181"/>
    </row>
    <row r="270" spans="6:6" x14ac:dyDescent="0.2">
      <c r="F270" s="181"/>
    </row>
    <row r="271" spans="6:6" x14ac:dyDescent="0.2">
      <c r="F271" s="181"/>
    </row>
    <row r="272" spans="6:6" x14ac:dyDescent="0.2">
      <c r="F272" s="181"/>
    </row>
    <row r="273" spans="6:6" x14ac:dyDescent="0.2">
      <c r="F273" s="181"/>
    </row>
    <row r="274" spans="6:6" x14ac:dyDescent="0.2">
      <c r="F274" s="181"/>
    </row>
    <row r="275" spans="6:6" x14ac:dyDescent="0.2">
      <c r="F275" s="181"/>
    </row>
    <row r="276" spans="6:6" x14ac:dyDescent="0.2">
      <c r="F276" s="181"/>
    </row>
    <row r="277" spans="6:6" x14ac:dyDescent="0.2">
      <c r="F277" s="181"/>
    </row>
    <row r="278" spans="6:6" x14ac:dyDescent="0.2">
      <c r="F278" s="181"/>
    </row>
    <row r="279" spans="6:6" x14ac:dyDescent="0.2">
      <c r="F279" s="181"/>
    </row>
    <row r="280" spans="6:6" x14ac:dyDescent="0.2">
      <c r="F280" s="181"/>
    </row>
    <row r="281" spans="6:6" x14ac:dyDescent="0.2">
      <c r="F281" s="181"/>
    </row>
    <row r="282" spans="6:6" x14ac:dyDescent="0.2">
      <c r="F282" s="181"/>
    </row>
    <row r="283" spans="6:6" x14ac:dyDescent="0.2">
      <c r="F283" s="181"/>
    </row>
    <row r="284" spans="6:6" x14ac:dyDescent="0.2">
      <c r="F284" s="181"/>
    </row>
    <row r="285" spans="6:6" x14ac:dyDescent="0.2">
      <c r="F285" s="181"/>
    </row>
    <row r="286" spans="6:6" x14ac:dyDescent="0.2">
      <c r="F286" s="181"/>
    </row>
    <row r="287" spans="6:6" x14ac:dyDescent="0.2">
      <c r="F287" s="181"/>
    </row>
    <row r="288" spans="6:6" x14ac:dyDescent="0.2">
      <c r="F288" s="181"/>
    </row>
    <row r="289" spans="6:6" x14ac:dyDescent="0.2">
      <c r="F289" s="181"/>
    </row>
    <row r="290" spans="6:6" x14ac:dyDescent="0.2">
      <c r="F290" s="181"/>
    </row>
    <row r="291" spans="6:6" x14ac:dyDescent="0.2">
      <c r="F291" s="181"/>
    </row>
    <row r="292" spans="6:6" x14ac:dyDescent="0.2">
      <c r="F292" s="181"/>
    </row>
    <row r="293" spans="6:6" x14ac:dyDescent="0.2">
      <c r="F293" s="181"/>
    </row>
    <row r="294" spans="6:6" x14ac:dyDescent="0.2">
      <c r="F294" s="181"/>
    </row>
    <row r="295" spans="6:6" x14ac:dyDescent="0.2">
      <c r="F295" s="181"/>
    </row>
    <row r="296" spans="6:6" x14ac:dyDescent="0.2">
      <c r="F296" s="181"/>
    </row>
    <row r="297" spans="6:6" x14ac:dyDescent="0.2">
      <c r="F297" s="181"/>
    </row>
    <row r="298" spans="6:6" x14ac:dyDescent="0.2">
      <c r="F298" s="181"/>
    </row>
    <row r="299" spans="6:6" x14ac:dyDescent="0.2">
      <c r="F299" s="181"/>
    </row>
    <row r="300" spans="6:6" x14ac:dyDescent="0.2">
      <c r="F300" s="181"/>
    </row>
    <row r="301" spans="6:6" x14ac:dyDescent="0.2">
      <c r="F301" s="181"/>
    </row>
    <row r="302" spans="6:6" x14ac:dyDescent="0.2">
      <c r="F302" s="181"/>
    </row>
    <row r="303" spans="6:6" x14ac:dyDescent="0.2">
      <c r="F303" s="181"/>
    </row>
    <row r="304" spans="6:6" x14ac:dyDescent="0.2">
      <c r="F304" s="181"/>
    </row>
    <row r="305" spans="6:6" x14ac:dyDescent="0.2">
      <c r="F305" s="181"/>
    </row>
    <row r="306" spans="6:6" x14ac:dyDescent="0.2">
      <c r="F306" s="181"/>
    </row>
    <row r="307" spans="6:6" x14ac:dyDescent="0.2">
      <c r="F307" s="181"/>
    </row>
    <row r="308" spans="6:6" x14ac:dyDescent="0.2">
      <c r="F308" s="181"/>
    </row>
    <row r="309" spans="6:6" x14ac:dyDescent="0.2">
      <c r="F309" s="181"/>
    </row>
    <row r="310" spans="6:6" x14ac:dyDescent="0.2">
      <c r="F310" s="181"/>
    </row>
    <row r="311" spans="6:6" x14ac:dyDescent="0.2">
      <c r="F311" s="181"/>
    </row>
    <row r="312" spans="6:6" x14ac:dyDescent="0.2">
      <c r="F312" s="181"/>
    </row>
    <row r="313" spans="6:6" x14ac:dyDescent="0.2">
      <c r="F313" s="181"/>
    </row>
    <row r="314" spans="6:6" x14ac:dyDescent="0.2">
      <c r="F314" s="181"/>
    </row>
    <row r="315" spans="6:6" x14ac:dyDescent="0.2">
      <c r="F315" s="181"/>
    </row>
    <row r="316" spans="6:6" x14ac:dyDescent="0.2">
      <c r="F316" s="181"/>
    </row>
    <row r="317" spans="6:6" x14ac:dyDescent="0.2">
      <c r="F317" s="181"/>
    </row>
    <row r="318" spans="6:6" x14ac:dyDescent="0.2">
      <c r="F318" s="181"/>
    </row>
    <row r="319" spans="6:6" x14ac:dyDescent="0.2">
      <c r="F319" s="181"/>
    </row>
    <row r="320" spans="6:6" x14ac:dyDescent="0.2">
      <c r="F320" s="181"/>
    </row>
    <row r="321" spans="6:6" x14ac:dyDescent="0.2">
      <c r="F321" s="181"/>
    </row>
    <row r="322" spans="6:6" x14ac:dyDescent="0.2">
      <c r="F322" s="181"/>
    </row>
    <row r="323" spans="6:6" x14ac:dyDescent="0.2">
      <c r="F323" s="181"/>
    </row>
    <row r="324" spans="6:6" x14ac:dyDescent="0.2">
      <c r="F324" s="181"/>
    </row>
    <row r="325" spans="6:6" x14ac:dyDescent="0.2">
      <c r="F325" s="181"/>
    </row>
    <row r="326" spans="6:6" x14ac:dyDescent="0.2">
      <c r="F326" s="181"/>
    </row>
    <row r="327" spans="6:6" x14ac:dyDescent="0.2">
      <c r="F327" s="181"/>
    </row>
    <row r="328" spans="6:6" x14ac:dyDescent="0.2">
      <c r="F328" s="181"/>
    </row>
    <row r="329" spans="6:6" x14ac:dyDescent="0.2">
      <c r="F329" s="181"/>
    </row>
    <row r="330" spans="6:6" x14ac:dyDescent="0.2">
      <c r="F330" s="181"/>
    </row>
    <row r="331" spans="6:6" x14ac:dyDescent="0.2">
      <c r="F331" s="181"/>
    </row>
    <row r="332" spans="6:6" x14ac:dyDescent="0.2">
      <c r="F332" s="181"/>
    </row>
    <row r="333" spans="6:6" x14ac:dyDescent="0.2">
      <c r="F333" s="181"/>
    </row>
    <row r="334" spans="6:6" x14ac:dyDescent="0.2">
      <c r="F334" s="181"/>
    </row>
    <row r="335" spans="6:6" x14ac:dyDescent="0.2">
      <c r="F335" s="181"/>
    </row>
    <row r="336" spans="6:6" x14ac:dyDescent="0.2">
      <c r="F336" s="181"/>
    </row>
    <row r="337" spans="6:6" x14ac:dyDescent="0.2">
      <c r="F337" s="181"/>
    </row>
    <row r="338" spans="6:6" x14ac:dyDescent="0.2">
      <c r="F338" s="181"/>
    </row>
    <row r="339" spans="6:6" x14ac:dyDescent="0.2">
      <c r="F339" s="181"/>
    </row>
    <row r="340" spans="6:6" x14ac:dyDescent="0.2">
      <c r="F340" s="181"/>
    </row>
    <row r="341" spans="6:6" x14ac:dyDescent="0.2">
      <c r="F341" s="181"/>
    </row>
    <row r="342" spans="6:6" x14ac:dyDescent="0.2">
      <c r="F342" s="181"/>
    </row>
    <row r="343" spans="6:6" x14ac:dyDescent="0.2">
      <c r="F343" s="181"/>
    </row>
    <row r="344" spans="6:6" x14ac:dyDescent="0.2">
      <c r="F344" s="181"/>
    </row>
    <row r="345" spans="6:6" x14ac:dyDescent="0.2">
      <c r="F345" s="181"/>
    </row>
    <row r="346" spans="6:6" x14ac:dyDescent="0.2">
      <c r="F346" s="181"/>
    </row>
    <row r="347" spans="6:6" x14ac:dyDescent="0.2">
      <c r="F347" s="181"/>
    </row>
    <row r="348" spans="6:6" x14ac:dyDescent="0.2">
      <c r="F348" s="181"/>
    </row>
    <row r="349" spans="6:6" x14ac:dyDescent="0.2">
      <c r="F349" s="181"/>
    </row>
    <row r="350" spans="6:6" x14ac:dyDescent="0.2">
      <c r="F350" s="181"/>
    </row>
    <row r="351" spans="6:6" x14ac:dyDescent="0.2">
      <c r="F351" s="181"/>
    </row>
    <row r="352" spans="6:6" x14ac:dyDescent="0.2">
      <c r="F352" s="181"/>
    </row>
    <row r="353" spans="6:6" x14ac:dyDescent="0.2">
      <c r="F353" s="181"/>
    </row>
    <row r="354" spans="6:6" x14ac:dyDescent="0.2">
      <c r="F354" s="181"/>
    </row>
    <row r="355" spans="6:6" x14ac:dyDescent="0.2">
      <c r="F355" s="181"/>
    </row>
    <row r="356" spans="6:6" x14ac:dyDescent="0.2">
      <c r="F356" s="181"/>
    </row>
    <row r="357" spans="6:6" x14ac:dyDescent="0.2">
      <c r="F357" s="181"/>
    </row>
    <row r="358" spans="6:6" x14ac:dyDescent="0.2">
      <c r="F358" s="181"/>
    </row>
    <row r="359" spans="6:6" x14ac:dyDescent="0.2">
      <c r="F359" s="181"/>
    </row>
    <row r="360" spans="6:6" x14ac:dyDescent="0.2">
      <c r="F360" s="181"/>
    </row>
    <row r="361" spans="6:6" x14ac:dyDescent="0.2">
      <c r="F361" s="181"/>
    </row>
    <row r="362" spans="6:6" x14ac:dyDescent="0.2">
      <c r="F362" s="181"/>
    </row>
    <row r="363" spans="6:6" x14ac:dyDescent="0.2">
      <c r="F363" s="181"/>
    </row>
    <row r="364" spans="6:6" x14ac:dyDescent="0.2">
      <c r="F364" s="181"/>
    </row>
    <row r="365" spans="6:6" x14ac:dyDescent="0.2">
      <c r="F365" s="181"/>
    </row>
    <row r="366" spans="6:6" x14ac:dyDescent="0.2">
      <c r="F366" s="181"/>
    </row>
    <row r="367" spans="6:6" x14ac:dyDescent="0.2">
      <c r="F367" s="181"/>
    </row>
    <row r="368" spans="6:6" x14ac:dyDescent="0.2">
      <c r="F368" s="181"/>
    </row>
    <row r="369" spans="6:6" x14ac:dyDescent="0.2">
      <c r="F369" s="181"/>
    </row>
    <row r="370" spans="6:6" x14ac:dyDescent="0.2">
      <c r="F370" s="181"/>
    </row>
    <row r="371" spans="6:6" x14ac:dyDescent="0.2">
      <c r="F371" s="181"/>
    </row>
    <row r="372" spans="6:6" x14ac:dyDescent="0.2">
      <c r="F372" s="181"/>
    </row>
    <row r="373" spans="6:6" x14ac:dyDescent="0.2">
      <c r="F373" s="181"/>
    </row>
    <row r="374" spans="6:6" x14ac:dyDescent="0.2">
      <c r="F374" s="181"/>
    </row>
    <row r="375" spans="6:6" x14ac:dyDescent="0.2">
      <c r="F375" s="181"/>
    </row>
    <row r="376" spans="6:6" x14ac:dyDescent="0.2">
      <c r="F376" s="181"/>
    </row>
    <row r="377" spans="6:6" x14ac:dyDescent="0.2">
      <c r="F377" s="181"/>
    </row>
    <row r="378" spans="6:6" x14ac:dyDescent="0.2">
      <c r="F378" s="181"/>
    </row>
    <row r="379" spans="6:6" x14ac:dyDescent="0.2">
      <c r="F379" s="181"/>
    </row>
    <row r="380" spans="6:6" x14ac:dyDescent="0.2">
      <c r="F380" s="181"/>
    </row>
    <row r="381" spans="6:6" x14ac:dyDescent="0.2">
      <c r="F381" s="181"/>
    </row>
    <row r="382" spans="6:6" x14ac:dyDescent="0.2">
      <c r="F382" s="181"/>
    </row>
    <row r="383" spans="6:6" x14ac:dyDescent="0.2">
      <c r="F383" s="181"/>
    </row>
    <row r="384" spans="6:6" x14ac:dyDescent="0.2">
      <c r="F384" s="181"/>
    </row>
    <row r="385" spans="6:6" x14ac:dyDescent="0.2">
      <c r="F385" s="181"/>
    </row>
    <row r="386" spans="6:6" x14ac:dyDescent="0.2">
      <c r="F386" s="181"/>
    </row>
    <row r="387" spans="6:6" x14ac:dyDescent="0.2">
      <c r="F387" s="181"/>
    </row>
    <row r="388" spans="6:6" x14ac:dyDescent="0.2">
      <c r="F388" s="181"/>
    </row>
    <row r="389" spans="6:6" x14ac:dyDescent="0.2">
      <c r="F389" s="181"/>
    </row>
    <row r="390" spans="6:6" x14ac:dyDescent="0.2">
      <c r="F390" s="181"/>
    </row>
    <row r="391" spans="6:6" x14ac:dyDescent="0.2">
      <c r="F391" s="181"/>
    </row>
    <row r="392" spans="6:6" x14ac:dyDescent="0.2">
      <c r="F392" s="181"/>
    </row>
    <row r="393" spans="6:6" x14ac:dyDescent="0.2">
      <c r="F393" s="181"/>
    </row>
    <row r="394" spans="6:6" x14ac:dyDescent="0.2">
      <c r="F394" s="181"/>
    </row>
    <row r="395" spans="6:6" x14ac:dyDescent="0.2">
      <c r="F395" s="181"/>
    </row>
    <row r="396" spans="6:6" x14ac:dyDescent="0.2">
      <c r="F396" s="181"/>
    </row>
    <row r="397" spans="6:6" x14ac:dyDescent="0.2">
      <c r="F397" s="181"/>
    </row>
    <row r="398" spans="6:6" x14ac:dyDescent="0.2">
      <c r="F398" s="181"/>
    </row>
    <row r="399" spans="6:6" x14ac:dyDescent="0.2">
      <c r="F399" s="181"/>
    </row>
    <row r="400" spans="6:6" x14ac:dyDescent="0.2">
      <c r="F400" s="181"/>
    </row>
    <row r="401" spans="6:6" x14ac:dyDescent="0.2">
      <c r="F401" s="181"/>
    </row>
    <row r="402" spans="6:6" x14ac:dyDescent="0.2">
      <c r="F402" s="181"/>
    </row>
    <row r="403" spans="6:6" x14ac:dyDescent="0.2">
      <c r="F403" s="181"/>
    </row>
    <row r="404" spans="6:6" x14ac:dyDescent="0.2">
      <c r="F404" s="181"/>
    </row>
    <row r="405" spans="6:6" x14ac:dyDescent="0.2">
      <c r="F405" s="181"/>
    </row>
    <row r="406" spans="6:6" x14ac:dyDescent="0.2">
      <c r="F406" s="181"/>
    </row>
    <row r="407" spans="6:6" x14ac:dyDescent="0.2">
      <c r="F407" s="181"/>
    </row>
    <row r="408" spans="6:6" x14ac:dyDescent="0.2">
      <c r="F408" s="181"/>
    </row>
    <row r="409" spans="6:6" x14ac:dyDescent="0.2">
      <c r="F409" s="181"/>
    </row>
    <row r="410" spans="6:6" x14ac:dyDescent="0.2">
      <c r="F410" s="181"/>
    </row>
    <row r="411" spans="6:6" x14ac:dyDescent="0.2">
      <c r="F411" s="181"/>
    </row>
    <row r="412" spans="6:6" x14ac:dyDescent="0.2">
      <c r="F412" s="181"/>
    </row>
    <row r="413" spans="6:6" x14ac:dyDescent="0.2">
      <c r="F413" s="181"/>
    </row>
    <row r="414" spans="6:6" x14ac:dyDescent="0.2">
      <c r="F414" s="181"/>
    </row>
    <row r="415" spans="6:6" x14ac:dyDescent="0.2">
      <c r="F415" s="181"/>
    </row>
    <row r="416" spans="6:6" x14ac:dyDescent="0.2">
      <c r="F416" s="181"/>
    </row>
    <row r="417" spans="6:6" x14ac:dyDescent="0.2">
      <c r="F417" s="181"/>
    </row>
    <row r="418" spans="6:6" x14ac:dyDescent="0.2">
      <c r="F418" s="181"/>
    </row>
    <row r="419" spans="6:6" x14ac:dyDescent="0.2">
      <c r="F419" s="181"/>
    </row>
    <row r="420" spans="6:6" x14ac:dyDescent="0.2">
      <c r="F420" s="181"/>
    </row>
    <row r="421" spans="6:6" x14ac:dyDescent="0.2">
      <c r="F421" s="181"/>
    </row>
    <row r="422" spans="6:6" x14ac:dyDescent="0.2">
      <c r="F422" s="181"/>
    </row>
    <row r="423" spans="6:6" x14ac:dyDescent="0.2">
      <c r="F423" s="181"/>
    </row>
    <row r="424" spans="6:6" x14ac:dyDescent="0.2">
      <c r="F424" s="181"/>
    </row>
    <row r="425" spans="6:6" x14ac:dyDescent="0.2">
      <c r="F425" s="181"/>
    </row>
    <row r="426" spans="6:6" x14ac:dyDescent="0.2">
      <c r="F426" s="181"/>
    </row>
    <row r="427" spans="6:6" x14ac:dyDescent="0.2">
      <c r="F427" s="181"/>
    </row>
    <row r="428" spans="6:6" x14ac:dyDescent="0.2">
      <c r="F428" s="181"/>
    </row>
    <row r="429" spans="6:6" x14ac:dyDescent="0.2">
      <c r="F429" s="181"/>
    </row>
    <row r="430" spans="6:6" x14ac:dyDescent="0.2">
      <c r="F430" s="181"/>
    </row>
    <row r="431" spans="6:6" x14ac:dyDescent="0.2">
      <c r="F431" s="181"/>
    </row>
    <row r="432" spans="6:6" x14ac:dyDescent="0.2">
      <c r="F432" s="181"/>
    </row>
    <row r="433" spans="6:6" x14ac:dyDescent="0.2">
      <c r="F433" s="181"/>
    </row>
    <row r="434" spans="6:6" x14ac:dyDescent="0.2">
      <c r="F434" s="181"/>
    </row>
    <row r="435" spans="6:6" x14ac:dyDescent="0.2">
      <c r="F435" s="181"/>
    </row>
    <row r="436" spans="6:6" x14ac:dyDescent="0.2">
      <c r="F436" s="181"/>
    </row>
    <row r="437" spans="6:6" x14ac:dyDescent="0.2">
      <c r="F437" s="181"/>
    </row>
    <row r="438" spans="6:6" x14ac:dyDescent="0.2">
      <c r="F438" s="181"/>
    </row>
    <row r="439" spans="6:6" x14ac:dyDescent="0.2">
      <c r="F439" s="181"/>
    </row>
  </sheetData>
  <mergeCells count="1">
    <mergeCell ref="H1:I1"/>
  </mergeCells>
  <hyperlinks>
    <hyperlink ref="H1:I1" location="Index!A1" display="Regresar al Índice" xr:uid="{603146C2-B96D-458B-892B-A92288259AC5}"/>
  </hyperlinks>
  <pageMargins left="0.7" right="0.7" top="0.75" bottom="0.75" header="0.3" footer="0.3"/>
  <pageSetup paperSize="9" orientation="portrait" horizontalDpi="300" verticalDpi="30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DCAB1-66E6-4B22-A352-DACC8D5FE68E}">
  <sheetPr codeName="Hoja93"/>
  <dimension ref="A1:DJ40"/>
  <sheetViews>
    <sheetView workbookViewId="0"/>
  </sheetViews>
  <sheetFormatPr baseColWidth="10" defaultColWidth="9.140625" defaultRowHeight="12.75" x14ac:dyDescent="0.2"/>
  <cols>
    <col min="1" max="1" width="60.7109375" style="170" customWidth="1" collapsed="1"/>
    <col min="2" max="2" width="19.85546875" style="170" customWidth="1" collapsed="1"/>
    <col min="3" max="3" width="11.28515625" style="170" bestFit="1" customWidth="1" collapsed="1"/>
    <col min="4" max="5" width="12" style="170" bestFit="1" customWidth="1" collapsed="1"/>
    <col min="6" max="6" width="17.28515625" style="170" bestFit="1" customWidth="1" collapsed="1"/>
    <col min="7" max="7" width="9.7109375" style="170" customWidth="1" collapsed="1"/>
    <col min="8" max="8" width="12" style="170" bestFit="1" customWidth="1" collapsed="1"/>
    <col min="9" max="10" width="9.7109375" style="170" customWidth="1" collapsed="1"/>
    <col min="11" max="11" width="11.28515625" style="170" bestFit="1" customWidth="1" collapsed="1"/>
    <col min="12" max="12" width="10.140625" style="170" bestFit="1" customWidth="1"/>
    <col min="13" max="13" width="11.28515625" style="170" bestFit="1" customWidth="1"/>
    <col min="14" max="14" width="10.140625" style="170" bestFit="1" customWidth="1"/>
    <col min="15" max="15" width="11.28515625" style="170" bestFit="1" customWidth="1"/>
    <col min="16" max="16" width="10.140625" style="170" bestFit="1" customWidth="1"/>
    <col min="17" max="17" width="11.28515625" style="170" bestFit="1" customWidth="1"/>
    <col min="18" max="18" width="10.140625" style="170" bestFit="1" customWidth="1"/>
    <col min="19" max="19" width="11.28515625" style="170" bestFit="1" customWidth="1"/>
    <col min="20" max="20" width="10.140625" style="170" bestFit="1" customWidth="1"/>
    <col min="21" max="21" width="11.28515625" style="170" bestFit="1" customWidth="1"/>
    <col min="22" max="31" width="10.140625" style="170" bestFit="1" customWidth="1"/>
    <col min="32" max="34" width="9.28515625" style="170" bestFit="1" customWidth="1"/>
    <col min="35" max="35" width="13.28515625" style="170" bestFit="1" customWidth="1" collapsed="1"/>
    <col min="36" max="37" width="9.28515625" style="170" bestFit="1" customWidth="1"/>
    <col min="38" max="38" width="10.140625" style="170" bestFit="1" customWidth="1"/>
    <col min="39" max="39" width="11.28515625" style="170" bestFit="1" customWidth="1"/>
    <col min="40" max="40" width="10.140625" style="170" bestFit="1" customWidth="1"/>
    <col min="41" max="41" width="13.28515625" style="170" bestFit="1" customWidth="1" collapsed="1"/>
    <col min="42" max="44" width="10.140625" style="170" bestFit="1" customWidth="1"/>
    <col min="45" max="45" width="13.28515625" style="170" bestFit="1" customWidth="1" collapsed="1"/>
    <col min="46" max="57" width="10.140625" style="170" bestFit="1" customWidth="1"/>
    <col min="58" max="112" width="9.28515625" style="170" bestFit="1" customWidth="1"/>
    <col min="113" max="113" width="10.140625" style="170" bestFit="1" customWidth="1"/>
    <col min="114" max="114" width="9.28515625" style="170" bestFit="1" customWidth="1"/>
    <col min="115" max="16384" width="9.140625" style="170"/>
  </cols>
  <sheetData>
    <row r="1" spans="1:114" x14ac:dyDescent="0.2">
      <c r="A1" s="31" t="s">
        <v>3407</v>
      </c>
      <c r="B1" s="170" t="s">
        <v>53</v>
      </c>
      <c r="C1" s="170" t="s">
        <v>53</v>
      </c>
      <c r="D1" s="170" t="s">
        <v>53</v>
      </c>
      <c r="E1" s="170" t="s">
        <v>53</v>
      </c>
      <c r="F1" s="170" t="s">
        <v>53</v>
      </c>
      <c r="G1" s="170" t="s">
        <v>53</v>
      </c>
      <c r="H1" s="280" t="s">
        <v>1346</v>
      </c>
      <c r="I1" s="280"/>
    </row>
    <row r="2" spans="1:114" x14ac:dyDescent="0.2">
      <c r="A2" s="170" t="s">
        <v>150</v>
      </c>
      <c r="B2" s="170" t="s">
        <v>53</v>
      </c>
      <c r="C2" s="170" t="s">
        <v>53</v>
      </c>
      <c r="D2" s="170" t="s">
        <v>53</v>
      </c>
      <c r="E2" s="170" t="s">
        <v>53</v>
      </c>
      <c r="F2" s="170" t="s">
        <v>53</v>
      </c>
      <c r="G2" s="170" t="s">
        <v>53</v>
      </c>
      <c r="H2" s="170" t="s">
        <v>53</v>
      </c>
    </row>
    <row r="6" spans="1:114" x14ac:dyDescent="0.2">
      <c r="A6" s="170" t="s">
        <v>2</v>
      </c>
      <c r="B6" s="170" t="s">
        <v>1173</v>
      </c>
      <c r="C6" s="170" t="s">
        <v>1174</v>
      </c>
      <c r="D6" s="170" t="s">
        <v>1175</v>
      </c>
      <c r="E6" s="170" t="s">
        <v>1151</v>
      </c>
      <c r="F6" s="170" t="s">
        <v>1168</v>
      </c>
      <c r="G6" s="170" t="s">
        <v>1176</v>
      </c>
      <c r="H6" s="170" t="s">
        <v>1177</v>
      </c>
      <c r="I6" s="170" t="s">
        <v>1178</v>
      </c>
      <c r="J6" s="170" t="s">
        <v>1179</v>
      </c>
      <c r="K6" s="170" t="s">
        <v>1180</v>
      </c>
      <c r="L6" s="170" t="s">
        <v>1181</v>
      </c>
      <c r="M6" s="170" t="s">
        <v>1182</v>
      </c>
      <c r="N6" s="170" t="s">
        <v>1183</v>
      </c>
      <c r="O6" s="170" t="s">
        <v>1184</v>
      </c>
      <c r="P6" s="170" t="s">
        <v>1185</v>
      </c>
      <c r="Q6" s="170" t="s">
        <v>1152</v>
      </c>
      <c r="R6" s="170" t="s">
        <v>1169</v>
      </c>
      <c r="S6" s="170" t="s">
        <v>1186</v>
      </c>
      <c r="T6" s="170" t="s">
        <v>1187</v>
      </c>
      <c r="U6" s="170" t="s">
        <v>1188</v>
      </c>
      <c r="V6" s="170" t="s">
        <v>1189</v>
      </c>
      <c r="W6" s="170" t="s">
        <v>1190</v>
      </c>
      <c r="X6" s="170" t="s">
        <v>1191</v>
      </c>
      <c r="Y6" s="170" t="s">
        <v>1192</v>
      </c>
      <c r="Z6" s="170" t="s">
        <v>1193</v>
      </c>
      <c r="AA6" s="170" t="s">
        <v>1194</v>
      </c>
      <c r="AB6" s="170" t="s">
        <v>1195</v>
      </c>
      <c r="AC6" s="170" t="s">
        <v>1153</v>
      </c>
      <c r="AD6" s="170" t="s">
        <v>1170</v>
      </c>
      <c r="AE6" s="170" t="s">
        <v>1196</v>
      </c>
      <c r="AF6" s="170" t="s">
        <v>1197</v>
      </c>
      <c r="AG6" s="170" t="s">
        <v>1198</v>
      </c>
      <c r="AH6" s="170" t="s">
        <v>1199</v>
      </c>
      <c r="AI6" s="170" t="s">
        <v>1200</v>
      </c>
      <c r="AJ6" s="170" t="s">
        <v>1201</v>
      </c>
      <c r="AK6" s="170" t="s">
        <v>1202</v>
      </c>
      <c r="AL6" s="170" t="s">
        <v>1203</v>
      </c>
      <c r="AM6" s="170" t="s">
        <v>1146</v>
      </c>
      <c r="AN6" s="170" t="s">
        <v>1137</v>
      </c>
      <c r="AO6" s="170" t="s">
        <v>1154</v>
      </c>
      <c r="AP6" s="170" t="s">
        <v>1171</v>
      </c>
      <c r="AQ6" s="170" t="s">
        <v>1204</v>
      </c>
      <c r="AR6" s="170" t="s">
        <v>1205</v>
      </c>
      <c r="AS6" s="170" t="s">
        <v>1206</v>
      </c>
      <c r="AT6" s="170" t="s">
        <v>1207</v>
      </c>
      <c r="AU6" s="170" t="s">
        <v>1208</v>
      </c>
      <c r="AV6" s="170" t="s">
        <v>1209</v>
      </c>
      <c r="AW6" s="170" t="s">
        <v>1210</v>
      </c>
      <c r="AX6" s="170" t="s">
        <v>1211</v>
      </c>
      <c r="AY6" s="170" t="s">
        <v>1128</v>
      </c>
      <c r="AZ6" s="170" t="s">
        <v>1138</v>
      </c>
      <c r="BA6" s="170" t="s">
        <v>1155</v>
      </c>
      <c r="BB6" s="170" t="s">
        <v>1172</v>
      </c>
      <c r="BC6" s="170" t="s">
        <v>1289</v>
      </c>
      <c r="BD6" s="170" t="s">
        <v>1338</v>
      </c>
      <c r="BE6" s="170" t="s">
        <v>2499</v>
      </c>
      <c r="BF6" s="170" t="s">
        <v>1212</v>
      </c>
      <c r="BG6" s="170" t="s">
        <v>1213</v>
      </c>
      <c r="BH6" s="170" t="s">
        <v>1214</v>
      </c>
      <c r="BI6" s="170" t="s">
        <v>1215</v>
      </c>
      <c r="BJ6" s="170" t="s">
        <v>1216</v>
      </c>
      <c r="BK6" s="170" t="s">
        <v>1217</v>
      </c>
      <c r="BL6" s="170" t="s">
        <v>1218</v>
      </c>
      <c r="BM6" s="170" t="s">
        <v>1219</v>
      </c>
      <c r="BN6" s="170" t="s">
        <v>1220</v>
      </c>
      <c r="BO6" s="170" t="s">
        <v>1221</v>
      </c>
      <c r="BP6" s="170" t="s">
        <v>1222</v>
      </c>
      <c r="BQ6" s="170" t="s">
        <v>1223</v>
      </c>
      <c r="BR6" s="170" t="s">
        <v>1224</v>
      </c>
      <c r="BS6" s="170" t="s">
        <v>1225</v>
      </c>
      <c r="BT6" s="170" t="s">
        <v>1226</v>
      </c>
      <c r="BU6" s="170" t="s">
        <v>1227</v>
      </c>
      <c r="BV6" s="170" t="s">
        <v>1228</v>
      </c>
      <c r="BW6" s="170" t="s">
        <v>1229</v>
      </c>
      <c r="BX6" s="170" t="s">
        <v>1230</v>
      </c>
      <c r="BY6" s="170" t="s">
        <v>1231</v>
      </c>
      <c r="BZ6" s="170" t="s">
        <v>1232</v>
      </c>
      <c r="CA6" s="170" t="s">
        <v>1233</v>
      </c>
      <c r="CB6" s="170" t="s">
        <v>1234</v>
      </c>
      <c r="CC6" s="170" t="s">
        <v>1235</v>
      </c>
      <c r="CD6" s="170" t="s">
        <v>1236</v>
      </c>
      <c r="CE6" s="170" t="s">
        <v>1237</v>
      </c>
      <c r="CF6" s="170" t="s">
        <v>1238</v>
      </c>
      <c r="CG6" s="170" t="s">
        <v>1239</v>
      </c>
      <c r="CH6" s="170" t="s">
        <v>1240</v>
      </c>
      <c r="CI6" s="170" t="s">
        <v>1241</v>
      </c>
      <c r="CJ6" s="170" t="s">
        <v>1242</v>
      </c>
      <c r="CK6" s="170" t="s">
        <v>1243</v>
      </c>
      <c r="CL6" s="170" t="s">
        <v>1244</v>
      </c>
      <c r="CM6" s="170" t="s">
        <v>1245</v>
      </c>
      <c r="CN6" s="170" t="s">
        <v>1246</v>
      </c>
      <c r="CO6" s="170" t="s">
        <v>1247</v>
      </c>
      <c r="CP6" s="170" t="s">
        <v>1248</v>
      </c>
      <c r="CQ6" s="170" t="s">
        <v>1249</v>
      </c>
      <c r="CR6" s="170" t="s">
        <v>1250</v>
      </c>
      <c r="CS6" s="170" t="s">
        <v>1251</v>
      </c>
      <c r="CT6" s="170" t="s">
        <v>1252</v>
      </c>
      <c r="CU6" s="170" t="s">
        <v>1253</v>
      </c>
      <c r="CV6" s="170" t="s">
        <v>1254</v>
      </c>
      <c r="CW6" s="170" t="s">
        <v>1255</v>
      </c>
      <c r="CX6" s="170" t="s">
        <v>1256</v>
      </c>
      <c r="CY6" s="170" t="s">
        <v>1257</v>
      </c>
      <c r="CZ6" s="170" t="s">
        <v>1258</v>
      </c>
      <c r="DA6" s="170" t="s">
        <v>1259</v>
      </c>
      <c r="DB6" s="170" t="s">
        <v>1290</v>
      </c>
      <c r="DC6" s="170" t="s">
        <v>1341</v>
      </c>
      <c r="DD6" s="170" t="s">
        <v>2505</v>
      </c>
      <c r="DE6" s="170" t="s">
        <v>1260</v>
      </c>
      <c r="DF6" s="170" t="s">
        <v>1261</v>
      </c>
      <c r="DG6" s="170" t="s">
        <v>1262</v>
      </c>
      <c r="DH6" s="170" t="s">
        <v>1263</v>
      </c>
      <c r="DI6" s="170" t="s">
        <v>1264</v>
      </c>
      <c r="DJ6" s="170" t="s">
        <v>1291</v>
      </c>
    </row>
    <row r="7" spans="1:114" x14ac:dyDescent="0.2">
      <c r="A7" s="170" t="s">
        <v>9</v>
      </c>
      <c r="B7" s="181">
        <v>3488961</v>
      </c>
      <c r="C7" s="181">
        <v>3410841</v>
      </c>
      <c r="D7" s="181">
        <v>3397499</v>
      </c>
      <c r="E7" s="181">
        <v>3412383</v>
      </c>
      <c r="F7" s="181">
        <v>3424724</v>
      </c>
      <c r="G7" s="181">
        <v>3431043</v>
      </c>
      <c r="H7" s="181">
        <v>3452240</v>
      </c>
      <c r="I7" s="181">
        <v>3455126</v>
      </c>
      <c r="J7" s="181">
        <v>3467965</v>
      </c>
      <c r="K7" s="181">
        <v>3471446</v>
      </c>
      <c r="L7" s="170">
        <v>3496237</v>
      </c>
      <c r="M7" s="181">
        <v>3528633</v>
      </c>
      <c r="N7" s="170">
        <v>3540813</v>
      </c>
      <c r="O7" s="181">
        <v>3470048</v>
      </c>
      <c r="P7" s="170">
        <v>3434243</v>
      </c>
      <c r="Q7" s="181">
        <v>3447038</v>
      </c>
      <c r="R7" s="170">
        <v>3435535</v>
      </c>
      <c r="S7" s="181">
        <v>3329731</v>
      </c>
      <c r="T7" s="170">
        <v>3272727</v>
      </c>
      <c r="U7" s="181">
        <v>3263299</v>
      </c>
      <c r="V7" s="170">
        <v>3257082</v>
      </c>
      <c r="W7" s="170">
        <v>3251617</v>
      </c>
      <c r="X7" s="170">
        <v>3248637</v>
      </c>
      <c r="Y7" s="170">
        <v>3285539</v>
      </c>
      <c r="Z7" s="170">
        <v>3309725</v>
      </c>
      <c r="AA7" s="170">
        <v>3246669</v>
      </c>
      <c r="AB7" s="170">
        <v>3217900</v>
      </c>
      <c r="AC7" s="170">
        <v>3216913</v>
      </c>
      <c r="AD7" s="170">
        <v>3213626</v>
      </c>
      <c r="AE7" s="170">
        <v>3216137</v>
      </c>
      <c r="AF7" s="170">
        <v>3236212</v>
      </c>
      <c r="AG7" s="170">
        <v>3230475</v>
      </c>
      <c r="AH7" s="170">
        <v>3240746</v>
      </c>
      <c r="AI7" s="191">
        <v>3262318</v>
      </c>
      <c r="AJ7" s="170">
        <v>3285182</v>
      </c>
      <c r="AK7" s="170">
        <v>3311635</v>
      </c>
      <c r="AL7" s="170">
        <v>3348570</v>
      </c>
      <c r="AM7" s="181">
        <v>3312592</v>
      </c>
      <c r="AN7" s="170">
        <v>3301167</v>
      </c>
      <c r="AO7" s="191">
        <v>3321460</v>
      </c>
      <c r="AP7" s="170">
        <v>3323522</v>
      </c>
      <c r="AQ7" s="170">
        <v>3326256</v>
      </c>
      <c r="AR7" s="170">
        <v>3326061</v>
      </c>
      <c r="AS7" s="191">
        <v>3337399</v>
      </c>
      <c r="AT7" s="170">
        <v>3347891</v>
      </c>
      <c r="AU7" s="170">
        <v>3367457</v>
      </c>
      <c r="AV7" s="170">
        <v>3397330</v>
      </c>
      <c r="AW7" s="170">
        <v>3427062</v>
      </c>
      <c r="AX7" s="170">
        <v>3441069</v>
      </c>
      <c r="AY7" s="170">
        <v>3394982</v>
      </c>
      <c r="AZ7" s="170">
        <v>3378694</v>
      </c>
      <c r="BA7" s="170">
        <v>3397269</v>
      </c>
      <c r="BB7" s="170">
        <v>3411513</v>
      </c>
      <c r="BC7" s="170">
        <v>3421435</v>
      </c>
      <c r="BD7" s="170">
        <v>3434727</v>
      </c>
      <c r="BE7" s="170">
        <v>3435501</v>
      </c>
      <c r="BF7" s="170">
        <v>12839</v>
      </c>
      <c r="BG7" s="170">
        <v>3481</v>
      </c>
      <c r="BH7" s="170">
        <v>24791</v>
      </c>
      <c r="BI7" s="170">
        <v>32396</v>
      </c>
      <c r="BJ7" s="170">
        <v>12180</v>
      </c>
      <c r="BK7" s="170">
        <v>-70765</v>
      </c>
      <c r="BL7" s="170">
        <v>-35805</v>
      </c>
      <c r="BM7" s="170">
        <v>12795</v>
      </c>
      <c r="BN7" s="170">
        <v>-11503</v>
      </c>
      <c r="BO7" s="170">
        <v>-105804</v>
      </c>
      <c r="BP7" s="170">
        <v>-57004</v>
      </c>
      <c r="BQ7" s="170">
        <v>-9428</v>
      </c>
      <c r="BR7" s="170">
        <v>-6217</v>
      </c>
      <c r="BS7" s="170">
        <v>-5465</v>
      </c>
      <c r="BT7" s="170">
        <v>-2980</v>
      </c>
      <c r="BU7" s="170">
        <v>36902</v>
      </c>
      <c r="BV7" s="170">
        <v>24186</v>
      </c>
      <c r="BW7" s="170">
        <v>-63056</v>
      </c>
      <c r="BX7" s="170">
        <v>-28769</v>
      </c>
      <c r="BY7" s="170">
        <v>-987</v>
      </c>
      <c r="BZ7" s="170">
        <v>-78120</v>
      </c>
      <c r="CA7" s="170">
        <v>-3287</v>
      </c>
      <c r="CB7" s="170">
        <v>2511</v>
      </c>
      <c r="CC7" s="170">
        <v>20075</v>
      </c>
      <c r="CD7" s="170">
        <v>-5737</v>
      </c>
      <c r="CE7" s="170">
        <v>10271</v>
      </c>
      <c r="CF7" s="170">
        <v>21572</v>
      </c>
      <c r="CG7" s="170">
        <v>22864</v>
      </c>
      <c r="CH7" s="170">
        <v>26453</v>
      </c>
      <c r="CI7" s="170">
        <v>36935</v>
      </c>
      <c r="CJ7" s="170">
        <v>-35978</v>
      </c>
      <c r="CK7" s="170">
        <v>-13342</v>
      </c>
      <c r="CL7" s="170">
        <v>-11425</v>
      </c>
      <c r="CM7" s="170">
        <v>20293</v>
      </c>
      <c r="CN7" s="170">
        <v>2062</v>
      </c>
      <c r="CO7" s="170">
        <v>2734</v>
      </c>
      <c r="CP7" s="170">
        <v>-195</v>
      </c>
      <c r="CQ7" s="170">
        <v>11338</v>
      </c>
      <c r="CR7" s="170">
        <v>10492</v>
      </c>
      <c r="CS7" s="170">
        <v>19566</v>
      </c>
      <c r="CT7" s="170">
        <v>29873</v>
      </c>
      <c r="CU7" s="170">
        <v>29732</v>
      </c>
      <c r="CV7" s="170">
        <v>14884</v>
      </c>
      <c r="CW7" s="170">
        <v>14007</v>
      </c>
      <c r="CX7" s="170">
        <v>-46087</v>
      </c>
      <c r="CY7" s="170">
        <v>-16288</v>
      </c>
      <c r="CZ7" s="170">
        <v>18575</v>
      </c>
      <c r="DA7" s="170">
        <v>14244</v>
      </c>
      <c r="DB7" s="170">
        <v>9922</v>
      </c>
      <c r="DC7" s="170">
        <v>13292</v>
      </c>
      <c r="DD7" s="170">
        <v>774</v>
      </c>
      <c r="DE7" s="170">
        <v>12341</v>
      </c>
      <c r="DF7" s="170">
        <v>6319</v>
      </c>
      <c r="DG7" s="170">
        <v>21197</v>
      </c>
      <c r="DH7" s="170">
        <v>2886</v>
      </c>
      <c r="DI7" s="181">
        <v>-53460</v>
      </c>
      <c r="DJ7" s="181">
        <v>33</v>
      </c>
    </row>
    <row r="8" spans="1:114" x14ac:dyDescent="0.2">
      <c r="A8" s="170" t="s">
        <v>15</v>
      </c>
      <c r="B8" s="181">
        <v>159528</v>
      </c>
      <c r="C8" s="181">
        <v>157793</v>
      </c>
      <c r="D8" s="181">
        <v>153122</v>
      </c>
      <c r="E8" s="181">
        <v>153381</v>
      </c>
      <c r="F8" s="181">
        <v>153156</v>
      </c>
      <c r="G8" s="181">
        <v>156272</v>
      </c>
      <c r="H8" s="181">
        <v>154740</v>
      </c>
      <c r="I8" s="181">
        <v>153959</v>
      </c>
      <c r="J8" s="181">
        <v>155107</v>
      </c>
      <c r="K8" s="181">
        <v>152947</v>
      </c>
      <c r="L8" s="170">
        <v>153423</v>
      </c>
      <c r="M8" s="181">
        <v>156065</v>
      </c>
      <c r="N8" s="170">
        <v>158749</v>
      </c>
      <c r="O8" s="181">
        <v>159549</v>
      </c>
      <c r="P8" s="170">
        <v>154933</v>
      </c>
      <c r="Q8" s="181">
        <v>156351</v>
      </c>
      <c r="R8" s="170">
        <v>150668</v>
      </c>
      <c r="S8" s="181">
        <v>146499</v>
      </c>
      <c r="T8" s="170">
        <v>144039</v>
      </c>
      <c r="U8" s="181">
        <v>142800</v>
      </c>
      <c r="V8" s="170">
        <v>143693</v>
      </c>
      <c r="W8" s="170">
        <v>144572</v>
      </c>
      <c r="X8" s="170">
        <v>144513</v>
      </c>
      <c r="Y8" s="170">
        <v>147179</v>
      </c>
      <c r="Z8" s="170">
        <v>147726</v>
      </c>
      <c r="AA8" s="170">
        <v>146771</v>
      </c>
      <c r="AB8" s="170">
        <v>142961</v>
      </c>
      <c r="AC8" s="170">
        <v>143318</v>
      </c>
      <c r="AD8" s="170">
        <v>147015</v>
      </c>
      <c r="AE8" s="170">
        <v>147121</v>
      </c>
      <c r="AF8" s="170">
        <f>AA8-Z8</f>
        <v>-955</v>
      </c>
      <c r="AG8" s="170">
        <f t="shared" ref="AG8:AJ23" si="0">AB8-AA8</f>
        <v>-3810</v>
      </c>
      <c r="AH8" s="170">
        <f t="shared" si="0"/>
        <v>357</v>
      </c>
      <c r="AI8" s="191">
        <f t="shared" si="0"/>
        <v>3697</v>
      </c>
      <c r="AJ8" s="170">
        <f t="shared" si="0"/>
        <v>106</v>
      </c>
      <c r="AK8" s="170">
        <f>SUM(AF8:AJ8)</f>
        <v>-605</v>
      </c>
      <c r="AL8" s="170">
        <v>150690</v>
      </c>
      <c r="AM8" s="181">
        <v>153546</v>
      </c>
      <c r="AN8" s="170">
        <v>147486</v>
      </c>
      <c r="AO8" s="191">
        <v>149507</v>
      </c>
      <c r="AP8" s="170">
        <v>150643</v>
      </c>
      <c r="AQ8" s="170">
        <v>150848</v>
      </c>
      <c r="AR8" s="170">
        <v>150869</v>
      </c>
      <c r="AS8" s="191">
        <v>151181</v>
      </c>
      <c r="AT8" s="170">
        <v>152967</v>
      </c>
      <c r="AU8" s="170">
        <v>152213</v>
      </c>
      <c r="AV8" s="170">
        <v>153337</v>
      </c>
      <c r="AW8" s="170">
        <v>156353</v>
      </c>
      <c r="AX8" s="170">
        <v>158615</v>
      </c>
      <c r="AY8" s="170">
        <v>159520</v>
      </c>
      <c r="AZ8" s="170">
        <v>156417</v>
      </c>
      <c r="BA8" s="170">
        <v>157749</v>
      </c>
      <c r="BB8" s="170">
        <v>158225</v>
      </c>
      <c r="BC8" s="170">
        <v>158324</v>
      </c>
      <c r="BD8" s="170">
        <v>157429</v>
      </c>
      <c r="BE8" s="170">
        <v>158647</v>
      </c>
      <c r="BF8" s="170">
        <v>1148</v>
      </c>
      <c r="BG8" s="170">
        <v>-2160</v>
      </c>
      <c r="BH8" s="170">
        <v>476</v>
      </c>
      <c r="BI8" s="170">
        <v>2642</v>
      </c>
      <c r="BJ8" s="170">
        <v>2684</v>
      </c>
      <c r="BK8" s="170">
        <v>800</v>
      </c>
      <c r="BL8" s="170">
        <v>-4616</v>
      </c>
      <c r="BM8" s="170">
        <v>1418</v>
      </c>
      <c r="BN8" s="170">
        <v>-5683</v>
      </c>
      <c r="BO8" s="170">
        <v>-4169</v>
      </c>
      <c r="BP8" s="170">
        <v>-2460</v>
      </c>
      <c r="BQ8" s="170">
        <v>-1239</v>
      </c>
      <c r="BR8" s="170">
        <v>893</v>
      </c>
      <c r="BS8" s="170">
        <v>879</v>
      </c>
      <c r="BT8" s="170">
        <v>-59</v>
      </c>
      <c r="BU8" s="170">
        <v>2666</v>
      </c>
      <c r="BV8" s="170">
        <v>547</v>
      </c>
      <c r="BW8" s="170">
        <v>-955</v>
      </c>
      <c r="BX8" s="170">
        <v>-3810</v>
      </c>
      <c r="BY8" s="170">
        <v>357</v>
      </c>
      <c r="BZ8" s="170">
        <v>-1735</v>
      </c>
      <c r="CA8" s="170">
        <v>3697</v>
      </c>
      <c r="CB8" s="170">
        <v>106</v>
      </c>
      <c r="CC8" s="170">
        <v>779</v>
      </c>
      <c r="CD8" s="170">
        <v>721</v>
      </c>
      <c r="CE8" s="170">
        <v>2605</v>
      </c>
      <c r="CF8" s="170">
        <v>-2948</v>
      </c>
      <c r="CG8" s="170">
        <v>-1492</v>
      </c>
      <c r="CH8" s="170">
        <v>2851</v>
      </c>
      <c r="CI8" s="170">
        <v>1053</v>
      </c>
      <c r="CJ8" s="170">
        <v>2856</v>
      </c>
      <c r="CK8" s="170">
        <v>-4671</v>
      </c>
      <c r="CL8" s="170">
        <v>-6060</v>
      </c>
      <c r="CM8" s="170">
        <v>2021</v>
      </c>
      <c r="CN8" s="170">
        <v>1136</v>
      </c>
      <c r="CO8" s="170">
        <v>205</v>
      </c>
      <c r="CP8" s="170">
        <v>21</v>
      </c>
      <c r="CQ8" s="170">
        <v>312</v>
      </c>
      <c r="CR8" s="170">
        <v>1786</v>
      </c>
      <c r="CS8" s="170">
        <v>-754</v>
      </c>
      <c r="CT8" s="170">
        <v>1124</v>
      </c>
      <c r="CU8" s="170">
        <v>3016</v>
      </c>
      <c r="CV8" s="170">
        <v>259</v>
      </c>
      <c r="CW8" s="170">
        <v>2262</v>
      </c>
      <c r="CX8" s="170">
        <v>905</v>
      </c>
      <c r="CY8" s="170">
        <v>-3103</v>
      </c>
      <c r="CZ8" s="170">
        <v>1332</v>
      </c>
      <c r="DA8" s="170">
        <v>476</v>
      </c>
      <c r="DB8" s="170">
        <v>99</v>
      </c>
      <c r="DC8" s="170">
        <v>-895</v>
      </c>
      <c r="DD8" s="170">
        <v>1218</v>
      </c>
      <c r="DE8" s="170">
        <v>-225</v>
      </c>
      <c r="DF8" s="170">
        <v>3116</v>
      </c>
      <c r="DG8" s="170">
        <v>-1532</v>
      </c>
      <c r="DH8" s="170">
        <v>-781</v>
      </c>
      <c r="DI8" s="181">
        <v>-881</v>
      </c>
      <c r="DJ8" s="181">
        <v>32</v>
      </c>
    </row>
    <row r="9" spans="1:114" x14ac:dyDescent="0.2">
      <c r="A9" s="170" t="s">
        <v>31</v>
      </c>
      <c r="B9" s="181">
        <v>741774</v>
      </c>
      <c r="C9" s="181">
        <v>741274</v>
      </c>
      <c r="D9" s="181">
        <v>742699</v>
      </c>
      <c r="E9" s="181">
        <v>745584</v>
      </c>
      <c r="F9" s="181">
        <v>743758</v>
      </c>
      <c r="G9" s="181">
        <v>747273</v>
      </c>
      <c r="H9" s="181">
        <v>738601</v>
      </c>
      <c r="I9" s="181">
        <v>731615</v>
      </c>
      <c r="J9" s="181">
        <v>725430</v>
      </c>
      <c r="K9" s="181">
        <v>728993</v>
      </c>
      <c r="L9" s="170">
        <v>735889</v>
      </c>
      <c r="M9" s="181">
        <v>743161</v>
      </c>
      <c r="N9" s="170">
        <v>751085</v>
      </c>
      <c r="O9" s="181">
        <v>749350</v>
      </c>
      <c r="P9" s="170">
        <v>752206</v>
      </c>
      <c r="Q9" s="181">
        <v>757110</v>
      </c>
      <c r="R9" s="170">
        <v>753811</v>
      </c>
      <c r="S9" s="181">
        <v>731703</v>
      </c>
      <c r="T9" s="170">
        <v>710447</v>
      </c>
      <c r="U9" s="181">
        <v>704683</v>
      </c>
      <c r="V9" s="170">
        <v>701109</v>
      </c>
      <c r="W9" s="170">
        <v>706000</v>
      </c>
      <c r="X9" s="170">
        <v>707921</v>
      </c>
      <c r="Y9" s="170">
        <v>714759</v>
      </c>
      <c r="Z9" s="170">
        <v>722700</v>
      </c>
      <c r="AA9" s="170">
        <v>725198</v>
      </c>
      <c r="AB9" s="170">
        <v>721627</v>
      </c>
      <c r="AC9" s="170">
        <v>723182</v>
      </c>
      <c r="AD9" s="170">
        <v>717938</v>
      </c>
      <c r="AE9" s="170">
        <v>714724</v>
      </c>
      <c r="AF9" s="170">
        <f t="shared" ref="AF9:AJ40" si="1">AA9-Z9</f>
        <v>2498</v>
      </c>
      <c r="AG9" s="170">
        <f t="shared" si="0"/>
        <v>-3571</v>
      </c>
      <c r="AH9" s="170">
        <f t="shared" si="0"/>
        <v>1555</v>
      </c>
      <c r="AI9" s="191">
        <f t="shared" si="0"/>
        <v>-5244</v>
      </c>
      <c r="AJ9" s="170">
        <f t="shared" si="0"/>
        <v>-3214</v>
      </c>
      <c r="AK9" s="170">
        <f t="shared" ref="AK9:AK40" si="2">SUM(AF9:AJ9)</f>
        <v>-7976</v>
      </c>
      <c r="AL9" s="170">
        <v>732809</v>
      </c>
      <c r="AM9" s="181">
        <v>734685</v>
      </c>
      <c r="AN9" s="170">
        <v>735231</v>
      </c>
      <c r="AO9" s="191">
        <v>739461</v>
      </c>
      <c r="AP9" s="170">
        <v>735745</v>
      </c>
      <c r="AQ9" s="170">
        <v>735652</v>
      </c>
      <c r="AR9" s="170">
        <v>728027</v>
      </c>
      <c r="AS9" s="191">
        <v>722269</v>
      </c>
      <c r="AT9" s="170">
        <v>722437</v>
      </c>
      <c r="AU9" s="170">
        <v>729311</v>
      </c>
      <c r="AV9" s="170">
        <v>733404</v>
      </c>
      <c r="AW9" s="170">
        <v>743311</v>
      </c>
      <c r="AX9" s="170">
        <v>749926</v>
      </c>
      <c r="AY9" s="170">
        <v>750470</v>
      </c>
      <c r="AZ9" s="170">
        <v>750233</v>
      </c>
      <c r="BA9" s="170">
        <v>753421</v>
      </c>
      <c r="BB9" s="170">
        <v>753205</v>
      </c>
      <c r="BC9" s="170">
        <v>748704</v>
      </c>
      <c r="BD9" s="170">
        <v>745117</v>
      </c>
      <c r="BE9" s="170">
        <v>744249</v>
      </c>
      <c r="BF9" s="170">
        <v>-6185</v>
      </c>
      <c r="BG9" s="170">
        <v>3563</v>
      </c>
      <c r="BH9" s="170">
        <v>6896</v>
      </c>
      <c r="BI9" s="170">
        <v>7272</v>
      </c>
      <c r="BJ9" s="170">
        <v>7924</v>
      </c>
      <c r="BK9" s="170">
        <v>-1735</v>
      </c>
      <c r="BL9" s="170">
        <v>2856</v>
      </c>
      <c r="BM9" s="170">
        <v>4904</v>
      </c>
      <c r="BN9" s="170">
        <v>-3299</v>
      </c>
      <c r="BO9" s="170">
        <v>-22108</v>
      </c>
      <c r="BP9" s="170">
        <v>-21256</v>
      </c>
      <c r="BQ9" s="170">
        <v>-5764</v>
      </c>
      <c r="BR9" s="170">
        <v>-3574</v>
      </c>
      <c r="BS9" s="170">
        <v>4891</v>
      </c>
      <c r="BT9" s="170">
        <v>1921</v>
      </c>
      <c r="BU9" s="170">
        <v>6838</v>
      </c>
      <c r="BV9" s="170">
        <v>7941</v>
      </c>
      <c r="BW9" s="170">
        <v>2498</v>
      </c>
      <c r="BX9" s="170">
        <v>-3571</v>
      </c>
      <c r="BY9" s="170">
        <v>1555</v>
      </c>
      <c r="BZ9" s="170">
        <v>-500</v>
      </c>
      <c r="CA9" s="170">
        <v>-5244</v>
      </c>
      <c r="CB9" s="170">
        <v>-3214</v>
      </c>
      <c r="CC9" s="170">
        <v>-8340</v>
      </c>
      <c r="CD9" s="170">
        <v>695</v>
      </c>
      <c r="CE9" s="170">
        <v>2214</v>
      </c>
      <c r="CF9" s="170">
        <v>5747</v>
      </c>
      <c r="CG9" s="170">
        <v>4617</v>
      </c>
      <c r="CH9" s="170">
        <v>6496</v>
      </c>
      <c r="CI9" s="170">
        <v>6656</v>
      </c>
      <c r="CJ9" s="170">
        <v>1876</v>
      </c>
      <c r="CK9" s="170">
        <v>1425</v>
      </c>
      <c r="CL9" s="170">
        <v>546</v>
      </c>
      <c r="CM9" s="170">
        <v>4230</v>
      </c>
      <c r="CN9" s="170">
        <v>-3716</v>
      </c>
      <c r="CO9" s="170">
        <v>-93</v>
      </c>
      <c r="CP9" s="170">
        <v>-7625</v>
      </c>
      <c r="CQ9" s="170">
        <v>-5758</v>
      </c>
      <c r="CR9" s="170">
        <v>168</v>
      </c>
      <c r="CS9" s="170">
        <v>6874</v>
      </c>
      <c r="CT9" s="170">
        <v>4093</v>
      </c>
      <c r="CU9" s="170">
        <v>9907</v>
      </c>
      <c r="CV9" s="170">
        <v>2885</v>
      </c>
      <c r="CW9" s="170">
        <v>6615</v>
      </c>
      <c r="CX9" s="170">
        <v>544</v>
      </c>
      <c r="CY9" s="170">
        <v>-237</v>
      </c>
      <c r="CZ9" s="170">
        <v>3188</v>
      </c>
      <c r="DA9" s="170">
        <v>-216</v>
      </c>
      <c r="DB9" s="170">
        <v>-4501</v>
      </c>
      <c r="DC9" s="170">
        <v>-3587</v>
      </c>
      <c r="DD9" s="170">
        <v>-868</v>
      </c>
      <c r="DE9" s="170">
        <v>-1826</v>
      </c>
      <c r="DF9" s="170">
        <v>3515</v>
      </c>
      <c r="DG9" s="170">
        <v>-8672</v>
      </c>
      <c r="DH9" s="170">
        <v>-6986</v>
      </c>
      <c r="DI9" s="181">
        <v>2475</v>
      </c>
      <c r="DJ9" s="181">
        <v>31</v>
      </c>
    </row>
    <row r="10" spans="1:114" x14ac:dyDescent="0.2">
      <c r="A10" s="170" t="s">
        <v>18</v>
      </c>
      <c r="B10" s="181">
        <v>213449</v>
      </c>
      <c r="C10" s="181">
        <v>212112</v>
      </c>
      <c r="D10" s="181">
        <v>210684</v>
      </c>
      <c r="E10" s="181">
        <v>211837</v>
      </c>
      <c r="F10" s="181">
        <v>210847</v>
      </c>
      <c r="G10" s="181">
        <v>209357</v>
      </c>
      <c r="H10" s="181">
        <v>207856</v>
      </c>
      <c r="I10" s="181">
        <v>207807</v>
      </c>
      <c r="J10" s="181">
        <v>204757</v>
      </c>
      <c r="K10" s="181">
        <v>207820</v>
      </c>
      <c r="L10" s="170">
        <v>209184</v>
      </c>
      <c r="M10" s="181">
        <v>209556</v>
      </c>
      <c r="N10" s="170">
        <v>211448</v>
      </c>
      <c r="O10" s="181">
        <v>211336</v>
      </c>
      <c r="P10" s="170">
        <v>211643</v>
      </c>
      <c r="Q10" s="181">
        <v>213476</v>
      </c>
      <c r="R10" s="170">
        <v>212214</v>
      </c>
      <c r="S10" s="181">
        <v>208949</v>
      </c>
      <c r="T10" s="170">
        <v>205741</v>
      </c>
      <c r="U10" s="181">
        <v>203862</v>
      </c>
      <c r="V10" s="170">
        <v>200339</v>
      </c>
      <c r="W10" s="170">
        <v>201939</v>
      </c>
      <c r="X10" s="170">
        <v>203232</v>
      </c>
      <c r="Y10" s="170">
        <v>205095</v>
      </c>
      <c r="Z10" s="170">
        <v>207126</v>
      </c>
      <c r="AA10" s="170">
        <v>205308</v>
      </c>
      <c r="AB10" s="170">
        <v>205548</v>
      </c>
      <c r="AC10" s="170">
        <v>206050</v>
      </c>
      <c r="AD10" s="170">
        <v>205760</v>
      </c>
      <c r="AE10" s="170">
        <v>205634</v>
      </c>
      <c r="AF10" s="170">
        <f t="shared" si="1"/>
        <v>-1818</v>
      </c>
      <c r="AG10" s="170">
        <f t="shared" si="0"/>
        <v>240</v>
      </c>
      <c r="AH10" s="170">
        <f t="shared" si="0"/>
        <v>502</v>
      </c>
      <c r="AI10" s="191">
        <f t="shared" si="0"/>
        <v>-290</v>
      </c>
      <c r="AJ10" s="170">
        <f t="shared" si="0"/>
        <v>-126</v>
      </c>
      <c r="AK10" s="170">
        <f t="shared" si="2"/>
        <v>-1492</v>
      </c>
      <c r="AL10" s="170">
        <v>215678</v>
      </c>
      <c r="AM10" s="181">
        <v>213192</v>
      </c>
      <c r="AN10" s="170">
        <v>212020</v>
      </c>
      <c r="AO10" s="191">
        <v>213831</v>
      </c>
      <c r="AP10" s="170">
        <v>214140</v>
      </c>
      <c r="AQ10" s="170">
        <v>214838</v>
      </c>
      <c r="AR10" s="170">
        <v>212927</v>
      </c>
      <c r="AS10" s="191">
        <v>213611</v>
      </c>
      <c r="AT10" s="170">
        <v>213012</v>
      </c>
      <c r="AU10" s="170">
        <v>212013</v>
      </c>
      <c r="AV10" s="170">
        <v>213316</v>
      </c>
      <c r="AW10" s="170">
        <v>215111</v>
      </c>
      <c r="AX10" s="170">
        <v>217207</v>
      </c>
      <c r="AY10" s="170">
        <v>215779</v>
      </c>
      <c r="AZ10" s="170">
        <v>214502</v>
      </c>
      <c r="BA10" s="170">
        <v>217018</v>
      </c>
      <c r="BB10" s="170">
        <v>217395</v>
      </c>
      <c r="BC10" s="170">
        <v>216611</v>
      </c>
      <c r="BD10" s="170">
        <v>216522</v>
      </c>
      <c r="BE10" s="170">
        <v>216297</v>
      </c>
      <c r="BF10" s="170">
        <v>-3050</v>
      </c>
      <c r="BG10" s="170">
        <v>3063</v>
      </c>
      <c r="BH10" s="170">
        <v>1364</v>
      </c>
      <c r="BI10" s="170">
        <v>372</v>
      </c>
      <c r="BJ10" s="170">
        <v>1892</v>
      </c>
      <c r="BK10" s="170">
        <v>-112</v>
      </c>
      <c r="BL10" s="170">
        <v>307</v>
      </c>
      <c r="BM10" s="170">
        <v>1833</v>
      </c>
      <c r="BN10" s="170">
        <v>-1262</v>
      </c>
      <c r="BO10" s="170">
        <v>-3265</v>
      </c>
      <c r="BP10" s="170">
        <v>-3208</v>
      </c>
      <c r="BQ10" s="170">
        <v>-1879</v>
      </c>
      <c r="BR10" s="170">
        <v>-3523</v>
      </c>
      <c r="BS10" s="170">
        <v>1600</v>
      </c>
      <c r="BT10" s="170">
        <v>1293</v>
      </c>
      <c r="BU10" s="170">
        <v>1863</v>
      </c>
      <c r="BV10" s="170">
        <v>2031</v>
      </c>
      <c r="BW10" s="170">
        <v>-1818</v>
      </c>
      <c r="BX10" s="170">
        <v>240</v>
      </c>
      <c r="BY10" s="170">
        <v>502</v>
      </c>
      <c r="BZ10" s="170">
        <v>-1337</v>
      </c>
      <c r="CA10" s="170">
        <v>-290</v>
      </c>
      <c r="CB10" s="170">
        <v>-126</v>
      </c>
      <c r="CC10" s="170">
        <v>-814</v>
      </c>
      <c r="CD10" s="170">
        <v>-1332</v>
      </c>
      <c r="CE10" s="170">
        <v>1794</v>
      </c>
      <c r="CF10" s="170">
        <v>2139</v>
      </c>
      <c r="CG10" s="170">
        <v>2642</v>
      </c>
      <c r="CH10" s="170">
        <v>2402</v>
      </c>
      <c r="CI10" s="170">
        <v>3213</v>
      </c>
      <c r="CJ10" s="170">
        <v>-2486</v>
      </c>
      <c r="CK10" s="170">
        <v>-1428</v>
      </c>
      <c r="CL10" s="170">
        <v>-1172</v>
      </c>
      <c r="CM10" s="170">
        <v>1811</v>
      </c>
      <c r="CN10" s="170">
        <v>309</v>
      </c>
      <c r="CO10" s="170">
        <v>698</v>
      </c>
      <c r="CP10" s="170">
        <v>-1911</v>
      </c>
      <c r="CQ10" s="170">
        <v>684</v>
      </c>
      <c r="CR10" s="170">
        <v>-599</v>
      </c>
      <c r="CS10" s="170">
        <v>-999</v>
      </c>
      <c r="CT10" s="170">
        <v>1303</v>
      </c>
      <c r="CU10" s="170">
        <v>1795</v>
      </c>
      <c r="CV10" s="170">
        <v>1153</v>
      </c>
      <c r="CW10" s="170">
        <v>2096</v>
      </c>
      <c r="CX10" s="170">
        <v>-1428</v>
      </c>
      <c r="CY10" s="170">
        <v>-1277</v>
      </c>
      <c r="CZ10" s="170">
        <v>2516</v>
      </c>
      <c r="DA10" s="170">
        <v>377</v>
      </c>
      <c r="DB10" s="170">
        <v>-784</v>
      </c>
      <c r="DC10" s="170">
        <v>-89</v>
      </c>
      <c r="DD10" s="170">
        <v>-225</v>
      </c>
      <c r="DE10" s="170">
        <v>-990</v>
      </c>
      <c r="DF10" s="170">
        <v>-1490</v>
      </c>
      <c r="DG10" s="170">
        <v>-1501</v>
      </c>
      <c r="DH10" s="170">
        <v>-49</v>
      </c>
      <c r="DI10" s="181">
        <v>2848</v>
      </c>
      <c r="DJ10" s="181">
        <v>30</v>
      </c>
    </row>
    <row r="11" spans="1:114" x14ac:dyDescent="0.2">
      <c r="A11" s="170" t="s">
        <v>29</v>
      </c>
      <c r="B11" s="181">
        <v>703349</v>
      </c>
      <c r="C11" s="181">
        <v>690918</v>
      </c>
      <c r="D11" s="181">
        <v>698032</v>
      </c>
      <c r="E11" s="181">
        <v>700587</v>
      </c>
      <c r="F11" s="181">
        <v>698581</v>
      </c>
      <c r="G11" s="181">
        <v>696485</v>
      </c>
      <c r="H11" s="181">
        <v>701164</v>
      </c>
      <c r="I11" s="181">
        <v>699334</v>
      </c>
      <c r="J11" s="181">
        <v>703370</v>
      </c>
      <c r="K11" s="181">
        <v>703628</v>
      </c>
      <c r="L11" s="170">
        <v>705871</v>
      </c>
      <c r="M11" s="181">
        <v>708415</v>
      </c>
      <c r="N11" s="170">
        <v>707671</v>
      </c>
      <c r="O11" s="181">
        <v>692500</v>
      </c>
      <c r="P11" s="170">
        <v>700667</v>
      </c>
      <c r="Q11" s="181">
        <v>702453</v>
      </c>
      <c r="R11" s="170">
        <v>694642</v>
      </c>
      <c r="S11" s="181">
        <v>681298</v>
      </c>
      <c r="T11" s="170">
        <v>672943</v>
      </c>
      <c r="U11" s="181">
        <v>667936</v>
      </c>
      <c r="V11" s="170">
        <v>672303</v>
      </c>
      <c r="W11" s="170">
        <v>678269</v>
      </c>
      <c r="X11" s="170">
        <v>681683</v>
      </c>
      <c r="Y11" s="170">
        <v>683018</v>
      </c>
      <c r="Z11" s="170">
        <v>684878</v>
      </c>
      <c r="AA11" s="170">
        <v>672536</v>
      </c>
      <c r="AB11" s="170">
        <v>677274</v>
      </c>
      <c r="AC11" s="170">
        <v>682804</v>
      </c>
      <c r="AD11" s="170">
        <v>683659</v>
      </c>
      <c r="AE11" s="170">
        <v>682255</v>
      </c>
      <c r="AF11" s="170">
        <f t="shared" si="1"/>
        <v>-12342</v>
      </c>
      <c r="AG11" s="170">
        <f t="shared" si="0"/>
        <v>4738</v>
      </c>
      <c r="AH11" s="170">
        <f t="shared" si="0"/>
        <v>5530</v>
      </c>
      <c r="AI11" s="191">
        <f t="shared" si="0"/>
        <v>855</v>
      </c>
      <c r="AJ11" s="170">
        <f t="shared" si="0"/>
        <v>-1404</v>
      </c>
      <c r="AK11" s="170">
        <f t="shared" si="2"/>
        <v>-2623</v>
      </c>
      <c r="AL11" s="170">
        <v>709875</v>
      </c>
      <c r="AM11" s="181">
        <v>696086</v>
      </c>
      <c r="AN11" s="170">
        <v>703393</v>
      </c>
      <c r="AO11" s="191">
        <v>711135</v>
      </c>
      <c r="AP11" s="170">
        <v>714063</v>
      </c>
      <c r="AQ11" s="170">
        <v>711335</v>
      </c>
      <c r="AR11" s="170">
        <v>710335</v>
      </c>
      <c r="AS11" s="191">
        <v>710126</v>
      </c>
      <c r="AT11" s="170">
        <v>707767</v>
      </c>
      <c r="AU11" s="170">
        <v>714983</v>
      </c>
      <c r="AV11" s="170">
        <v>718840</v>
      </c>
      <c r="AW11" s="170">
        <v>719585</v>
      </c>
      <c r="AX11" s="170">
        <v>715753</v>
      </c>
      <c r="AY11" s="170">
        <v>700924</v>
      </c>
      <c r="AZ11" s="170">
        <v>706636</v>
      </c>
      <c r="BA11" s="170">
        <v>711372</v>
      </c>
      <c r="BB11" s="170">
        <v>714071</v>
      </c>
      <c r="BC11" s="170">
        <v>711835</v>
      </c>
      <c r="BD11" s="170">
        <v>712999</v>
      </c>
      <c r="BE11" s="170">
        <v>711238</v>
      </c>
      <c r="BF11" s="170">
        <v>4036</v>
      </c>
      <c r="BG11" s="170">
        <v>258</v>
      </c>
      <c r="BH11" s="170">
        <v>2243</v>
      </c>
      <c r="BI11" s="170">
        <v>2544</v>
      </c>
      <c r="BJ11" s="170">
        <v>-744</v>
      </c>
      <c r="BK11" s="170">
        <v>-15171</v>
      </c>
      <c r="BL11" s="170">
        <v>8167</v>
      </c>
      <c r="BM11" s="170">
        <v>1786</v>
      </c>
      <c r="BN11" s="170">
        <v>-7811</v>
      </c>
      <c r="BO11" s="170">
        <v>-13344</v>
      </c>
      <c r="BP11" s="170">
        <v>-8355</v>
      </c>
      <c r="BQ11" s="170">
        <v>-5007</v>
      </c>
      <c r="BR11" s="170">
        <v>4367</v>
      </c>
      <c r="BS11" s="170">
        <v>5966</v>
      </c>
      <c r="BT11" s="170">
        <v>3414</v>
      </c>
      <c r="BU11" s="170">
        <v>1335</v>
      </c>
      <c r="BV11" s="170">
        <v>1860</v>
      </c>
      <c r="BW11" s="170">
        <v>-12342</v>
      </c>
      <c r="BX11" s="170">
        <v>4738</v>
      </c>
      <c r="BY11" s="170">
        <v>5530</v>
      </c>
      <c r="BZ11" s="170">
        <v>-12431</v>
      </c>
      <c r="CA11" s="170">
        <v>855</v>
      </c>
      <c r="CB11" s="170">
        <v>-1404</v>
      </c>
      <c r="CC11" s="170">
        <v>-2193</v>
      </c>
      <c r="CD11" s="170">
        <v>4145</v>
      </c>
      <c r="CE11" s="170">
        <v>6107</v>
      </c>
      <c r="CF11" s="170">
        <v>4687</v>
      </c>
      <c r="CG11" s="170">
        <v>8987</v>
      </c>
      <c r="CH11" s="170">
        <v>2976</v>
      </c>
      <c r="CI11" s="170">
        <v>2911</v>
      </c>
      <c r="CJ11" s="170">
        <v>-13789</v>
      </c>
      <c r="CK11" s="170">
        <v>7114</v>
      </c>
      <c r="CL11" s="170">
        <v>7307</v>
      </c>
      <c r="CM11" s="170">
        <v>7742</v>
      </c>
      <c r="CN11" s="170">
        <v>2928</v>
      </c>
      <c r="CO11" s="170">
        <v>-2728</v>
      </c>
      <c r="CP11" s="170">
        <v>-1000</v>
      </c>
      <c r="CQ11" s="170">
        <v>-209</v>
      </c>
      <c r="CR11" s="170">
        <v>-2359</v>
      </c>
      <c r="CS11" s="170">
        <v>7216</v>
      </c>
      <c r="CT11" s="170">
        <v>3857</v>
      </c>
      <c r="CU11" s="170">
        <v>745</v>
      </c>
      <c r="CV11" s="170">
        <v>2555</v>
      </c>
      <c r="CW11" s="170">
        <v>-3832</v>
      </c>
      <c r="CX11" s="170">
        <v>-14829</v>
      </c>
      <c r="CY11" s="170">
        <v>5712</v>
      </c>
      <c r="CZ11" s="170">
        <v>4736</v>
      </c>
      <c r="DA11" s="170">
        <v>2699</v>
      </c>
      <c r="DB11" s="170">
        <v>-2236</v>
      </c>
      <c r="DC11" s="170">
        <v>1164</v>
      </c>
      <c r="DD11" s="170">
        <v>-1761</v>
      </c>
      <c r="DE11" s="170">
        <v>-2006</v>
      </c>
      <c r="DF11" s="170">
        <v>-2096</v>
      </c>
      <c r="DG11" s="170">
        <v>4679</v>
      </c>
      <c r="DH11" s="170">
        <v>-1830</v>
      </c>
      <c r="DI11" s="181">
        <v>7889</v>
      </c>
      <c r="DJ11" s="181">
        <v>29</v>
      </c>
    </row>
    <row r="12" spans="1:114" x14ac:dyDescent="0.2">
      <c r="A12" s="170" t="s">
        <v>21</v>
      </c>
      <c r="B12" s="181">
        <v>213243</v>
      </c>
      <c r="C12" s="181">
        <v>210222</v>
      </c>
      <c r="D12" s="181">
        <v>209215</v>
      </c>
      <c r="E12" s="181">
        <v>210160</v>
      </c>
      <c r="F12" s="181">
        <v>212225</v>
      </c>
      <c r="G12" s="181">
        <v>211766</v>
      </c>
      <c r="H12" s="181">
        <v>212160</v>
      </c>
      <c r="I12" s="181">
        <v>206774</v>
      </c>
      <c r="J12" s="181">
        <v>205713</v>
      </c>
      <c r="K12" s="181">
        <v>205799</v>
      </c>
      <c r="L12" s="170">
        <v>207187</v>
      </c>
      <c r="M12" s="181">
        <v>210047</v>
      </c>
      <c r="N12" s="170">
        <v>214052</v>
      </c>
      <c r="O12" s="181">
        <v>212784</v>
      </c>
      <c r="P12" s="170">
        <v>214214</v>
      </c>
      <c r="Q12" s="181">
        <v>216685</v>
      </c>
      <c r="R12" s="170">
        <v>216340</v>
      </c>
      <c r="S12" s="181">
        <v>212199</v>
      </c>
      <c r="T12" s="170">
        <v>207804</v>
      </c>
      <c r="U12" s="181">
        <v>205143</v>
      </c>
      <c r="V12" s="170">
        <v>202951</v>
      </c>
      <c r="W12" s="170">
        <v>203438</v>
      </c>
      <c r="X12" s="170">
        <v>204970</v>
      </c>
      <c r="Y12" s="170">
        <v>207378</v>
      </c>
      <c r="Z12" s="170">
        <v>210352</v>
      </c>
      <c r="AA12" s="170">
        <v>208539</v>
      </c>
      <c r="AB12" s="170">
        <v>207314</v>
      </c>
      <c r="AC12" s="170">
        <v>208345</v>
      </c>
      <c r="AD12" s="170">
        <v>208202</v>
      </c>
      <c r="AE12" s="170">
        <v>208305</v>
      </c>
      <c r="AF12" s="170">
        <f t="shared" si="1"/>
        <v>-1813</v>
      </c>
      <c r="AG12" s="170">
        <f t="shared" si="0"/>
        <v>-1225</v>
      </c>
      <c r="AH12" s="170">
        <f t="shared" si="0"/>
        <v>1031</v>
      </c>
      <c r="AI12" s="191">
        <f t="shared" si="0"/>
        <v>-143</v>
      </c>
      <c r="AJ12" s="170">
        <f t="shared" si="0"/>
        <v>103</v>
      </c>
      <c r="AK12" s="170">
        <f t="shared" si="2"/>
        <v>-2047</v>
      </c>
      <c r="AL12" s="170">
        <v>213743</v>
      </c>
      <c r="AM12" s="181">
        <v>211048</v>
      </c>
      <c r="AN12" s="170">
        <v>209969</v>
      </c>
      <c r="AO12" s="191">
        <v>211119</v>
      </c>
      <c r="AP12" s="170">
        <v>212666</v>
      </c>
      <c r="AQ12" s="170">
        <v>212798</v>
      </c>
      <c r="AR12" s="170">
        <v>212844</v>
      </c>
      <c r="AS12" s="191">
        <v>214206</v>
      </c>
      <c r="AT12" s="170">
        <v>213887</v>
      </c>
      <c r="AU12" s="170">
        <v>214692</v>
      </c>
      <c r="AV12" s="170">
        <v>216605</v>
      </c>
      <c r="AW12" s="170">
        <v>219178</v>
      </c>
      <c r="AX12" s="170">
        <v>221168</v>
      </c>
      <c r="AY12" s="170">
        <v>218200</v>
      </c>
      <c r="AZ12" s="170">
        <v>218914</v>
      </c>
      <c r="BA12" s="170">
        <v>220988</v>
      </c>
      <c r="BB12" s="170">
        <v>222998</v>
      </c>
      <c r="BC12" s="170">
        <v>221299</v>
      </c>
      <c r="BD12" s="170">
        <v>220674</v>
      </c>
      <c r="BE12" s="170">
        <v>221353</v>
      </c>
      <c r="BF12" s="170">
        <v>-1061</v>
      </c>
      <c r="BG12" s="170">
        <v>86</v>
      </c>
      <c r="BH12" s="170">
        <v>1388</v>
      </c>
      <c r="BI12" s="170">
        <v>2860</v>
      </c>
      <c r="BJ12" s="170">
        <v>4005</v>
      </c>
      <c r="BK12" s="170">
        <v>-1268</v>
      </c>
      <c r="BL12" s="170">
        <v>1430</v>
      </c>
      <c r="BM12" s="170">
        <v>2471</v>
      </c>
      <c r="BN12" s="170">
        <v>-345</v>
      </c>
      <c r="BO12" s="170">
        <v>-4141</v>
      </c>
      <c r="BP12" s="170">
        <v>-4395</v>
      </c>
      <c r="BQ12" s="170">
        <v>-2661</v>
      </c>
      <c r="BR12" s="170">
        <v>-2192</v>
      </c>
      <c r="BS12" s="170">
        <v>487</v>
      </c>
      <c r="BT12" s="170">
        <v>1532</v>
      </c>
      <c r="BU12" s="170">
        <v>2408</v>
      </c>
      <c r="BV12" s="170">
        <v>2974</v>
      </c>
      <c r="BW12" s="170">
        <v>-1813</v>
      </c>
      <c r="BX12" s="170">
        <v>-1225</v>
      </c>
      <c r="BY12" s="170">
        <v>1031</v>
      </c>
      <c r="BZ12" s="170">
        <v>-3021</v>
      </c>
      <c r="CA12" s="170">
        <v>-143</v>
      </c>
      <c r="CB12" s="170">
        <v>103</v>
      </c>
      <c r="CC12" s="170">
        <v>-1039</v>
      </c>
      <c r="CD12" s="170">
        <v>1728</v>
      </c>
      <c r="CE12" s="170">
        <v>1234</v>
      </c>
      <c r="CF12" s="170">
        <v>-1970</v>
      </c>
      <c r="CG12" s="170">
        <v>944</v>
      </c>
      <c r="CH12" s="170">
        <v>1489</v>
      </c>
      <c r="CI12" s="170">
        <v>3052</v>
      </c>
      <c r="CJ12" s="170">
        <v>-2695</v>
      </c>
      <c r="CK12" s="170">
        <v>-1007</v>
      </c>
      <c r="CL12" s="170">
        <v>-1079</v>
      </c>
      <c r="CM12" s="170">
        <v>1150</v>
      </c>
      <c r="CN12" s="170">
        <v>1547</v>
      </c>
      <c r="CO12" s="170">
        <v>132</v>
      </c>
      <c r="CP12" s="170">
        <v>46</v>
      </c>
      <c r="CQ12" s="170">
        <v>1362</v>
      </c>
      <c r="CR12" s="170">
        <v>-319</v>
      </c>
      <c r="CS12" s="170">
        <v>805</v>
      </c>
      <c r="CT12" s="170">
        <v>1913</v>
      </c>
      <c r="CU12" s="170">
        <v>2573</v>
      </c>
      <c r="CV12" s="170">
        <v>945</v>
      </c>
      <c r="CW12" s="170">
        <v>1990</v>
      </c>
      <c r="CX12" s="170">
        <v>-2968</v>
      </c>
      <c r="CY12" s="170">
        <v>714</v>
      </c>
      <c r="CZ12" s="170">
        <v>2074</v>
      </c>
      <c r="DA12" s="170">
        <v>2010</v>
      </c>
      <c r="DB12" s="170">
        <v>-1699</v>
      </c>
      <c r="DC12" s="170">
        <v>-625</v>
      </c>
      <c r="DD12" s="170">
        <v>679</v>
      </c>
      <c r="DE12" s="170">
        <v>2065</v>
      </c>
      <c r="DF12" s="170">
        <v>-459</v>
      </c>
      <c r="DG12" s="170">
        <v>394</v>
      </c>
      <c r="DH12" s="170">
        <v>-5386</v>
      </c>
      <c r="DI12" s="181">
        <v>8110</v>
      </c>
      <c r="DJ12" s="181">
        <v>28</v>
      </c>
    </row>
    <row r="13" spans="1:114" x14ac:dyDescent="0.2">
      <c r="A13" s="170" t="s">
        <v>22</v>
      </c>
      <c r="B13" s="181">
        <v>630303</v>
      </c>
      <c r="C13" s="181">
        <v>620188</v>
      </c>
      <c r="D13" s="181">
        <v>623811</v>
      </c>
      <c r="E13" s="181">
        <v>624718</v>
      </c>
      <c r="F13" s="181">
        <v>624657</v>
      </c>
      <c r="G13" s="181">
        <v>626835</v>
      </c>
      <c r="H13" s="181">
        <v>625132</v>
      </c>
      <c r="I13" s="181">
        <v>627073</v>
      </c>
      <c r="J13" s="181">
        <v>630208</v>
      </c>
      <c r="K13" s="181">
        <v>630868</v>
      </c>
      <c r="L13" s="170">
        <v>633861</v>
      </c>
      <c r="M13" s="181">
        <v>638542</v>
      </c>
      <c r="N13" s="170">
        <v>640521</v>
      </c>
      <c r="O13" s="181">
        <v>629401</v>
      </c>
      <c r="P13" s="170">
        <v>627504</v>
      </c>
      <c r="Q13" s="181">
        <v>628017</v>
      </c>
      <c r="R13" s="170">
        <v>622898</v>
      </c>
      <c r="S13" s="181">
        <v>604361</v>
      </c>
      <c r="T13" s="170">
        <v>591591</v>
      </c>
      <c r="U13" s="181">
        <v>586976</v>
      </c>
      <c r="V13" s="170">
        <v>587165</v>
      </c>
      <c r="W13" s="170">
        <v>586731</v>
      </c>
      <c r="X13" s="170">
        <v>584849</v>
      </c>
      <c r="Y13" s="170">
        <v>591153</v>
      </c>
      <c r="Z13" s="170">
        <v>595897</v>
      </c>
      <c r="AA13" s="170">
        <v>590229</v>
      </c>
      <c r="AB13" s="170">
        <v>586200</v>
      </c>
      <c r="AC13" s="170">
        <v>589535</v>
      </c>
      <c r="AD13" s="170">
        <v>592445</v>
      </c>
      <c r="AE13" s="170">
        <v>592577</v>
      </c>
      <c r="AF13" s="170">
        <f t="shared" si="1"/>
        <v>-5668</v>
      </c>
      <c r="AG13" s="170">
        <f t="shared" si="0"/>
        <v>-4029</v>
      </c>
      <c r="AH13" s="170">
        <f t="shared" si="0"/>
        <v>3335</v>
      </c>
      <c r="AI13" s="191">
        <f t="shared" si="0"/>
        <v>2910</v>
      </c>
      <c r="AJ13" s="170">
        <f t="shared" si="0"/>
        <v>132</v>
      </c>
      <c r="AK13" s="170">
        <f t="shared" si="2"/>
        <v>-3320</v>
      </c>
      <c r="AL13" s="170">
        <v>615837</v>
      </c>
      <c r="AM13" s="181">
        <v>611779</v>
      </c>
      <c r="AN13" s="170">
        <v>608463</v>
      </c>
      <c r="AO13" s="191">
        <v>612514</v>
      </c>
      <c r="AP13" s="170">
        <v>613712</v>
      </c>
      <c r="AQ13" s="170">
        <v>616226</v>
      </c>
      <c r="AR13" s="170">
        <v>616137</v>
      </c>
      <c r="AS13" s="191">
        <v>619282</v>
      </c>
      <c r="AT13" s="170">
        <v>621244</v>
      </c>
      <c r="AU13" s="170">
        <v>625520</v>
      </c>
      <c r="AV13" s="170">
        <v>627290</v>
      </c>
      <c r="AW13" s="170">
        <v>631105</v>
      </c>
      <c r="AX13" s="170">
        <v>632568</v>
      </c>
      <c r="AY13" s="170">
        <v>628792</v>
      </c>
      <c r="AZ13" s="170">
        <v>629907</v>
      </c>
      <c r="BA13" s="170">
        <v>634127</v>
      </c>
      <c r="BB13" s="170">
        <v>637925</v>
      </c>
      <c r="BC13" s="170">
        <v>637791</v>
      </c>
      <c r="BD13" s="170">
        <v>637794</v>
      </c>
      <c r="BE13" s="170">
        <v>641125</v>
      </c>
      <c r="BF13" s="170">
        <v>3135</v>
      </c>
      <c r="BG13" s="170">
        <v>660</v>
      </c>
      <c r="BH13" s="170">
        <v>2993</v>
      </c>
      <c r="BI13" s="170">
        <v>4681</v>
      </c>
      <c r="BJ13" s="170">
        <v>1979</v>
      </c>
      <c r="BK13" s="170">
        <v>-11120</v>
      </c>
      <c r="BL13" s="170">
        <v>-1897</v>
      </c>
      <c r="BM13" s="170">
        <v>513</v>
      </c>
      <c r="BN13" s="170">
        <v>-5119</v>
      </c>
      <c r="BO13" s="170">
        <v>-18537</v>
      </c>
      <c r="BP13" s="170">
        <v>-12770</v>
      </c>
      <c r="BQ13" s="170">
        <v>-4615</v>
      </c>
      <c r="BR13" s="170">
        <v>189</v>
      </c>
      <c r="BS13" s="170">
        <v>-434</v>
      </c>
      <c r="BT13" s="170">
        <v>-1882</v>
      </c>
      <c r="BU13" s="170">
        <v>6304</v>
      </c>
      <c r="BV13" s="170">
        <v>4744</v>
      </c>
      <c r="BW13" s="170">
        <v>-5668</v>
      </c>
      <c r="BX13" s="170">
        <v>-4029</v>
      </c>
      <c r="BY13" s="170">
        <v>3335</v>
      </c>
      <c r="BZ13" s="170">
        <v>-10115</v>
      </c>
      <c r="CA13" s="170">
        <v>2910</v>
      </c>
      <c r="CB13" s="170">
        <v>132</v>
      </c>
      <c r="CC13" s="170">
        <v>-1809</v>
      </c>
      <c r="CD13" s="170">
        <v>4147</v>
      </c>
      <c r="CE13" s="170">
        <v>4721</v>
      </c>
      <c r="CF13" s="170">
        <v>2050</v>
      </c>
      <c r="CG13" s="170">
        <v>3720</v>
      </c>
      <c r="CH13" s="170">
        <v>2644</v>
      </c>
      <c r="CI13" s="170">
        <v>7787</v>
      </c>
      <c r="CJ13" s="170">
        <v>-4058</v>
      </c>
      <c r="CK13" s="170">
        <v>3623</v>
      </c>
      <c r="CL13" s="170">
        <v>-3316</v>
      </c>
      <c r="CM13" s="170">
        <v>4051</v>
      </c>
      <c r="CN13" s="170">
        <v>1198</v>
      </c>
      <c r="CO13" s="170">
        <v>2514</v>
      </c>
      <c r="CP13" s="170">
        <v>-89</v>
      </c>
      <c r="CQ13" s="170">
        <v>3145</v>
      </c>
      <c r="CR13" s="170">
        <v>1962</v>
      </c>
      <c r="CS13" s="170">
        <v>4276</v>
      </c>
      <c r="CT13" s="170">
        <v>1770</v>
      </c>
      <c r="CU13" s="170">
        <v>3815</v>
      </c>
      <c r="CV13" s="170">
        <v>907</v>
      </c>
      <c r="CW13" s="170">
        <v>1463</v>
      </c>
      <c r="CX13" s="170">
        <v>-3776</v>
      </c>
      <c r="CY13" s="170">
        <v>1115</v>
      </c>
      <c r="CZ13" s="170">
        <v>4220</v>
      </c>
      <c r="DA13" s="170">
        <v>3798</v>
      </c>
      <c r="DB13" s="170">
        <v>-134</v>
      </c>
      <c r="DC13" s="170">
        <v>3</v>
      </c>
      <c r="DD13" s="170">
        <v>3331</v>
      </c>
      <c r="DE13" s="170">
        <v>-61</v>
      </c>
      <c r="DF13" s="170">
        <v>2178</v>
      </c>
      <c r="DG13" s="170">
        <v>-1703</v>
      </c>
      <c r="DH13" s="170">
        <v>1941</v>
      </c>
      <c r="DI13" s="181">
        <v>10822</v>
      </c>
      <c r="DJ13" s="181">
        <v>27</v>
      </c>
    </row>
    <row r="14" spans="1:114" x14ac:dyDescent="0.2">
      <c r="A14" s="170" t="s">
        <v>11</v>
      </c>
      <c r="B14" s="181">
        <v>137037</v>
      </c>
      <c r="C14" s="181">
        <v>134772</v>
      </c>
      <c r="D14" s="181">
        <v>135222</v>
      </c>
      <c r="E14" s="181">
        <v>135391</v>
      </c>
      <c r="F14" s="181">
        <v>135643</v>
      </c>
      <c r="G14" s="181">
        <v>136036</v>
      </c>
      <c r="H14" s="181">
        <v>134940</v>
      </c>
      <c r="I14" s="181">
        <v>135792</v>
      </c>
      <c r="J14" s="181">
        <v>136335</v>
      </c>
      <c r="K14" s="181">
        <v>136731</v>
      </c>
      <c r="L14" s="170">
        <v>137583</v>
      </c>
      <c r="M14" s="181">
        <v>139036</v>
      </c>
      <c r="N14" s="170">
        <v>139005</v>
      </c>
      <c r="O14" s="181">
        <v>138790</v>
      </c>
      <c r="P14" s="170">
        <v>138663</v>
      </c>
      <c r="Q14" s="181">
        <v>139287</v>
      </c>
      <c r="R14" s="170">
        <v>139808</v>
      </c>
      <c r="S14" s="181">
        <v>138351</v>
      </c>
      <c r="T14" s="170">
        <v>135082</v>
      </c>
      <c r="U14" s="181">
        <v>134719</v>
      </c>
      <c r="V14" s="170">
        <v>134809</v>
      </c>
      <c r="W14" s="170">
        <v>134682</v>
      </c>
      <c r="X14" s="170">
        <v>134409</v>
      </c>
      <c r="Y14" s="170">
        <v>135757</v>
      </c>
      <c r="Z14" s="170">
        <v>136547</v>
      </c>
      <c r="AA14" s="170">
        <v>135945</v>
      </c>
      <c r="AB14" s="170">
        <v>136513</v>
      </c>
      <c r="AC14" s="170">
        <v>137020</v>
      </c>
      <c r="AD14" s="170">
        <v>138595</v>
      </c>
      <c r="AE14" s="170">
        <v>137842</v>
      </c>
      <c r="AF14" s="170">
        <f t="shared" si="1"/>
        <v>-602</v>
      </c>
      <c r="AG14" s="170">
        <f t="shared" si="0"/>
        <v>568</v>
      </c>
      <c r="AH14" s="170">
        <f t="shared" si="0"/>
        <v>507</v>
      </c>
      <c r="AI14" s="191">
        <f t="shared" si="0"/>
        <v>1575</v>
      </c>
      <c r="AJ14" s="170">
        <f t="shared" si="0"/>
        <v>-753</v>
      </c>
      <c r="AK14" s="170">
        <f t="shared" si="2"/>
        <v>1295</v>
      </c>
      <c r="AL14" s="170">
        <v>142842</v>
      </c>
      <c r="AM14" s="181">
        <v>140370</v>
      </c>
      <c r="AN14" s="170">
        <v>142113</v>
      </c>
      <c r="AO14" s="191">
        <v>142691</v>
      </c>
      <c r="AP14" s="170">
        <v>142922</v>
      </c>
      <c r="AQ14" s="170">
        <v>142884</v>
      </c>
      <c r="AR14" s="170">
        <v>141632</v>
      </c>
      <c r="AS14" s="191">
        <v>142704</v>
      </c>
      <c r="AT14" s="170">
        <v>142839</v>
      </c>
      <c r="AU14" s="170">
        <v>144538</v>
      </c>
      <c r="AV14" s="170">
        <v>145810</v>
      </c>
      <c r="AW14" s="170">
        <v>146515</v>
      </c>
      <c r="AX14" s="170">
        <v>147733</v>
      </c>
      <c r="AY14" s="170">
        <v>147281</v>
      </c>
      <c r="AZ14" s="170">
        <v>148132</v>
      </c>
      <c r="BA14" s="170">
        <v>148842</v>
      </c>
      <c r="BB14" s="170">
        <v>149432</v>
      </c>
      <c r="BC14" s="170">
        <v>149935</v>
      </c>
      <c r="BD14" s="170">
        <v>149841</v>
      </c>
      <c r="BE14" s="170">
        <v>148334</v>
      </c>
      <c r="BF14" s="170">
        <v>543</v>
      </c>
      <c r="BG14" s="170">
        <v>396</v>
      </c>
      <c r="BH14" s="170">
        <v>852</v>
      </c>
      <c r="BI14" s="170">
        <v>1453</v>
      </c>
      <c r="BJ14" s="170">
        <v>-31</v>
      </c>
      <c r="BK14" s="170">
        <v>-215</v>
      </c>
      <c r="BL14" s="170">
        <v>-127</v>
      </c>
      <c r="BM14" s="170">
        <v>624</v>
      </c>
      <c r="BN14" s="170">
        <v>521</v>
      </c>
      <c r="BO14" s="170">
        <v>-1457</v>
      </c>
      <c r="BP14" s="170">
        <v>-3269</v>
      </c>
      <c r="BQ14" s="170">
        <v>-363</v>
      </c>
      <c r="BR14" s="170">
        <v>90</v>
      </c>
      <c r="BS14" s="170">
        <v>-127</v>
      </c>
      <c r="BT14" s="170">
        <v>-273</v>
      </c>
      <c r="BU14" s="170">
        <v>1348</v>
      </c>
      <c r="BV14" s="170">
        <v>790</v>
      </c>
      <c r="BW14" s="170">
        <v>-602</v>
      </c>
      <c r="BX14" s="170">
        <v>568</v>
      </c>
      <c r="BY14" s="170">
        <v>507</v>
      </c>
      <c r="BZ14" s="170">
        <v>-2265</v>
      </c>
      <c r="CA14" s="170">
        <v>1575</v>
      </c>
      <c r="CB14" s="170">
        <v>-753</v>
      </c>
      <c r="CC14" s="170">
        <v>-23</v>
      </c>
      <c r="CD14" s="170">
        <v>2042</v>
      </c>
      <c r="CE14" s="170">
        <v>-35</v>
      </c>
      <c r="CF14" s="170">
        <v>1205</v>
      </c>
      <c r="CG14" s="170">
        <v>1059</v>
      </c>
      <c r="CH14" s="170">
        <v>-314</v>
      </c>
      <c r="CI14" s="170">
        <v>1066</v>
      </c>
      <c r="CJ14" s="170">
        <v>-2472</v>
      </c>
      <c r="CK14" s="170">
        <v>450</v>
      </c>
      <c r="CL14" s="170">
        <v>1743</v>
      </c>
      <c r="CM14" s="170">
        <v>578</v>
      </c>
      <c r="CN14" s="170">
        <v>231</v>
      </c>
      <c r="CO14" s="170">
        <v>-38</v>
      </c>
      <c r="CP14" s="170">
        <v>-1252</v>
      </c>
      <c r="CQ14" s="170">
        <v>1072</v>
      </c>
      <c r="CR14" s="170">
        <v>135</v>
      </c>
      <c r="CS14" s="170">
        <v>1699</v>
      </c>
      <c r="CT14" s="170">
        <v>1272</v>
      </c>
      <c r="CU14" s="170">
        <v>705</v>
      </c>
      <c r="CV14" s="170">
        <v>169</v>
      </c>
      <c r="CW14" s="170">
        <v>1218</v>
      </c>
      <c r="CX14" s="170">
        <v>-452</v>
      </c>
      <c r="CY14" s="170">
        <v>851</v>
      </c>
      <c r="CZ14" s="170">
        <v>710</v>
      </c>
      <c r="DA14" s="170">
        <v>590</v>
      </c>
      <c r="DB14" s="170">
        <v>503</v>
      </c>
      <c r="DC14" s="170">
        <v>-94</v>
      </c>
      <c r="DD14" s="170">
        <v>-1507</v>
      </c>
      <c r="DE14" s="170">
        <v>252</v>
      </c>
      <c r="DF14" s="170">
        <v>393</v>
      </c>
      <c r="DG14" s="170">
        <v>-1096</v>
      </c>
      <c r="DH14" s="170">
        <v>852</v>
      </c>
      <c r="DI14" s="181">
        <v>11297</v>
      </c>
      <c r="DJ14" s="181">
        <v>26</v>
      </c>
    </row>
    <row r="15" spans="1:114" x14ac:dyDescent="0.2">
      <c r="A15" s="170" t="s">
        <v>30</v>
      </c>
      <c r="B15" s="181">
        <v>102385</v>
      </c>
      <c r="C15" s="181">
        <v>100979</v>
      </c>
      <c r="D15" s="181">
        <v>100472</v>
      </c>
      <c r="E15" s="181">
        <v>101430</v>
      </c>
      <c r="F15" s="181">
        <v>101844</v>
      </c>
      <c r="G15" s="181">
        <v>102487</v>
      </c>
      <c r="H15" s="181">
        <v>103476</v>
      </c>
      <c r="I15" s="181">
        <v>103890</v>
      </c>
      <c r="J15" s="181">
        <v>103346</v>
      </c>
      <c r="K15" s="181">
        <v>102813</v>
      </c>
      <c r="L15" s="170">
        <v>102976</v>
      </c>
      <c r="M15" s="181">
        <v>103878</v>
      </c>
      <c r="N15" s="170">
        <v>104903</v>
      </c>
      <c r="O15" s="181">
        <v>102273</v>
      </c>
      <c r="P15" s="170">
        <v>102314</v>
      </c>
      <c r="Q15" s="181">
        <v>103111</v>
      </c>
      <c r="R15" s="170">
        <v>103923</v>
      </c>
      <c r="S15" s="181">
        <v>101285</v>
      </c>
      <c r="T15" s="170">
        <v>99775</v>
      </c>
      <c r="U15" s="181">
        <v>99274</v>
      </c>
      <c r="V15" s="170">
        <v>99092</v>
      </c>
      <c r="W15" s="170">
        <v>99667</v>
      </c>
      <c r="X15" s="170">
        <v>99807</v>
      </c>
      <c r="Y15" s="170">
        <v>100615</v>
      </c>
      <c r="Z15" s="170">
        <v>101238</v>
      </c>
      <c r="AA15" s="170">
        <v>99057</v>
      </c>
      <c r="AB15" s="170">
        <v>99545</v>
      </c>
      <c r="AC15" s="170">
        <v>101686</v>
      </c>
      <c r="AD15" s="170">
        <v>102821</v>
      </c>
      <c r="AE15" s="170">
        <v>102990</v>
      </c>
      <c r="AF15" s="170">
        <f t="shared" si="1"/>
        <v>-2181</v>
      </c>
      <c r="AG15" s="170">
        <f t="shared" si="0"/>
        <v>488</v>
      </c>
      <c r="AH15" s="170">
        <f t="shared" si="0"/>
        <v>2141</v>
      </c>
      <c r="AI15" s="191">
        <f t="shared" si="0"/>
        <v>1135</v>
      </c>
      <c r="AJ15" s="170">
        <f t="shared" si="0"/>
        <v>169</v>
      </c>
      <c r="AK15" s="170">
        <f t="shared" si="2"/>
        <v>1752</v>
      </c>
      <c r="AL15" s="170">
        <v>105292</v>
      </c>
      <c r="AM15" s="181">
        <v>103100</v>
      </c>
      <c r="AN15" s="170">
        <v>102229</v>
      </c>
      <c r="AO15" s="191">
        <v>103766</v>
      </c>
      <c r="AP15" s="170">
        <v>105153</v>
      </c>
      <c r="AQ15" s="170">
        <v>105946</v>
      </c>
      <c r="AR15" s="170">
        <v>106877</v>
      </c>
      <c r="AS15" s="191">
        <v>108344</v>
      </c>
      <c r="AT15" s="170">
        <v>109130</v>
      </c>
      <c r="AU15" s="170">
        <v>110420</v>
      </c>
      <c r="AV15" s="170">
        <v>110724</v>
      </c>
      <c r="AW15" s="170">
        <v>112637</v>
      </c>
      <c r="AX15" s="170">
        <v>113585</v>
      </c>
      <c r="AY15" s="170">
        <v>109884</v>
      </c>
      <c r="AZ15" s="170">
        <v>110476</v>
      </c>
      <c r="BA15" s="170">
        <v>112119</v>
      </c>
      <c r="BB15" s="170">
        <v>113139</v>
      </c>
      <c r="BC15" s="170">
        <v>113760</v>
      </c>
      <c r="BD15" s="170">
        <v>114356</v>
      </c>
      <c r="BE15" s="170">
        <v>114739</v>
      </c>
      <c r="BF15" s="170">
        <v>-544</v>
      </c>
      <c r="BG15" s="170">
        <v>-533</v>
      </c>
      <c r="BH15" s="170">
        <v>163</v>
      </c>
      <c r="BI15" s="170">
        <v>902</v>
      </c>
      <c r="BJ15" s="170">
        <v>1025</v>
      </c>
      <c r="BK15" s="170">
        <v>-2630</v>
      </c>
      <c r="BL15" s="170">
        <v>41</v>
      </c>
      <c r="BM15" s="170">
        <v>797</v>
      </c>
      <c r="BN15" s="170">
        <v>812</v>
      </c>
      <c r="BO15" s="170">
        <v>-2638</v>
      </c>
      <c r="BP15" s="170">
        <v>-1510</v>
      </c>
      <c r="BQ15" s="170">
        <v>-501</v>
      </c>
      <c r="BR15" s="170">
        <v>-182</v>
      </c>
      <c r="BS15" s="170">
        <v>575</v>
      </c>
      <c r="BT15" s="170">
        <v>140</v>
      </c>
      <c r="BU15" s="170">
        <v>808</v>
      </c>
      <c r="BV15" s="170">
        <v>623</v>
      </c>
      <c r="BW15" s="170">
        <v>-2181</v>
      </c>
      <c r="BX15" s="170">
        <v>488</v>
      </c>
      <c r="BY15" s="170">
        <v>2141</v>
      </c>
      <c r="BZ15" s="170">
        <v>-1406</v>
      </c>
      <c r="CA15" s="170">
        <v>1135</v>
      </c>
      <c r="CB15" s="170">
        <v>169</v>
      </c>
      <c r="CC15" s="170">
        <v>151</v>
      </c>
      <c r="CD15" s="170">
        <v>161</v>
      </c>
      <c r="CE15" s="170">
        <v>1105</v>
      </c>
      <c r="CF15" s="170">
        <v>576</v>
      </c>
      <c r="CG15" s="170">
        <v>-208</v>
      </c>
      <c r="CH15" s="170">
        <v>430</v>
      </c>
      <c r="CI15" s="170">
        <v>87</v>
      </c>
      <c r="CJ15" s="170">
        <v>-2192</v>
      </c>
      <c r="CK15" s="170">
        <v>-507</v>
      </c>
      <c r="CL15" s="170">
        <v>-871</v>
      </c>
      <c r="CM15" s="170">
        <v>1537</v>
      </c>
      <c r="CN15" s="170">
        <v>1387</v>
      </c>
      <c r="CO15" s="170">
        <v>793</v>
      </c>
      <c r="CP15" s="170">
        <v>931</v>
      </c>
      <c r="CQ15" s="170">
        <v>1467</v>
      </c>
      <c r="CR15" s="170">
        <v>786</v>
      </c>
      <c r="CS15" s="170">
        <v>1290</v>
      </c>
      <c r="CT15" s="170">
        <v>304</v>
      </c>
      <c r="CU15" s="170">
        <v>1913</v>
      </c>
      <c r="CV15" s="170">
        <v>958</v>
      </c>
      <c r="CW15" s="170">
        <v>948</v>
      </c>
      <c r="CX15" s="170">
        <v>-3701</v>
      </c>
      <c r="CY15" s="170">
        <v>592</v>
      </c>
      <c r="CZ15" s="170">
        <v>1643</v>
      </c>
      <c r="DA15" s="170">
        <v>1020</v>
      </c>
      <c r="DB15" s="170">
        <v>621</v>
      </c>
      <c r="DC15" s="170">
        <v>596</v>
      </c>
      <c r="DD15" s="170">
        <v>383</v>
      </c>
      <c r="DE15" s="170">
        <v>414</v>
      </c>
      <c r="DF15" s="170">
        <v>643</v>
      </c>
      <c r="DG15" s="170">
        <v>989</v>
      </c>
      <c r="DH15" s="170">
        <v>414</v>
      </c>
      <c r="DI15" s="181">
        <v>12354</v>
      </c>
      <c r="DJ15" s="181">
        <v>25</v>
      </c>
    </row>
    <row r="16" spans="1:114" x14ac:dyDescent="0.2">
      <c r="A16" s="170" t="s">
        <v>12</v>
      </c>
      <c r="B16" s="181">
        <v>248154</v>
      </c>
      <c r="C16" s="181">
        <v>243651</v>
      </c>
      <c r="D16" s="181">
        <v>244919</v>
      </c>
      <c r="E16" s="181">
        <v>246062</v>
      </c>
      <c r="F16" s="181">
        <v>246184</v>
      </c>
      <c r="G16" s="181">
        <v>245956</v>
      </c>
      <c r="H16" s="181">
        <v>247115</v>
      </c>
      <c r="I16" s="181">
        <v>245916</v>
      </c>
      <c r="J16" s="181">
        <v>245420</v>
      </c>
      <c r="K16" s="181">
        <v>244245</v>
      </c>
      <c r="L16" s="170">
        <v>244757</v>
      </c>
      <c r="M16" s="181">
        <v>247008</v>
      </c>
      <c r="N16" s="170">
        <v>247674</v>
      </c>
      <c r="O16" s="181">
        <v>242643</v>
      </c>
      <c r="P16" s="170">
        <v>243244</v>
      </c>
      <c r="Q16" s="181">
        <v>245574</v>
      </c>
      <c r="R16" s="170">
        <v>244826</v>
      </c>
      <c r="S16" s="181">
        <v>240621</v>
      </c>
      <c r="T16" s="170">
        <v>238087</v>
      </c>
      <c r="U16" s="181">
        <v>237252</v>
      </c>
      <c r="V16" s="170">
        <v>236303</v>
      </c>
      <c r="W16" s="170">
        <v>236944</v>
      </c>
      <c r="X16" s="170">
        <v>238074</v>
      </c>
      <c r="Y16" s="170">
        <v>241199</v>
      </c>
      <c r="Z16" s="170">
        <v>243874</v>
      </c>
      <c r="AA16" s="170">
        <v>239136</v>
      </c>
      <c r="AB16" s="170">
        <v>241106</v>
      </c>
      <c r="AC16" s="170">
        <v>241978</v>
      </c>
      <c r="AD16" s="170">
        <v>241968</v>
      </c>
      <c r="AE16" s="170">
        <v>243118</v>
      </c>
      <c r="AF16" s="170">
        <f t="shared" si="1"/>
        <v>-4738</v>
      </c>
      <c r="AG16" s="170">
        <f t="shared" si="0"/>
        <v>1970</v>
      </c>
      <c r="AH16" s="170">
        <f t="shared" si="0"/>
        <v>872</v>
      </c>
      <c r="AI16" s="191">
        <f t="shared" si="0"/>
        <v>-10</v>
      </c>
      <c r="AJ16" s="170">
        <f t="shared" si="0"/>
        <v>1150</v>
      </c>
      <c r="AK16" s="170">
        <f t="shared" si="2"/>
        <v>-756</v>
      </c>
      <c r="AL16" s="170">
        <v>258213</v>
      </c>
      <c r="AM16" s="181">
        <v>254204</v>
      </c>
      <c r="AN16" s="170">
        <v>256588</v>
      </c>
      <c r="AO16" s="191">
        <v>257932</v>
      </c>
      <c r="AP16" s="170">
        <v>259036</v>
      </c>
      <c r="AQ16" s="170">
        <v>258662</v>
      </c>
      <c r="AR16" s="170">
        <v>258276</v>
      </c>
      <c r="AS16" s="191">
        <v>257638</v>
      </c>
      <c r="AT16" s="170">
        <v>256989</v>
      </c>
      <c r="AU16" s="170">
        <v>257495</v>
      </c>
      <c r="AV16" s="170">
        <v>258835</v>
      </c>
      <c r="AW16" s="170">
        <v>261238</v>
      </c>
      <c r="AX16" s="170">
        <v>262234</v>
      </c>
      <c r="AY16" s="170">
        <v>256778</v>
      </c>
      <c r="AZ16" s="170">
        <v>258023</v>
      </c>
      <c r="BA16" s="170">
        <v>260506</v>
      </c>
      <c r="BB16" s="170">
        <v>260331</v>
      </c>
      <c r="BC16" s="170">
        <v>260824</v>
      </c>
      <c r="BD16" s="170">
        <v>261209</v>
      </c>
      <c r="BE16" s="170">
        <v>260828</v>
      </c>
      <c r="BF16" s="170">
        <v>-496</v>
      </c>
      <c r="BG16" s="170">
        <v>-1175</v>
      </c>
      <c r="BH16" s="170">
        <v>512</v>
      </c>
      <c r="BI16" s="170">
        <v>2251</v>
      </c>
      <c r="BJ16" s="170">
        <v>666</v>
      </c>
      <c r="BK16" s="170">
        <v>-5031</v>
      </c>
      <c r="BL16" s="170">
        <v>601</v>
      </c>
      <c r="BM16" s="170">
        <v>2330</v>
      </c>
      <c r="BN16" s="170">
        <v>-748</v>
      </c>
      <c r="BO16" s="170">
        <v>-4205</v>
      </c>
      <c r="BP16" s="170">
        <v>-2534</v>
      </c>
      <c r="BQ16" s="170">
        <v>-835</v>
      </c>
      <c r="BR16" s="170">
        <v>-949</v>
      </c>
      <c r="BS16" s="170">
        <v>641</v>
      </c>
      <c r="BT16" s="170">
        <v>1130</v>
      </c>
      <c r="BU16" s="170">
        <v>3125</v>
      </c>
      <c r="BV16" s="170">
        <v>2675</v>
      </c>
      <c r="BW16" s="170">
        <v>-4738</v>
      </c>
      <c r="BX16" s="170">
        <v>1970</v>
      </c>
      <c r="BY16" s="170">
        <v>872</v>
      </c>
      <c r="BZ16" s="170">
        <v>-4503</v>
      </c>
      <c r="CA16" s="170">
        <v>-10</v>
      </c>
      <c r="CB16" s="170">
        <v>1150</v>
      </c>
      <c r="CC16" s="170">
        <v>218</v>
      </c>
      <c r="CD16" s="170">
        <v>344</v>
      </c>
      <c r="CE16" s="170">
        <v>4344</v>
      </c>
      <c r="CF16" s="170">
        <v>3724</v>
      </c>
      <c r="CG16" s="170">
        <v>1627</v>
      </c>
      <c r="CH16" s="170">
        <v>2260</v>
      </c>
      <c r="CI16" s="170">
        <v>2578</v>
      </c>
      <c r="CJ16" s="170">
        <v>-4009</v>
      </c>
      <c r="CK16" s="170">
        <v>1268</v>
      </c>
      <c r="CL16" s="170">
        <v>2384</v>
      </c>
      <c r="CM16" s="170">
        <v>1344</v>
      </c>
      <c r="CN16" s="170">
        <v>1104</v>
      </c>
      <c r="CO16" s="170">
        <v>-374</v>
      </c>
      <c r="CP16" s="170">
        <v>-386</v>
      </c>
      <c r="CQ16" s="170">
        <v>-638</v>
      </c>
      <c r="CR16" s="170">
        <v>-649</v>
      </c>
      <c r="CS16" s="170">
        <v>506</v>
      </c>
      <c r="CT16" s="170">
        <v>1340</v>
      </c>
      <c r="CU16" s="170">
        <v>2403</v>
      </c>
      <c r="CV16" s="170">
        <v>1143</v>
      </c>
      <c r="CW16" s="170">
        <v>996</v>
      </c>
      <c r="CX16" s="170">
        <v>-5456</v>
      </c>
      <c r="CY16" s="170">
        <v>1245</v>
      </c>
      <c r="CZ16" s="170">
        <v>2483</v>
      </c>
      <c r="DA16" s="170">
        <v>-175</v>
      </c>
      <c r="DB16" s="170">
        <v>493</v>
      </c>
      <c r="DC16" s="170">
        <v>385</v>
      </c>
      <c r="DD16" s="170">
        <v>-381</v>
      </c>
      <c r="DE16" s="170">
        <v>122</v>
      </c>
      <c r="DF16" s="170">
        <v>-228</v>
      </c>
      <c r="DG16" s="170">
        <v>1159</v>
      </c>
      <c r="DH16" s="170">
        <v>-1199</v>
      </c>
      <c r="DI16" s="181">
        <v>12674</v>
      </c>
      <c r="DJ16" s="181">
        <v>24</v>
      </c>
    </row>
    <row r="17" spans="1:114" x14ac:dyDescent="0.2">
      <c r="A17" s="170" t="s">
        <v>33</v>
      </c>
      <c r="B17" s="181">
        <v>186714</v>
      </c>
      <c r="C17" s="181">
        <v>185244</v>
      </c>
      <c r="D17" s="181">
        <v>186528</v>
      </c>
      <c r="E17" s="181">
        <v>186608</v>
      </c>
      <c r="F17" s="181">
        <v>186757</v>
      </c>
      <c r="G17" s="181">
        <v>186925</v>
      </c>
      <c r="H17" s="181">
        <v>186385</v>
      </c>
      <c r="I17" s="181">
        <v>187724</v>
      </c>
      <c r="J17" s="181">
        <v>187144</v>
      </c>
      <c r="K17" s="181">
        <v>187285</v>
      </c>
      <c r="L17" s="170">
        <v>187149</v>
      </c>
      <c r="M17" s="181">
        <v>189446</v>
      </c>
      <c r="N17" s="170">
        <v>190762</v>
      </c>
      <c r="O17" s="181">
        <v>189173</v>
      </c>
      <c r="P17" s="170">
        <v>187861</v>
      </c>
      <c r="Q17" s="181">
        <v>189057</v>
      </c>
      <c r="R17" s="170">
        <v>188089</v>
      </c>
      <c r="S17" s="181">
        <v>184170</v>
      </c>
      <c r="T17" s="170">
        <v>182368</v>
      </c>
      <c r="U17" s="181">
        <v>182181</v>
      </c>
      <c r="V17" s="170">
        <v>183163</v>
      </c>
      <c r="W17" s="170">
        <v>184855</v>
      </c>
      <c r="X17" s="170">
        <v>186449</v>
      </c>
      <c r="Y17" s="170">
        <v>187704</v>
      </c>
      <c r="Z17" s="170">
        <v>187900</v>
      </c>
      <c r="AA17" s="170">
        <v>187080</v>
      </c>
      <c r="AB17" s="170">
        <v>186492</v>
      </c>
      <c r="AC17" s="170">
        <v>187902</v>
      </c>
      <c r="AD17" s="170">
        <v>189159</v>
      </c>
      <c r="AE17" s="170">
        <v>189657</v>
      </c>
      <c r="AF17" s="170">
        <f t="shared" si="1"/>
        <v>-820</v>
      </c>
      <c r="AG17" s="170">
        <f t="shared" si="0"/>
        <v>-588</v>
      </c>
      <c r="AH17" s="170">
        <f t="shared" si="0"/>
        <v>1410</v>
      </c>
      <c r="AI17" s="191">
        <f t="shared" si="0"/>
        <v>1257</v>
      </c>
      <c r="AJ17" s="170">
        <f t="shared" si="0"/>
        <v>498</v>
      </c>
      <c r="AK17" s="170">
        <f t="shared" si="2"/>
        <v>1757</v>
      </c>
      <c r="AL17" s="170">
        <v>197130</v>
      </c>
      <c r="AM17" s="181">
        <v>195976</v>
      </c>
      <c r="AN17" s="170">
        <v>195314</v>
      </c>
      <c r="AO17" s="191">
        <v>196230</v>
      </c>
      <c r="AP17" s="170">
        <v>196703</v>
      </c>
      <c r="AQ17" s="170">
        <v>196069</v>
      </c>
      <c r="AR17" s="170">
        <v>195805</v>
      </c>
      <c r="AS17" s="191">
        <v>195521</v>
      </c>
      <c r="AT17" s="170">
        <v>194441</v>
      </c>
      <c r="AU17" s="170">
        <v>194760</v>
      </c>
      <c r="AV17" s="170">
        <v>195436</v>
      </c>
      <c r="AW17" s="170">
        <v>196532</v>
      </c>
      <c r="AX17" s="170">
        <v>197186</v>
      </c>
      <c r="AY17" s="170">
        <v>194743</v>
      </c>
      <c r="AZ17" s="170">
        <v>194660</v>
      </c>
      <c r="BA17" s="170">
        <v>195650</v>
      </c>
      <c r="BB17" s="170">
        <v>197131</v>
      </c>
      <c r="BC17" s="170">
        <v>197853</v>
      </c>
      <c r="BD17" s="170">
        <v>198536</v>
      </c>
      <c r="BE17" s="170">
        <v>199578</v>
      </c>
      <c r="BF17" s="170">
        <v>-580</v>
      </c>
      <c r="BG17" s="170">
        <v>141</v>
      </c>
      <c r="BH17" s="170">
        <v>-136</v>
      </c>
      <c r="BI17" s="170">
        <v>2297</v>
      </c>
      <c r="BJ17" s="170">
        <v>1316</v>
      </c>
      <c r="BK17" s="170">
        <v>-1589</v>
      </c>
      <c r="BL17" s="170">
        <v>-1312</v>
      </c>
      <c r="BM17" s="170">
        <v>1196</v>
      </c>
      <c r="BN17" s="170">
        <v>-968</v>
      </c>
      <c r="BO17" s="170">
        <v>-3919</v>
      </c>
      <c r="BP17" s="170">
        <v>-1802</v>
      </c>
      <c r="BQ17" s="170">
        <v>-187</v>
      </c>
      <c r="BR17" s="170">
        <v>982</v>
      </c>
      <c r="BS17" s="170">
        <v>1692</v>
      </c>
      <c r="BT17" s="170">
        <v>1594</v>
      </c>
      <c r="BU17" s="170">
        <v>1255</v>
      </c>
      <c r="BV17" s="170">
        <v>196</v>
      </c>
      <c r="BW17" s="170">
        <v>-820</v>
      </c>
      <c r="BX17" s="170">
        <v>-588</v>
      </c>
      <c r="BY17" s="170">
        <v>1410</v>
      </c>
      <c r="BZ17" s="170">
        <v>-1470</v>
      </c>
      <c r="CA17" s="170">
        <v>1257</v>
      </c>
      <c r="CB17" s="170">
        <v>498</v>
      </c>
      <c r="CC17" s="170">
        <v>241</v>
      </c>
      <c r="CD17" s="170">
        <v>-50</v>
      </c>
      <c r="CE17" s="170">
        <v>1125</v>
      </c>
      <c r="CF17" s="170">
        <v>1145</v>
      </c>
      <c r="CG17" s="170">
        <v>1323</v>
      </c>
      <c r="CH17" s="170">
        <v>3506</v>
      </c>
      <c r="CI17" s="170">
        <v>183</v>
      </c>
      <c r="CJ17" s="170">
        <v>-1154</v>
      </c>
      <c r="CK17" s="170">
        <v>1284</v>
      </c>
      <c r="CL17" s="170">
        <v>-662</v>
      </c>
      <c r="CM17" s="170">
        <v>916</v>
      </c>
      <c r="CN17" s="170">
        <v>473</v>
      </c>
      <c r="CO17" s="170">
        <v>-634</v>
      </c>
      <c r="CP17" s="170">
        <v>-264</v>
      </c>
      <c r="CQ17" s="170">
        <v>-284</v>
      </c>
      <c r="CR17" s="170">
        <v>-1080</v>
      </c>
      <c r="CS17" s="170">
        <v>319</v>
      </c>
      <c r="CT17" s="170">
        <v>676</v>
      </c>
      <c r="CU17" s="170">
        <v>1096</v>
      </c>
      <c r="CV17" s="170">
        <v>80</v>
      </c>
      <c r="CW17" s="170">
        <v>654</v>
      </c>
      <c r="CX17" s="170">
        <v>-2443</v>
      </c>
      <c r="CY17" s="170">
        <v>-83</v>
      </c>
      <c r="CZ17" s="170">
        <v>990</v>
      </c>
      <c r="DA17" s="170">
        <v>1481</v>
      </c>
      <c r="DB17" s="170">
        <v>722</v>
      </c>
      <c r="DC17" s="170">
        <v>683</v>
      </c>
      <c r="DD17" s="170">
        <v>1042</v>
      </c>
      <c r="DE17" s="170">
        <v>149</v>
      </c>
      <c r="DF17" s="170">
        <v>168</v>
      </c>
      <c r="DG17" s="170">
        <v>-540</v>
      </c>
      <c r="DH17" s="170">
        <v>1339</v>
      </c>
      <c r="DI17" s="181">
        <v>12864</v>
      </c>
      <c r="DJ17" s="181">
        <v>23</v>
      </c>
    </row>
    <row r="18" spans="1:114" x14ac:dyDescent="0.2">
      <c r="A18" s="170" t="s">
        <v>6</v>
      </c>
      <c r="B18" s="181">
        <v>126284</v>
      </c>
      <c r="C18" s="181">
        <v>125280</v>
      </c>
      <c r="D18" s="181">
        <v>126094</v>
      </c>
      <c r="E18" s="181">
        <v>127906</v>
      </c>
      <c r="F18" s="181">
        <v>128648</v>
      </c>
      <c r="G18" s="181">
        <v>129443</v>
      </c>
      <c r="H18" s="181">
        <v>129621</v>
      </c>
      <c r="I18" s="181">
        <v>129670</v>
      </c>
      <c r="J18" s="181">
        <v>130235</v>
      </c>
      <c r="K18" s="181">
        <v>132569</v>
      </c>
      <c r="L18" s="170">
        <v>134703</v>
      </c>
      <c r="M18" s="181">
        <v>135068</v>
      </c>
      <c r="N18" s="170">
        <v>135341</v>
      </c>
      <c r="O18" s="181">
        <v>133675</v>
      </c>
      <c r="P18" s="170">
        <v>133413</v>
      </c>
      <c r="Q18" s="181">
        <v>134890</v>
      </c>
      <c r="R18" s="170">
        <v>133756</v>
      </c>
      <c r="S18" s="181">
        <v>131649</v>
      </c>
      <c r="T18" s="170">
        <v>129425</v>
      </c>
      <c r="U18" s="181">
        <v>128074</v>
      </c>
      <c r="V18" s="170">
        <v>124251</v>
      </c>
      <c r="W18" s="170">
        <v>123878</v>
      </c>
      <c r="X18" s="170">
        <v>124417</v>
      </c>
      <c r="Y18" s="170">
        <v>125428</v>
      </c>
      <c r="Z18" s="170">
        <v>126613</v>
      </c>
      <c r="AA18" s="170">
        <v>125731</v>
      </c>
      <c r="AB18" s="170">
        <v>126216</v>
      </c>
      <c r="AC18" s="170">
        <v>127199</v>
      </c>
      <c r="AD18" s="170">
        <v>127450</v>
      </c>
      <c r="AE18" s="170">
        <v>128729</v>
      </c>
      <c r="AF18" s="170">
        <f t="shared" si="1"/>
        <v>-882</v>
      </c>
      <c r="AG18" s="170">
        <f t="shared" si="0"/>
        <v>485</v>
      </c>
      <c r="AH18" s="170">
        <f t="shared" si="0"/>
        <v>983</v>
      </c>
      <c r="AI18" s="191">
        <f t="shared" si="0"/>
        <v>251</v>
      </c>
      <c r="AJ18" s="170">
        <f t="shared" si="0"/>
        <v>1279</v>
      </c>
      <c r="AK18" s="170">
        <f t="shared" si="2"/>
        <v>2116</v>
      </c>
      <c r="AL18" s="170">
        <v>134083</v>
      </c>
      <c r="AM18" s="181">
        <v>131218</v>
      </c>
      <c r="AN18" s="170">
        <v>131690</v>
      </c>
      <c r="AO18" s="191">
        <v>132523</v>
      </c>
      <c r="AP18" s="170">
        <v>133197</v>
      </c>
      <c r="AQ18" s="170">
        <v>133270</v>
      </c>
      <c r="AR18" s="170">
        <v>133768</v>
      </c>
      <c r="AS18" s="191">
        <v>133445</v>
      </c>
      <c r="AT18" s="170">
        <v>133997</v>
      </c>
      <c r="AU18" s="170">
        <v>134517</v>
      </c>
      <c r="AV18" s="170">
        <v>135641</v>
      </c>
      <c r="AW18" s="170">
        <v>138094</v>
      </c>
      <c r="AX18" s="170">
        <v>139994</v>
      </c>
      <c r="AY18" s="170">
        <v>137105</v>
      </c>
      <c r="AZ18" s="170">
        <v>138820</v>
      </c>
      <c r="BA18" s="170">
        <v>139410</v>
      </c>
      <c r="BB18" s="170">
        <v>139841</v>
      </c>
      <c r="BC18" s="170">
        <v>140182</v>
      </c>
      <c r="BD18" s="170">
        <v>139905</v>
      </c>
      <c r="BE18" s="170">
        <v>141245</v>
      </c>
      <c r="BF18" s="170">
        <v>565</v>
      </c>
      <c r="BG18" s="170">
        <v>2334</v>
      </c>
      <c r="BH18" s="170">
        <v>2134</v>
      </c>
      <c r="BI18" s="170">
        <v>365</v>
      </c>
      <c r="BJ18" s="170">
        <v>273</v>
      </c>
      <c r="BK18" s="170">
        <v>-1666</v>
      </c>
      <c r="BL18" s="170">
        <v>-262</v>
      </c>
      <c r="BM18" s="170">
        <v>1477</v>
      </c>
      <c r="BN18" s="170">
        <v>-1134</v>
      </c>
      <c r="BO18" s="170">
        <v>-2107</v>
      </c>
      <c r="BP18" s="170">
        <v>-2224</v>
      </c>
      <c r="BQ18" s="170">
        <v>-1351</v>
      </c>
      <c r="BR18" s="170">
        <v>-3823</v>
      </c>
      <c r="BS18" s="170">
        <v>-373</v>
      </c>
      <c r="BT18" s="170">
        <v>539</v>
      </c>
      <c r="BU18" s="170">
        <v>1011</v>
      </c>
      <c r="BV18" s="170">
        <v>1185</v>
      </c>
      <c r="BW18" s="170">
        <v>-882</v>
      </c>
      <c r="BX18" s="170">
        <v>485</v>
      </c>
      <c r="BY18" s="170">
        <v>983</v>
      </c>
      <c r="BZ18" s="170">
        <v>-1004</v>
      </c>
      <c r="CA18" s="170">
        <v>251</v>
      </c>
      <c r="CB18" s="170">
        <v>1279</v>
      </c>
      <c r="CC18" s="170">
        <v>533</v>
      </c>
      <c r="CD18" s="170">
        <v>-351</v>
      </c>
      <c r="CE18" s="170">
        <v>3051</v>
      </c>
      <c r="CF18" s="170">
        <v>612</v>
      </c>
      <c r="CG18" s="170">
        <v>-759</v>
      </c>
      <c r="CH18" s="170">
        <v>654</v>
      </c>
      <c r="CI18" s="170">
        <v>1614</v>
      </c>
      <c r="CJ18" s="170">
        <v>-2865</v>
      </c>
      <c r="CK18" s="170">
        <v>814</v>
      </c>
      <c r="CL18" s="170">
        <v>472</v>
      </c>
      <c r="CM18" s="170">
        <v>833</v>
      </c>
      <c r="CN18" s="170">
        <v>674</v>
      </c>
      <c r="CO18" s="170">
        <v>73</v>
      </c>
      <c r="CP18" s="170">
        <v>498</v>
      </c>
      <c r="CQ18" s="170">
        <v>-323</v>
      </c>
      <c r="CR18" s="170">
        <v>552</v>
      </c>
      <c r="CS18" s="170">
        <v>520</v>
      </c>
      <c r="CT18" s="170">
        <v>1124</v>
      </c>
      <c r="CU18" s="170">
        <v>2453</v>
      </c>
      <c r="CV18" s="170">
        <v>1812</v>
      </c>
      <c r="CW18" s="170">
        <v>1900</v>
      </c>
      <c r="CX18" s="170">
        <v>-2889</v>
      </c>
      <c r="CY18" s="170">
        <v>1715</v>
      </c>
      <c r="CZ18" s="170">
        <v>590</v>
      </c>
      <c r="DA18" s="170">
        <v>431</v>
      </c>
      <c r="DB18" s="170">
        <v>341</v>
      </c>
      <c r="DC18" s="170">
        <v>-277</v>
      </c>
      <c r="DD18" s="170">
        <v>1340</v>
      </c>
      <c r="DE18" s="170">
        <v>742</v>
      </c>
      <c r="DF18" s="170">
        <v>795</v>
      </c>
      <c r="DG18" s="170">
        <v>178</v>
      </c>
      <c r="DH18" s="170">
        <v>49</v>
      </c>
      <c r="DI18" s="181">
        <v>14961</v>
      </c>
      <c r="DJ18" s="181">
        <v>22</v>
      </c>
    </row>
    <row r="19" spans="1:114" x14ac:dyDescent="0.2">
      <c r="A19" s="170" t="s">
        <v>7</v>
      </c>
      <c r="B19" s="181">
        <v>226894</v>
      </c>
      <c r="C19" s="181">
        <v>225667</v>
      </c>
      <c r="D19" s="181">
        <v>220580</v>
      </c>
      <c r="E19" s="181">
        <v>222041</v>
      </c>
      <c r="F19" s="181">
        <v>222778</v>
      </c>
      <c r="G19" s="181">
        <v>222472</v>
      </c>
      <c r="H19" s="181">
        <v>221608</v>
      </c>
      <c r="I19" s="181">
        <v>221222</v>
      </c>
      <c r="J19" s="181">
        <v>221908</v>
      </c>
      <c r="K19" s="181">
        <v>222577</v>
      </c>
      <c r="L19" s="170">
        <v>223327</v>
      </c>
      <c r="M19" s="181">
        <v>226752</v>
      </c>
      <c r="N19" s="170">
        <v>228778</v>
      </c>
      <c r="O19" s="181">
        <v>227505</v>
      </c>
      <c r="P19" s="170">
        <v>223323</v>
      </c>
      <c r="Q19" s="181">
        <v>225972</v>
      </c>
      <c r="R19" s="170">
        <v>227204</v>
      </c>
      <c r="S19" s="181">
        <v>225177</v>
      </c>
      <c r="T19" s="170">
        <v>220229</v>
      </c>
      <c r="U19" s="181">
        <v>219852</v>
      </c>
      <c r="V19" s="170">
        <v>220197</v>
      </c>
      <c r="W19" s="170">
        <v>218178</v>
      </c>
      <c r="X19" s="170">
        <v>219083</v>
      </c>
      <c r="Y19" s="170">
        <v>221374</v>
      </c>
      <c r="Z19" s="170">
        <v>222218</v>
      </c>
      <c r="AA19" s="170">
        <v>221463</v>
      </c>
      <c r="AB19" s="170">
        <v>218863</v>
      </c>
      <c r="AC19" s="170">
        <v>223027</v>
      </c>
      <c r="AD19" s="170">
        <v>226046</v>
      </c>
      <c r="AE19" s="170">
        <v>228147</v>
      </c>
      <c r="AF19" s="170">
        <f t="shared" si="1"/>
        <v>-755</v>
      </c>
      <c r="AG19" s="170">
        <f t="shared" si="0"/>
        <v>-2600</v>
      </c>
      <c r="AH19" s="170">
        <f t="shared" si="0"/>
        <v>4164</v>
      </c>
      <c r="AI19" s="191">
        <f t="shared" si="0"/>
        <v>3019</v>
      </c>
      <c r="AJ19" s="170">
        <f t="shared" si="0"/>
        <v>2101</v>
      </c>
      <c r="AK19" s="170">
        <f t="shared" si="2"/>
        <v>5929</v>
      </c>
      <c r="AL19" s="170">
        <v>236364</v>
      </c>
      <c r="AM19" s="181">
        <v>235059</v>
      </c>
      <c r="AN19" s="170">
        <v>231464</v>
      </c>
      <c r="AO19" s="191">
        <v>234202</v>
      </c>
      <c r="AP19" s="170">
        <v>236234</v>
      </c>
      <c r="AQ19" s="170">
        <v>237801</v>
      </c>
      <c r="AR19" s="170">
        <v>237487</v>
      </c>
      <c r="AS19" s="191">
        <v>237565</v>
      </c>
      <c r="AT19" s="170">
        <v>235689</v>
      </c>
      <c r="AU19" s="170">
        <v>237944</v>
      </c>
      <c r="AV19" s="170">
        <v>238994</v>
      </c>
      <c r="AW19" s="170">
        <v>240323</v>
      </c>
      <c r="AX19" s="170">
        <v>242308</v>
      </c>
      <c r="AY19" s="170">
        <v>241142</v>
      </c>
      <c r="AZ19" s="170">
        <v>240012</v>
      </c>
      <c r="BA19" s="170">
        <v>241547</v>
      </c>
      <c r="BB19" s="170">
        <v>243734</v>
      </c>
      <c r="BC19" s="170">
        <v>245920</v>
      </c>
      <c r="BD19" s="170">
        <v>243926</v>
      </c>
      <c r="BE19" s="170">
        <v>245769</v>
      </c>
      <c r="BF19" s="170">
        <v>686</v>
      </c>
      <c r="BG19" s="170">
        <v>669</v>
      </c>
      <c r="BH19" s="170">
        <v>750</v>
      </c>
      <c r="BI19" s="170">
        <v>3425</v>
      </c>
      <c r="BJ19" s="170">
        <v>2026</v>
      </c>
      <c r="BK19" s="170">
        <v>-1273</v>
      </c>
      <c r="BL19" s="170">
        <v>-4182</v>
      </c>
      <c r="BM19" s="170">
        <v>2649</v>
      </c>
      <c r="BN19" s="170">
        <v>1232</v>
      </c>
      <c r="BO19" s="170">
        <v>-2027</v>
      </c>
      <c r="BP19" s="170">
        <v>-4948</v>
      </c>
      <c r="BQ19" s="170">
        <v>-377</v>
      </c>
      <c r="BR19" s="170">
        <v>345</v>
      </c>
      <c r="BS19" s="170">
        <v>-2019</v>
      </c>
      <c r="BT19" s="170">
        <v>905</v>
      </c>
      <c r="BU19" s="170">
        <v>2291</v>
      </c>
      <c r="BV19" s="170">
        <v>844</v>
      </c>
      <c r="BW19" s="170">
        <v>-755</v>
      </c>
      <c r="BX19" s="170">
        <v>-2600</v>
      </c>
      <c r="BY19" s="170">
        <v>4164</v>
      </c>
      <c r="BZ19" s="170">
        <v>-1227</v>
      </c>
      <c r="CA19" s="170">
        <v>3019</v>
      </c>
      <c r="CB19" s="170">
        <v>2101</v>
      </c>
      <c r="CC19" s="170">
        <v>-4693</v>
      </c>
      <c r="CD19" s="170">
        <v>1952</v>
      </c>
      <c r="CE19" s="170">
        <v>3753</v>
      </c>
      <c r="CF19" s="170">
        <v>1869</v>
      </c>
      <c r="CG19" s="170">
        <v>720</v>
      </c>
      <c r="CH19" s="170">
        <v>2047</v>
      </c>
      <c r="CI19" s="170">
        <v>2569</v>
      </c>
      <c r="CJ19" s="170">
        <v>-1305</v>
      </c>
      <c r="CK19" s="170">
        <v>-5087</v>
      </c>
      <c r="CL19" s="170">
        <v>-3595</v>
      </c>
      <c r="CM19" s="170">
        <v>2738</v>
      </c>
      <c r="CN19" s="170">
        <v>2032</v>
      </c>
      <c r="CO19" s="170">
        <v>1567</v>
      </c>
      <c r="CP19" s="170">
        <v>-314</v>
      </c>
      <c r="CQ19" s="170">
        <v>78</v>
      </c>
      <c r="CR19" s="170">
        <v>-1876</v>
      </c>
      <c r="CS19" s="170">
        <v>2255</v>
      </c>
      <c r="CT19" s="170">
        <v>1050</v>
      </c>
      <c r="CU19" s="170">
        <v>1329</v>
      </c>
      <c r="CV19" s="170">
        <v>1461</v>
      </c>
      <c r="CW19" s="170">
        <v>1985</v>
      </c>
      <c r="CX19" s="170">
        <v>-1166</v>
      </c>
      <c r="CY19" s="170">
        <v>-1130</v>
      </c>
      <c r="CZ19" s="170">
        <v>1535</v>
      </c>
      <c r="DA19" s="170">
        <v>2187</v>
      </c>
      <c r="DB19" s="170">
        <v>2186</v>
      </c>
      <c r="DC19" s="170">
        <v>-1994</v>
      </c>
      <c r="DD19" s="170">
        <v>1843</v>
      </c>
      <c r="DE19" s="170">
        <v>737</v>
      </c>
      <c r="DF19" s="170">
        <v>-306</v>
      </c>
      <c r="DG19" s="170">
        <v>-864</v>
      </c>
      <c r="DH19" s="170">
        <v>-386</v>
      </c>
      <c r="DI19" s="181">
        <v>18875</v>
      </c>
      <c r="DJ19" s="181">
        <v>21</v>
      </c>
    </row>
    <row r="20" spans="1:114" x14ac:dyDescent="0.2">
      <c r="A20" s="170" t="s">
        <v>17</v>
      </c>
      <c r="B20" s="181">
        <v>456703</v>
      </c>
      <c r="C20" s="181">
        <v>454081</v>
      </c>
      <c r="D20" s="181">
        <v>454066</v>
      </c>
      <c r="E20" s="181">
        <v>459644</v>
      </c>
      <c r="F20" s="181">
        <v>459369</v>
      </c>
      <c r="G20" s="181">
        <v>458462</v>
      </c>
      <c r="H20" s="181">
        <v>456145</v>
      </c>
      <c r="I20" s="181">
        <v>452159</v>
      </c>
      <c r="J20" s="181">
        <v>454458</v>
      </c>
      <c r="K20" s="181">
        <v>454628</v>
      </c>
      <c r="L20" s="170">
        <v>455797</v>
      </c>
      <c r="M20" s="181">
        <v>464231</v>
      </c>
      <c r="N20" s="170">
        <v>466606</v>
      </c>
      <c r="O20" s="181">
        <v>463598</v>
      </c>
      <c r="P20" s="170">
        <v>463431</v>
      </c>
      <c r="Q20" s="181">
        <v>468015</v>
      </c>
      <c r="R20" s="170">
        <v>467532</v>
      </c>
      <c r="S20" s="181">
        <v>463661</v>
      </c>
      <c r="T20" s="170">
        <v>453381</v>
      </c>
      <c r="U20" s="181">
        <v>450498</v>
      </c>
      <c r="V20" s="170">
        <v>447862</v>
      </c>
      <c r="W20" s="170">
        <v>451388</v>
      </c>
      <c r="X20" s="170">
        <v>453937</v>
      </c>
      <c r="Y20" s="170">
        <v>459604</v>
      </c>
      <c r="Z20" s="170">
        <v>463651</v>
      </c>
      <c r="AA20" s="170">
        <v>461602</v>
      </c>
      <c r="AB20" s="170">
        <v>458944</v>
      </c>
      <c r="AC20" s="170">
        <v>462035</v>
      </c>
      <c r="AD20" s="170">
        <v>462309</v>
      </c>
      <c r="AE20" s="170">
        <v>460254</v>
      </c>
      <c r="AF20" s="170">
        <f t="shared" si="1"/>
        <v>-2049</v>
      </c>
      <c r="AG20" s="170">
        <f t="shared" si="0"/>
        <v>-2658</v>
      </c>
      <c r="AH20" s="170">
        <f t="shared" si="0"/>
        <v>3091</v>
      </c>
      <c r="AI20" s="191">
        <f t="shared" si="0"/>
        <v>274</v>
      </c>
      <c r="AJ20" s="170">
        <f t="shared" si="0"/>
        <v>-2055</v>
      </c>
      <c r="AK20" s="170">
        <f t="shared" si="2"/>
        <v>-3397</v>
      </c>
      <c r="AL20" s="170">
        <v>470114</v>
      </c>
      <c r="AM20" s="181">
        <v>465270</v>
      </c>
      <c r="AN20" s="170">
        <v>465152</v>
      </c>
      <c r="AO20" s="191">
        <v>467596</v>
      </c>
      <c r="AP20" s="170">
        <v>468910</v>
      </c>
      <c r="AQ20" s="170">
        <v>466191</v>
      </c>
      <c r="AR20" s="170">
        <v>464925</v>
      </c>
      <c r="AS20" s="191">
        <v>464051</v>
      </c>
      <c r="AT20" s="170">
        <v>462669</v>
      </c>
      <c r="AU20" s="170">
        <v>468793</v>
      </c>
      <c r="AV20" s="170">
        <v>469527</v>
      </c>
      <c r="AW20" s="170">
        <v>477361</v>
      </c>
      <c r="AX20" s="170">
        <v>479689</v>
      </c>
      <c r="AY20" s="170">
        <v>474615</v>
      </c>
      <c r="AZ20" s="170">
        <v>476174</v>
      </c>
      <c r="BA20" s="170">
        <v>479469</v>
      </c>
      <c r="BB20" s="170">
        <v>482835</v>
      </c>
      <c r="BC20" s="170">
        <v>481144</v>
      </c>
      <c r="BD20" s="170">
        <v>480918</v>
      </c>
      <c r="BE20" s="170">
        <v>478147</v>
      </c>
      <c r="BF20" s="170">
        <v>2299</v>
      </c>
      <c r="BG20" s="170">
        <v>170</v>
      </c>
      <c r="BH20" s="170">
        <v>1169</v>
      </c>
      <c r="BI20" s="170">
        <v>8434</v>
      </c>
      <c r="BJ20" s="170">
        <v>2375</v>
      </c>
      <c r="BK20" s="170">
        <v>-3008</v>
      </c>
      <c r="BL20" s="170">
        <v>-167</v>
      </c>
      <c r="BM20" s="170">
        <v>4584</v>
      </c>
      <c r="BN20" s="170">
        <v>-483</v>
      </c>
      <c r="BO20" s="170">
        <v>-3871</v>
      </c>
      <c r="BP20" s="170">
        <v>-10280</v>
      </c>
      <c r="BQ20" s="170">
        <v>-2883</v>
      </c>
      <c r="BR20" s="170">
        <v>-2636</v>
      </c>
      <c r="BS20" s="170">
        <v>3526</v>
      </c>
      <c r="BT20" s="170">
        <v>2549</v>
      </c>
      <c r="BU20" s="170">
        <v>5667</v>
      </c>
      <c r="BV20" s="170">
        <v>4047</v>
      </c>
      <c r="BW20" s="170">
        <v>-2049</v>
      </c>
      <c r="BX20" s="170">
        <v>-2658</v>
      </c>
      <c r="BY20" s="170">
        <v>3091</v>
      </c>
      <c r="BZ20" s="170">
        <v>-2622</v>
      </c>
      <c r="CA20" s="170">
        <v>274</v>
      </c>
      <c r="CB20" s="170">
        <v>-2055</v>
      </c>
      <c r="CC20" s="170">
        <v>-1736</v>
      </c>
      <c r="CD20" s="170">
        <v>2127</v>
      </c>
      <c r="CE20" s="170">
        <v>-1297</v>
      </c>
      <c r="CF20" s="170">
        <v>2301</v>
      </c>
      <c r="CG20" s="170">
        <v>3093</v>
      </c>
      <c r="CH20" s="170">
        <v>2174</v>
      </c>
      <c r="CI20" s="170">
        <v>3198</v>
      </c>
      <c r="CJ20" s="170">
        <v>-4844</v>
      </c>
      <c r="CK20" s="170">
        <v>-15</v>
      </c>
      <c r="CL20" s="170">
        <v>-118</v>
      </c>
      <c r="CM20" s="170">
        <v>2444</v>
      </c>
      <c r="CN20" s="170">
        <v>1314</v>
      </c>
      <c r="CO20" s="170">
        <v>-2719</v>
      </c>
      <c r="CP20" s="170">
        <v>-1266</v>
      </c>
      <c r="CQ20" s="170">
        <v>-874</v>
      </c>
      <c r="CR20" s="170">
        <v>-1382</v>
      </c>
      <c r="CS20" s="170">
        <v>6124</v>
      </c>
      <c r="CT20" s="170">
        <v>734</v>
      </c>
      <c r="CU20" s="170">
        <v>7834</v>
      </c>
      <c r="CV20" s="170">
        <v>5578</v>
      </c>
      <c r="CW20" s="170">
        <v>2328</v>
      </c>
      <c r="CX20" s="170">
        <v>-5074</v>
      </c>
      <c r="CY20" s="170">
        <v>1559</v>
      </c>
      <c r="CZ20" s="170">
        <v>3295</v>
      </c>
      <c r="DA20" s="170">
        <v>3366</v>
      </c>
      <c r="DB20" s="170">
        <v>-1691</v>
      </c>
      <c r="DC20" s="170">
        <v>-226</v>
      </c>
      <c r="DD20" s="170">
        <v>-2771</v>
      </c>
      <c r="DE20" s="170">
        <v>-275</v>
      </c>
      <c r="DF20" s="170">
        <v>-907</v>
      </c>
      <c r="DG20" s="170">
        <v>-2317</v>
      </c>
      <c r="DH20" s="170">
        <v>-3986</v>
      </c>
      <c r="DI20" s="181">
        <v>21444</v>
      </c>
      <c r="DJ20" s="181">
        <v>20</v>
      </c>
    </row>
    <row r="21" spans="1:114" x14ac:dyDescent="0.2">
      <c r="A21" s="170" t="s">
        <v>26</v>
      </c>
      <c r="B21" s="181">
        <v>559770</v>
      </c>
      <c r="C21" s="181">
        <v>562199</v>
      </c>
      <c r="D21" s="181">
        <v>568624</v>
      </c>
      <c r="E21" s="181">
        <v>571139</v>
      </c>
      <c r="F21" s="181">
        <v>571260</v>
      </c>
      <c r="G21" s="181">
        <v>569148</v>
      </c>
      <c r="H21" s="181">
        <v>550550</v>
      </c>
      <c r="I21" s="181">
        <v>540249</v>
      </c>
      <c r="J21" s="181">
        <v>541475</v>
      </c>
      <c r="K21" s="181">
        <v>544249</v>
      </c>
      <c r="L21" s="170">
        <v>556561</v>
      </c>
      <c r="M21" s="181">
        <v>567914</v>
      </c>
      <c r="N21" s="170">
        <v>572361</v>
      </c>
      <c r="O21" s="181">
        <v>577442</v>
      </c>
      <c r="P21" s="170">
        <v>580209</v>
      </c>
      <c r="Q21" s="181">
        <v>587810</v>
      </c>
      <c r="R21" s="170">
        <v>590235</v>
      </c>
      <c r="S21" s="181">
        <v>568335</v>
      </c>
      <c r="T21" s="170">
        <v>544213</v>
      </c>
      <c r="U21" s="181">
        <v>529005</v>
      </c>
      <c r="V21" s="170">
        <v>529928</v>
      </c>
      <c r="W21" s="170">
        <v>529692</v>
      </c>
      <c r="X21" s="170">
        <v>543611</v>
      </c>
      <c r="Y21" s="170">
        <v>558297</v>
      </c>
      <c r="Z21" s="170">
        <v>565897</v>
      </c>
      <c r="AA21" s="170">
        <v>570100</v>
      </c>
      <c r="AB21" s="170">
        <v>577248</v>
      </c>
      <c r="AC21" s="170">
        <v>581325</v>
      </c>
      <c r="AD21" s="170">
        <v>586460</v>
      </c>
      <c r="AE21" s="170">
        <v>583413</v>
      </c>
      <c r="AF21" s="170">
        <f t="shared" si="1"/>
        <v>4203</v>
      </c>
      <c r="AG21" s="170">
        <f t="shared" si="0"/>
        <v>7148</v>
      </c>
      <c r="AH21" s="170">
        <f t="shared" si="0"/>
        <v>4077</v>
      </c>
      <c r="AI21" s="191">
        <f t="shared" si="0"/>
        <v>5135</v>
      </c>
      <c r="AJ21" s="170">
        <f t="shared" si="0"/>
        <v>-3047</v>
      </c>
      <c r="AK21" s="170">
        <f t="shared" si="2"/>
        <v>17516</v>
      </c>
      <c r="AL21" s="170">
        <v>587453</v>
      </c>
      <c r="AM21" s="181">
        <v>586281</v>
      </c>
      <c r="AN21" s="170">
        <v>607529</v>
      </c>
      <c r="AO21" s="191">
        <v>607676</v>
      </c>
      <c r="AP21" s="170">
        <v>599919</v>
      </c>
      <c r="AQ21" s="170">
        <v>593724</v>
      </c>
      <c r="AR21" s="170">
        <v>573993</v>
      </c>
      <c r="AS21" s="191">
        <v>566170</v>
      </c>
      <c r="AT21" s="170">
        <v>563344</v>
      </c>
      <c r="AU21" s="170">
        <v>567002</v>
      </c>
      <c r="AV21" s="170">
        <v>576819</v>
      </c>
      <c r="AW21" s="170">
        <v>589565</v>
      </c>
      <c r="AX21" s="170">
        <v>602189</v>
      </c>
      <c r="AY21" s="170">
        <v>598307</v>
      </c>
      <c r="AZ21" s="170">
        <v>611206</v>
      </c>
      <c r="BA21" s="170">
        <v>610874</v>
      </c>
      <c r="BB21" s="170">
        <v>619013</v>
      </c>
      <c r="BC21" s="170">
        <v>615722</v>
      </c>
      <c r="BD21" s="170">
        <v>595370</v>
      </c>
      <c r="BE21" s="170">
        <v>582043</v>
      </c>
      <c r="BF21" s="170">
        <v>1226</v>
      </c>
      <c r="BG21" s="170">
        <v>2774</v>
      </c>
      <c r="BH21" s="170">
        <v>12312</v>
      </c>
      <c r="BI21" s="170">
        <v>11353</v>
      </c>
      <c r="BJ21" s="170">
        <v>4447</v>
      </c>
      <c r="BK21" s="170">
        <v>5081</v>
      </c>
      <c r="BL21" s="170">
        <v>2767</v>
      </c>
      <c r="BM21" s="170">
        <v>7601</v>
      </c>
      <c r="BN21" s="170">
        <v>2425</v>
      </c>
      <c r="BO21" s="170">
        <v>-21900</v>
      </c>
      <c r="BP21" s="170">
        <v>-24122</v>
      </c>
      <c r="BQ21" s="170">
        <v>-15208</v>
      </c>
      <c r="BR21" s="170">
        <v>923</v>
      </c>
      <c r="BS21" s="170">
        <v>-236</v>
      </c>
      <c r="BT21" s="170">
        <v>13919</v>
      </c>
      <c r="BU21" s="170">
        <v>14686</v>
      </c>
      <c r="BV21" s="170">
        <v>7600</v>
      </c>
      <c r="BW21" s="170">
        <v>4203</v>
      </c>
      <c r="BX21" s="170">
        <v>7148</v>
      </c>
      <c r="BY21" s="170">
        <v>4077</v>
      </c>
      <c r="BZ21" s="170">
        <v>2429</v>
      </c>
      <c r="CA21" s="170">
        <v>5135</v>
      </c>
      <c r="CB21" s="170">
        <v>-3047</v>
      </c>
      <c r="CC21" s="170">
        <v>-13690</v>
      </c>
      <c r="CD21" s="170">
        <v>-10126</v>
      </c>
      <c r="CE21" s="170">
        <v>7212</v>
      </c>
      <c r="CF21" s="170">
        <v>-3861</v>
      </c>
      <c r="CG21" s="170">
        <v>12553</v>
      </c>
      <c r="CH21" s="170">
        <v>9486</v>
      </c>
      <c r="CI21" s="170">
        <v>2466</v>
      </c>
      <c r="CJ21" s="170">
        <v>-1172</v>
      </c>
      <c r="CK21" s="170">
        <v>6425</v>
      </c>
      <c r="CL21" s="170">
        <v>21248</v>
      </c>
      <c r="CM21" s="170">
        <v>147</v>
      </c>
      <c r="CN21" s="170">
        <v>-7757</v>
      </c>
      <c r="CO21" s="170">
        <v>-6195</v>
      </c>
      <c r="CP21" s="170">
        <v>-19731</v>
      </c>
      <c r="CQ21" s="170">
        <v>-7823</v>
      </c>
      <c r="CR21" s="170">
        <v>-2826</v>
      </c>
      <c r="CS21" s="170">
        <v>3658</v>
      </c>
      <c r="CT21" s="170">
        <v>9817</v>
      </c>
      <c r="CU21" s="170">
        <v>12746</v>
      </c>
      <c r="CV21" s="170">
        <v>2515</v>
      </c>
      <c r="CW21" s="170">
        <v>12624</v>
      </c>
      <c r="CX21" s="170">
        <v>-3882</v>
      </c>
      <c r="CY21" s="170">
        <v>12899</v>
      </c>
      <c r="CZ21" s="170">
        <v>-332</v>
      </c>
      <c r="DA21" s="170">
        <v>8139</v>
      </c>
      <c r="DB21" s="170">
        <v>-3291</v>
      </c>
      <c r="DC21" s="170">
        <v>-20352</v>
      </c>
      <c r="DD21" s="170">
        <v>-13327</v>
      </c>
      <c r="DE21" s="170">
        <v>121</v>
      </c>
      <c r="DF21" s="170">
        <v>-2112</v>
      </c>
      <c r="DG21" s="170">
        <v>-18598</v>
      </c>
      <c r="DH21" s="170">
        <v>-10301</v>
      </c>
      <c r="DI21" s="181">
        <v>22273</v>
      </c>
      <c r="DJ21" s="181">
        <v>19</v>
      </c>
    </row>
    <row r="22" spans="1:114" x14ac:dyDescent="0.2">
      <c r="A22" s="170" t="s">
        <v>25</v>
      </c>
      <c r="B22" s="181">
        <v>446690</v>
      </c>
      <c r="C22" s="181">
        <v>439816</v>
      </c>
      <c r="D22" s="181">
        <v>442770</v>
      </c>
      <c r="E22" s="181">
        <v>445202</v>
      </c>
      <c r="F22" s="181">
        <v>447085</v>
      </c>
      <c r="G22" s="181">
        <v>448394</v>
      </c>
      <c r="H22" s="181">
        <v>445124</v>
      </c>
      <c r="I22" s="181">
        <v>444495</v>
      </c>
      <c r="J22" s="181">
        <v>446091</v>
      </c>
      <c r="K22" s="181">
        <v>445181</v>
      </c>
      <c r="L22" s="170">
        <v>447996</v>
      </c>
      <c r="M22" s="181">
        <v>452791</v>
      </c>
      <c r="N22" s="170">
        <v>452899</v>
      </c>
      <c r="O22" s="181">
        <v>447346</v>
      </c>
      <c r="P22" s="170">
        <v>450897</v>
      </c>
      <c r="Q22" s="181">
        <v>455287</v>
      </c>
      <c r="R22" s="170">
        <v>453898</v>
      </c>
      <c r="S22" s="181">
        <v>442906</v>
      </c>
      <c r="T22" s="170">
        <v>436357</v>
      </c>
      <c r="U22" s="181">
        <v>432676</v>
      </c>
      <c r="V22" s="170">
        <v>432699</v>
      </c>
      <c r="W22" s="170">
        <v>436384</v>
      </c>
      <c r="X22" s="170">
        <v>439476</v>
      </c>
      <c r="Y22" s="170">
        <v>442174</v>
      </c>
      <c r="Z22" s="170">
        <v>445552</v>
      </c>
      <c r="AA22" s="170">
        <v>440501</v>
      </c>
      <c r="AB22" s="170">
        <v>444131</v>
      </c>
      <c r="AC22" s="170">
        <v>447419</v>
      </c>
      <c r="AD22" s="170">
        <v>447825</v>
      </c>
      <c r="AE22" s="170">
        <v>447102</v>
      </c>
      <c r="AF22" s="170">
        <f t="shared" si="1"/>
        <v>-5051</v>
      </c>
      <c r="AG22" s="170">
        <f t="shared" si="0"/>
        <v>3630</v>
      </c>
      <c r="AH22" s="170">
        <f t="shared" si="0"/>
        <v>3288</v>
      </c>
      <c r="AI22" s="191">
        <f t="shared" si="0"/>
        <v>406</v>
      </c>
      <c r="AJ22" s="170">
        <f t="shared" si="0"/>
        <v>-723</v>
      </c>
      <c r="AK22" s="170">
        <f t="shared" si="2"/>
        <v>1550</v>
      </c>
      <c r="AL22" s="170">
        <v>458236</v>
      </c>
      <c r="AM22" s="181">
        <v>451010</v>
      </c>
      <c r="AN22" s="170">
        <v>454608</v>
      </c>
      <c r="AO22" s="191">
        <v>456461</v>
      </c>
      <c r="AP22" s="170">
        <v>458029</v>
      </c>
      <c r="AQ22" s="170">
        <v>458772</v>
      </c>
      <c r="AR22" s="170">
        <v>458088</v>
      </c>
      <c r="AS22" s="191">
        <v>457458</v>
      </c>
      <c r="AT22" s="170">
        <v>457802</v>
      </c>
      <c r="AU22" s="170">
        <v>460713</v>
      </c>
      <c r="AV22" s="170">
        <v>462755</v>
      </c>
      <c r="AW22" s="170">
        <v>465172</v>
      </c>
      <c r="AX22" s="170">
        <v>465586</v>
      </c>
      <c r="AY22" s="170">
        <v>461059</v>
      </c>
      <c r="AZ22" s="170">
        <v>458353</v>
      </c>
      <c r="BA22" s="170">
        <v>464403</v>
      </c>
      <c r="BB22" s="170">
        <v>471834</v>
      </c>
      <c r="BC22" s="170">
        <v>472317</v>
      </c>
      <c r="BD22" s="170">
        <v>473349</v>
      </c>
      <c r="BE22" s="170">
        <v>472947</v>
      </c>
      <c r="BF22" s="170">
        <v>1596</v>
      </c>
      <c r="BG22" s="170">
        <v>-910</v>
      </c>
      <c r="BH22" s="170">
        <v>2815</v>
      </c>
      <c r="BI22" s="170">
        <v>4795</v>
      </c>
      <c r="BJ22" s="170">
        <v>108</v>
      </c>
      <c r="BK22" s="170">
        <v>-5553</v>
      </c>
      <c r="BL22" s="170">
        <v>3551</v>
      </c>
      <c r="BM22" s="170">
        <v>4390</v>
      </c>
      <c r="BN22" s="170">
        <v>-1389</v>
      </c>
      <c r="BO22" s="170">
        <v>-10992</v>
      </c>
      <c r="BP22" s="170">
        <v>-6549</v>
      </c>
      <c r="BQ22" s="170">
        <v>-3681</v>
      </c>
      <c r="BR22" s="170">
        <v>23</v>
      </c>
      <c r="BS22" s="170">
        <v>3685</v>
      </c>
      <c r="BT22" s="170">
        <v>3092</v>
      </c>
      <c r="BU22" s="170">
        <v>2698</v>
      </c>
      <c r="BV22" s="170">
        <v>3378</v>
      </c>
      <c r="BW22" s="170">
        <v>-5051</v>
      </c>
      <c r="BX22" s="170">
        <v>3630</v>
      </c>
      <c r="BY22" s="170">
        <v>3288</v>
      </c>
      <c r="BZ22" s="170">
        <v>-6874</v>
      </c>
      <c r="CA22" s="170">
        <v>406</v>
      </c>
      <c r="CB22" s="170">
        <v>-723</v>
      </c>
      <c r="CC22" s="170">
        <v>-1344</v>
      </c>
      <c r="CD22" s="170">
        <v>4588</v>
      </c>
      <c r="CE22" s="170">
        <v>3022</v>
      </c>
      <c r="CF22" s="170">
        <v>1559</v>
      </c>
      <c r="CG22" s="170">
        <v>2045</v>
      </c>
      <c r="CH22" s="170">
        <v>-1746</v>
      </c>
      <c r="CI22" s="170">
        <v>3010</v>
      </c>
      <c r="CJ22" s="170">
        <v>-7226</v>
      </c>
      <c r="CK22" s="170">
        <v>2954</v>
      </c>
      <c r="CL22" s="170">
        <v>3598</v>
      </c>
      <c r="CM22" s="170">
        <v>1853</v>
      </c>
      <c r="CN22" s="170">
        <v>1568</v>
      </c>
      <c r="CO22" s="170">
        <v>743</v>
      </c>
      <c r="CP22" s="170">
        <v>-684</v>
      </c>
      <c r="CQ22" s="170">
        <v>-630</v>
      </c>
      <c r="CR22" s="170">
        <v>344</v>
      </c>
      <c r="CS22" s="170">
        <v>2911</v>
      </c>
      <c r="CT22" s="170">
        <v>2042</v>
      </c>
      <c r="CU22" s="170">
        <v>2417</v>
      </c>
      <c r="CV22" s="170">
        <v>2432</v>
      </c>
      <c r="CW22" s="170">
        <v>414</v>
      </c>
      <c r="CX22" s="170">
        <v>-4527</v>
      </c>
      <c r="CY22" s="170">
        <v>-2706</v>
      </c>
      <c r="CZ22" s="170">
        <v>6050</v>
      </c>
      <c r="DA22" s="170">
        <v>7431</v>
      </c>
      <c r="DB22" s="170">
        <v>483</v>
      </c>
      <c r="DC22" s="170">
        <v>1032</v>
      </c>
      <c r="DD22" s="170">
        <v>-402</v>
      </c>
      <c r="DE22" s="170">
        <v>1883</v>
      </c>
      <c r="DF22" s="170">
        <v>1309</v>
      </c>
      <c r="DG22" s="170">
        <v>-3270</v>
      </c>
      <c r="DH22" s="170">
        <v>-629</v>
      </c>
      <c r="DI22" s="181">
        <v>26257</v>
      </c>
      <c r="DJ22" s="181">
        <v>18</v>
      </c>
    </row>
    <row r="23" spans="1:114" x14ac:dyDescent="0.2">
      <c r="A23" s="170" t="s">
        <v>3</v>
      </c>
      <c r="B23" s="181">
        <v>326067</v>
      </c>
      <c r="C23" s="181">
        <v>321298</v>
      </c>
      <c r="D23" s="181">
        <v>323981</v>
      </c>
      <c r="E23" s="181">
        <v>325728</v>
      </c>
      <c r="F23" s="181">
        <v>326846</v>
      </c>
      <c r="G23" s="181">
        <v>327345</v>
      </c>
      <c r="H23" s="181">
        <v>326169</v>
      </c>
      <c r="I23" s="181">
        <v>329569</v>
      </c>
      <c r="J23" s="181">
        <v>339933</v>
      </c>
      <c r="K23" s="181">
        <v>340780</v>
      </c>
      <c r="L23" s="170">
        <v>342909</v>
      </c>
      <c r="M23" s="181">
        <v>341171</v>
      </c>
      <c r="N23" s="170">
        <v>338153</v>
      </c>
      <c r="O23" s="181">
        <v>328291</v>
      </c>
      <c r="P23" s="170">
        <v>335280</v>
      </c>
      <c r="Q23" s="181">
        <v>338559</v>
      </c>
      <c r="R23" s="170">
        <v>336383</v>
      </c>
      <c r="S23" s="181">
        <v>328581</v>
      </c>
      <c r="T23" s="170">
        <v>325819</v>
      </c>
      <c r="U23" s="181">
        <v>322007</v>
      </c>
      <c r="V23" s="170">
        <v>321750</v>
      </c>
      <c r="W23" s="170">
        <v>323153</v>
      </c>
      <c r="X23" s="170">
        <v>326308</v>
      </c>
      <c r="Y23" s="170">
        <v>325210</v>
      </c>
      <c r="Z23" s="170">
        <v>327014</v>
      </c>
      <c r="AA23" s="170">
        <v>321424</v>
      </c>
      <c r="AB23" s="170">
        <v>328665</v>
      </c>
      <c r="AC23" s="170">
        <v>330675</v>
      </c>
      <c r="AD23" s="170">
        <v>331624</v>
      </c>
      <c r="AE23" s="170">
        <v>331492</v>
      </c>
      <c r="AF23" s="170">
        <f t="shared" si="1"/>
        <v>-5590</v>
      </c>
      <c r="AG23" s="170">
        <f t="shared" si="0"/>
        <v>7241</v>
      </c>
      <c r="AH23" s="170">
        <f t="shared" si="0"/>
        <v>2010</v>
      </c>
      <c r="AI23" s="191">
        <f t="shared" si="0"/>
        <v>949</v>
      </c>
      <c r="AJ23" s="170">
        <f t="shared" si="0"/>
        <v>-132</v>
      </c>
      <c r="AK23" s="170">
        <f t="shared" si="2"/>
        <v>4478</v>
      </c>
      <c r="AL23" s="170">
        <v>340465</v>
      </c>
      <c r="AM23" s="181">
        <v>335529</v>
      </c>
      <c r="AN23" s="170">
        <v>338642</v>
      </c>
      <c r="AO23" s="191">
        <v>340944</v>
      </c>
      <c r="AP23" s="170">
        <v>341250</v>
      </c>
      <c r="AQ23" s="170">
        <v>341747</v>
      </c>
      <c r="AR23" s="170">
        <v>340347</v>
      </c>
      <c r="AS23" s="191">
        <v>341163</v>
      </c>
      <c r="AT23" s="170">
        <v>340196</v>
      </c>
      <c r="AU23" s="170">
        <v>341234</v>
      </c>
      <c r="AV23" s="170">
        <v>344149</v>
      </c>
      <c r="AW23" s="170">
        <v>345189</v>
      </c>
      <c r="AX23" s="170">
        <v>347069</v>
      </c>
      <c r="AY23" s="170">
        <v>342215</v>
      </c>
      <c r="AZ23" s="170">
        <v>344328</v>
      </c>
      <c r="BA23" s="170">
        <v>348017</v>
      </c>
      <c r="BB23" s="170">
        <v>352010</v>
      </c>
      <c r="BC23" s="170">
        <v>350248</v>
      </c>
      <c r="BD23" s="170">
        <v>351682</v>
      </c>
      <c r="BE23" s="170">
        <v>352869</v>
      </c>
      <c r="BF23" s="170">
        <v>10364</v>
      </c>
      <c r="BG23" s="170">
        <v>847</v>
      </c>
      <c r="BH23" s="170">
        <v>2129</v>
      </c>
      <c r="BI23" s="170">
        <v>-1738</v>
      </c>
      <c r="BJ23" s="170">
        <v>-3018</v>
      </c>
      <c r="BK23" s="170">
        <v>-9862</v>
      </c>
      <c r="BL23" s="170">
        <v>6989</v>
      </c>
      <c r="BM23" s="170">
        <v>3279</v>
      </c>
      <c r="BN23" s="170">
        <v>-2176</v>
      </c>
      <c r="BO23" s="170">
        <v>-7802</v>
      </c>
      <c r="BP23" s="170">
        <v>-2762</v>
      </c>
      <c r="BQ23" s="170">
        <v>-3812</v>
      </c>
      <c r="BR23" s="170">
        <v>-257</v>
      </c>
      <c r="BS23" s="170">
        <v>1403</v>
      </c>
      <c r="BT23" s="170">
        <v>3155</v>
      </c>
      <c r="BU23" s="170">
        <v>-1098</v>
      </c>
      <c r="BV23" s="170">
        <v>1804</v>
      </c>
      <c r="BW23" s="170">
        <v>-5590</v>
      </c>
      <c r="BX23" s="170">
        <v>7241</v>
      </c>
      <c r="BY23" s="170">
        <v>2010</v>
      </c>
      <c r="BZ23" s="170">
        <v>-4769</v>
      </c>
      <c r="CA23" s="170">
        <v>949</v>
      </c>
      <c r="CB23" s="170">
        <v>-132</v>
      </c>
      <c r="CC23" s="170">
        <v>386</v>
      </c>
      <c r="CD23" s="170">
        <v>-1732</v>
      </c>
      <c r="CE23" s="170">
        <v>3077</v>
      </c>
      <c r="CF23" s="170">
        <v>3121</v>
      </c>
      <c r="CG23" s="170">
        <v>2546</v>
      </c>
      <c r="CH23" s="170">
        <v>897</v>
      </c>
      <c r="CI23" s="170">
        <v>678</v>
      </c>
      <c r="CJ23" s="170">
        <v>-4936</v>
      </c>
      <c r="CK23" s="170">
        <v>2683</v>
      </c>
      <c r="CL23" s="170">
        <v>3113</v>
      </c>
      <c r="CM23" s="170">
        <v>2302</v>
      </c>
      <c r="CN23" s="170">
        <v>306</v>
      </c>
      <c r="CO23" s="170">
        <v>497</v>
      </c>
      <c r="CP23" s="170">
        <v>-1400</v>
      </c>
      <c r="CQ23" s="170">
        <v>816</v>
      </c>
      <c r="CR23" s="170">
        <v>-967</v>
      </c>
      <c r="CS23" s="170">
        <v>1038</v>
      </c>
      <c r="CT23" s="170">
        <v>2915</v>
      </c>
      <c r="CU23" s="170">
        <v>1040</v>
      </c>
      <c r="CV23" s="170">
        <v>1747</v>
      </c>
      <c r="CW23" s="170">
        <v>1880</v>
      </c>
      <c r="CX23" s="170">
        <v>-4854</v>
      </c>
      <c r="CY23" s="170">
        <v>2113</v>
      </c>
      <c r="CZ23" s="170">
        <v>3689</v>
      </c>
      <c r="DA23" s="170">
        <v>3993</v>
      </c>
      <c r="DB23" s="170">
        <v>-1762</v>
      </c>
      <c r="DC23" s="170">
        <v>1434</v>
      </c>
      <c r="DD23" s="170">
        <v>1187</v>
      </c>
      <c r="DE23" s="170">
        <v>1118</v>
      </c>
      <c r="DF23" s="170">
        <v>499</v>
      </c>
      <c r="DG23" s="170">
        <v>-1176</v>
      </c>
      <c r="DH23" s="170">
        <v>3400</v>
      </c>
      <c r="DI23" s="181">
        <v>26802</v>
      </c>
      <c r="DJ23" s="181">
        <v>17</v>
      </c>
    </row>
    <row r="24" spans="1:114" x14ac:dyDescent="0.2">
      <c r="A24" s="170" t="s">
        <v>16</v>
      </c>
      <c r="B24" s="181">
        <v>236589</v>
      </c>
      <c r="C24" s="181">
        <v>226929</v>
      </c>
      <c r="D24" s="181">
        <v>230654</v>
      </c>
      <c r="E24" s="181">
        <v>232747</v>
      </c>
      <c r="F24" s="181">
        <v>233761</v>
      </c>
      <c r="G24" s="181">
        <v>233419</v>
      </c>
      <c r="H24" s="181">
        <v>233231</v>
      </c>
      <c r="I24" s="181">
        <v>233233</v>
      </c>
      <c r="J24" s="181">
        <v>230922</v>
      </c>
      <c r="K24" s="181">
        <v>232457</v>
      </c>
      <c r="L24" s="170">
        <v>234848</v>
      </c>
      <c r="M24" s="181">
        <v>236179</v>
      </c>
      <c r="N24" s="170">
        <v>237625</v>
      </c>
      <c r="O24" s="181">
        <v>227679</v>
      </c>
      <c r="P24" s="170">
        <v>232393</v>
      </c>
      <c r="Q24" s="181">
        <v>233747</v>
      </c>
      <c r="R24" s="170">
        <v>232518</v>
      </c>
      <c r="S24" s="181">
        <v>226030</v>
      </c>
      <c r="T24" s="170">
        <v>221589</v>
      </c>
      <c r="U24" s="181">
        <v>220195</v>
      </c>
      <c r="V24" s="170">
        <v>217327</v>
      </c>
      <c r="W24" s="170">
        <v>218985</v>
      </c>
      <c r="X24" s="170">
        <v>219672</v>
      </c>
      <c r="Y24" s="170">
        <v>222262</v>
      </c>
      <c r="Z24" s="170">
        <v>224121</v>
      </c>
      <c r="AA24" s="170">
        <v>218499</v>
      </c>
      <c r="AB24" s="170">
        <v>221013</v>
      </c>
      <c r="AC24" s="170">
        <v>222065</v>
      </c>
      <c r="AD24" s="170">
        <v>222938</v>
      </c>
      <c r="AE24" s="170">
        <v>222289</v>
      </c>
      <c r="AF24" s="170">
        <f t="shared" si="1"/>
        <v>-5622</v>
      </c>
      <c r="AG24" s="170">
        <f t="shared" si="1"/>
        <v>2514</v>
      </c>
      <c r="AH24" s="170">
        <f t="shared" si="1"/>
        <v>1052</v>
      </c>
      <c r="AI24" s="191">
        <f t="shared" si="1"/>
        <v>873</v>
      </c>
      <c r="AJ24" s="170">
        <f t="shared" si="1"/>
        <v>-649</v>
      </c>
      <c r="AK24" s="170">
        <f t="shared" si="2"/>
        <v>-1832</v>
      </c>
      <c r="AL24" s="170">
        <v>244466</v>
      </c>
      <c r="AM24" s="181">
        <v>240431</v>
      </c>
      <c r="AN24" s="170">
        <v>244265</v>
      </c>
      <c r="AO24" s="191">
        <v>247384</v>
      </c>
      <c r="AP24" s="170">
        <v>248308</v>
      </c>
      <c r="AQ24" s="170">
        <v>249917</v>
      </c>
      <c r="AR24" s="170">
        <v>250837</v>
      </c>
      <c r="AS24" s="191">
        <v>253120</v>
      </c>
      <c r="AT24" s="170">
        <v>254315</v>
      </c>
      <c r="AU24" s="170">
        <v>257088</v>
      </c>
      <c r="AV24" s="170">
        <v>258240</v>
      </c>
      <c r="AW24" s="170">
        <v>260883</v>
      </c>
      <c r="AX24" s="170">
        <v>261803</v>
      </c>
      <c r="AY24" s="170">
        <v>256643</v>
      </c>
      <c r="AZ24" s="170">
        <v>258198</v>
      </c>
      <c r="BA24" s="170">
        <v>260429</v>
      </c>
      <c r="BB24" s="170">
        <v>261584</v>
      </c>
      <c r="BC24" s="170">
        <v>263144</v>
      </c>
      <c r="BD24" s="170">
        <v>264145</v>
      </c>
      <c r="BE24" s="170">
        <v>265857</v>
      </c>
      <c r="BF24" s="170">
        <v>-2311</v>
      </c>
      <c r="BG24" s="170">
        <v>1535</v>
      </c>
      <c r="BH24" s="170">
        <v>2391</v>
      </c>
      <c r="BI24" s="170">
        <v>1331</v>
      </c>
      <c r="BJ24" s="170">
        <v>1446</v>
      </c>
      <c r="BK24" s="170">
        <v>-9946</v>
      </c>
      <c r="BL24" s="170">
        <v>4714</v>
      </c>
      <c r="BM24" s="170">
        <v>1354</v>
      </c>
      <c r="BN24" s="170">
        <v>-1229</v>
      </c>
      <c r="BO24" s="170">
        <v>-6488</v>
      </c>
      <c r="BP24" s="170">
        <v>-4441</v>
      </c>
      <c r="BQ24" s="170">
        <v>-1394</v>
      </c>
      <c r="BR24" s="170">
        <v>-2868</v>
      </c>
      <c r="BS24" s="170">
        <v>1658</v>
      </c>
      <c r="BT24" s="170">
        <v>687</v>
      </c>
      <c r="BU24" s="170">
        <v>2590</v>
      </c>
      <c r="BV24" s="170">
        <v>1859</v>
      </c>
      <c r="BW24" s="170">
        <v>-5622</v>
      </c>
      <c r="BX24" s="170">
        <v>2514</v>
      </c>
      <c r="BY24" s="170">
        <v>1052</v>
      </c>
      <c r="BZ24" s="170">
        <v>-9660</v>
      </c>
      <c r="CA24" s="170">
        <v>873</v>
      </c>
      <c r="CB24" s="170">
        <v>-649</v>
      </c>
      <c r="CC24" s="170">
        <v>2276</v>
      </c>
      <c r="CD24" s="170">
        <v>1892</v>
      </c>
      <c r="CE24" s="170">
        <v>2847</v>
      </c>
      <c r="CF24" s="170">
        <v>6442</v>
      </c>
      <c r="CG24" s="170">
        <v>2717</v>
      </c>
      <c r="CH24" s="170">
        <v>3014</v>
      </c>
      <c r="CI24" s="170">
        <v>2989</v>
      </c>
      <c r="CJ24" s="170">
        <v>-4035</v>
      </c>
      <c r="CK24" s="170">
        <v>3725</v>
      </c>
      <c r="CL24" s="170">
        <v>3834</v>
      </c>
      <c r="CM24" s="170">
        <v>3119</v>
      </c>
      <c r="CN24" s="170">
        <v>924</v>
      </c>
      <c r="CO24" s="170">
        <v>1609</v>
      </c>
      <c r="CP24" s="170">
        <v>920</v>
      </c>
      <c r="CQ24" s="170">
        <v>2283</v>
      </c>
      <c r="CR24" s="170">
        <v>1195</v>
      </c>
      <c r="CS24" s="170">
        <v>2773</v>
      </c>
      <c r="CT24" s="170">
        <v>1152</v>
      </c>
      <c r="CU24" s="170">
        <v>2643</v>
      </c>
      <c r="CV24" s="170">
        <v>2093</v>
      </c>
      <c r="CW24" s="170">
        <v>920</v>
      </c>
      <c r="CX24" s="170">
        <v>-5160</v>
      </c>
      <c r="CY24" s="170">
        <v>1555</v>
      </c>
      <c r="CZ24" s="170">
        <v>2231</v>
      </c>
      <c r="DA24" s="170">
        <v>1155</v>
      </c>
      <c r="DB24" s="170">
        <v>1560</v>
      </c>
      <c r="DC24" s="170">
        <v>1001</v>
      </c>
      <c r="DD24" s="170">
        <v>1712</v>
      </c>
      <c r="DE24" s="170">
        <v>1014</v>
      </c>
      <c r="DF24" s="170">
        <v>-342</v>
      </c>
      <c r="DG24" s="170">
        <v>-188</v>
      </c>
      <c r="DH24" s="170">
        <v>2</v>
      </c>
      <c r="DI24" s="181">
        <v>29268</v>
      </c>
      <c r="DJ24" s="181">
        <v>16</v>
      </c>
    </row>
    <row r="25" spans="1:114" x14ac:dyDescent="0.2">
      <c r="A25" s="170" t="s">
        <v>27</v>
      </c>
      <c r="B25" s="181">
        <v>596518</v>
      </c>
      <c r="C25" s="181">
        <v>578770</v>
      </c>
      <c r="D25" s="181">
        <v>588929</v>
      </c>
      <c r="E25" s="181">
        <v>593914</v>
      </c>
      <c r="F25" s="181">
        <v>605746</v>
      </c>
      <c r="G25" s="181">
        <v>599309</v>
      </c>
      <c r="H25" s="181">
        <v>598254</v>
      </c>
      <c r="I25" s="181">
        <v>597281</v>
      </c>
      <c r="J25" s="181">
        <v>593956</v>
      </c>
      <c r="K25" s="181">
        <v>592305</v>
      </c>
      <c r="L25" s="170">
        <v>598459</v>
      </c>
      <c r="M25" s="181">
        <v>609922</v>
      </c>
      <c r="N25" s="170">
        <v>601269</v>
      </c>
      <c r="O25" s="181">
        <v>586576</v>
      </c>
      <c r="P25" s="170">
        <v>596833</v>
      </c>
      <c r="Q25" s="181">
        <v>611885</v>
      </c>
      <c r="R25" s="170">
        <v>602903</v>
      </c>
      <c r="S25" s="181">
        <v>592980</v>
      </c>
      <c r="T25" s="170">
        <v>581740</v>
      </c>
      <c r="U25" s="181">
        <v>577424</v>
      </c>
      <c r="V25" s="170">
        <v>575672</v>
      </c>
      <c r="W25" s="170">
        <v>574582</v>
      </c>
      <c r="X25" s="170">
        <v>585515</v>
      </c>
      <c r="Y25" s="170">
        <v>590852</v>
      </c>
      <c r="Z25" s="170">
        <v>589753</v>
      </c>
      <c r="AA25" s="170">
        <v>575636</v>
      </c>
      <c r="AB25" s="170">
        <v>583878</v>
      </c>
      <c r="AC25" s="170">
        <v>597596</v>
      </c>
      <c r="AD25" s="170">
        <v>603862</v>
      </c>
      <c r="AE25" s="170">
        <v>597526</v>
      </c>
      <c r="AF25" s="170">
        <f t="shared" si="1"/>
        <v>-14117</v>
      </c>
      <c r="AG25" s="170">
        <f t="shared" si="1"/>
        <v>8242</v>
      </c>
      <c r="AH25" s="170">
        <f t="shared" si="1"/>
        <v>13718</v>
      </c>
      <c r="AI25" s="191">
        <f t="shared" si="1"/>
        <v>6266</v>
      </c>
      <c r="AJ25" s="170">
        <f t="shared" si="1"/>
        <v>-6336</v>
      </c>
      <c r="AK25" s="170">
        <f t="shared" si="2"/>
        <v>7773</v>
      </c>
      <c r="AL25" s="170">
        <v>613497</v>
      </c>
      <c r="AM25" s="181">
        <v>596602</v>
      </c>
      <c r="AN25" s="170">
        <v>605219</v>
      </c>
      <c r="AO25" s="191">
        <v>621977</v>
      </c>
      <c r="AP25" s="170">
        <v>623828</v>
      </c>
      <c r="AQ25" s="170">
        <v>622731</v>
      </c>
      <c r="AR25" s="170">
        <v>617199</v>
      </c>
      <c r="AS25" s="191">
        <v>616196</v>
      </c>
      <c r="AT25" s="170">
        <v>612140</v>
      </c>
      <c r="AU25" s="170">
        <v>615817</v>
      </c>
      <c r="AV25" s="170">
        <v>626821</v>
      </c>
      <c r="AW25" s="170">
        <v>625182</v>
      </c>
      <c r="AX25" s="170">
        <v>620455</v>
      </c>
      <c r="AY25" s="170">
        <v>607801</v>
      </c>
      <c r="AZ25" s="170">
        <v>615485</v>
      </c>
      <c r="BA25" s="170">
        <v>628318</v>
      </c>
      <c r="BB25" s="170">
        <v>634084</v>
      </c>
      <c r="BC25" s="170">
        <v>633871</v>
      </c>
      <c r="BD25" s="170">
        <v>631780</v>
      </c>
      <c r="BE25" s="170">
        <v>630323</v>
      </c>
      <c r="BF25" s="170">
        <v>-3325</v>
      </c>
      <c r="BG25" s="170">
        <v>-1651</v>
      </c>
      <c r="BH25" s="170">
        <v>6154</v>
      </c>
      <c r="BI25" s="170">
        <v>11463</v>
      </c>
      <c r="BJ25" s="170">
        <v>-8653</v>
      </c>
      <c r="BK25" s="170">
        <v>-14693</v>
      </c>
      <c r="BL25" s="170">
        <v>10257</v>
      </c>
      <c r="BM25" s="170">
        <v>15052</v>
      </c>
      <c r="BN25" s="170">
        <v>-8982</v>
      </c>
      <c r="BO25" s="170">
        <v>-9923</v>
      </c>
      <c r="BP25" s="170">
        <v>-11240</v>
      </c>
      <c r="BQ25" s="170">
        <v>-4316</v>
      </c>
      <c r="BR25" s="170">
        <v>-1752</v>
      </c>
      <c r="BS25" s="170">
        <v>-1090</v>
      </c>
      <c r="BT25" s="170">
        <v>10933</v>
      </c>
      <c r="BU25" s="170">
        <v>5337</v>
      </c>
      <c r="BV25" s="170">
        <v>-1099</v>
      </c>
      <c r="BW25" s="170">
        <v>-14117</v>
      </c>
      <c r="BX25" s="170">
        <v>8242</v>
      </c>
      <c r="BY25" s="170">
        <v>13718</v>
      </c>
      <c r="BZ25" s="170">
        <v>-17748</v>
      </c>
      <c r="CA25" s="170">
        <v>6266</v>
      </c>
      <c r="CB25" s="170">
        <v>-6336</v>
      </c>
      <c r="CC25" s="170">
        <v>-1914</v>
      </c>
      <c r="CD25" s="170">
        <v>304</v>
      </c>
      <c r="CE25" s="170">
        <v>-3537</v>
      </c>
      <c r="CF25" s="170">
        <v>4890</v>
      </c>
      <c r="CG25" s="170">
        <v>10170</v>
      </c>
      <c r="CH25" s="170">
        <v>6493</v>
      </c>
      <c r="CI25" s="170">
        <v>-435</v>
      </c>
      <c r="CJ25" s="170">
        <v>-16895</v>
      </c>
      <c r="CK25" s="170">
        <v>10159</v>
      </c>
      <c r="CL25" s="170">
        <v>8617</v>
      </c>
      <c r="CM25" s="170">
        <v>16758</v>
      </c>
      <c r="CN25" s="170">
        <v>1851</v>
      </c>
      <c r="CO25" s="170">
        <v>-1097</v>
      </c>
      <c r="CP25" s="170">
        <v>-5532</v>
      </c>
      <c r="CQ25" s="170">
        <v>-1003</v>
      </c>
      <c r="CR25" s="170">
        <v>-4056</v>
      </c>
      <c r="CS25" s="170">
        <v>3677</v>
      </c>
      <c r="CT25" s="170">
        <v>11004</v>
      </c>
      <c r="CU25" s="170">
        <v>-1639</v>
      </c>
      <c r="CV25" s="170">
        <v>4985</v>
      </c>
      <c r="CW25" s="170">
        <v>-4727</v>
      </c>
      <c r="CX25" s="170">
        <v>-12654</v>
      </c>
      <c r="CY25" s="170">
        <v>7684</v>
      </c>
      <c r="CZ25" s="170">
        <v>12833</v>
      </c>
      <c r="DA25" s="170">
        <v>5766</v>
      </c>
      <c r="DB25" s="170">
        <v>-213</v>
      </c>
      <c r="DC25" s="170">
        <v>-2091</v>
      </c>
      <c r="DD25" s="170">
        <v>-1457</v>
      </c>
      <c r="DE25" s="170">
        <v>11832</v>
      </c>
      <c r="DF25" s="170">
        <v>-6437</v>
      </c>
      <c r="DG25" s="170">
        <v>-1055</v>
      </c>
      <c r="DH25" s="170">
        <v>-973</v>
      </c>
      <c r="DI25" s="181">
        <v>33805</v>
      </c>
      <c r="DJ25" s="181">
        <v>15</v>
      </c>
    </row>
    <row r="26" spans="1:114" x14ac:dyDescent="0.2">
      <c r="A26" s="170" t="s">
        <v>5</v>
      </c>
      <c r="B26" s="181">
        <v>191361</v>
      </c>
      <c r="C26" s="181">
        <v>182099</v>
      </c>
      <c r="D26" s="181">
        <v>181197</v>
      </c>
      <c r="E26" s="181">
        <v>184820</v>
      </c>
      <c r="F26" s="181">
        <v>185437</v>
      </c>
      <c r="G26" s="181">
        <v>186993</v>
      </c>
      <c r="H26" s="181">
        <v>187836</v>
      </c>
      <c r="I26" s="181">
        <v>187076</v>
      </c>
      <c r="J26" s="181">
        <v>185460</v>
      </c>
      <c r="K26" s="181">
        <v>186451</v>
      </c>
      <c r="L26" s="170">
        <v>189767</v>
      </c>
      <c r="M26" s="181">
        <v>194690</v>
      </c>
      <c r="N26" s="170">
        <v>194145</v>
      </c>
      <c r="O26" s="181">
        <v>184435</v>
      </c>
      <c r="P26" s="170">
        <v>184326</v>
      </c>
      <c r="Q26" s="181">
        <v>185493</v>
      </c>
      <c r="R26" s="170">
        <v>179007</v>
      </c>
      <c r="S26" s="181">
        <v>167029</v>
      </c>
      <c r="T26" s="170">
        <v>163062</v>
      </c>
      <c r="U26" s="181">
        <v>165340</v>
      </c>
      <c r="V26" s="170">
        <v>165477</v>
      </c>
      <c r="W26" s="170">
        <v>168295</v>
      </c>
      <c r="X26" s="170">
        <v>172085</v>
      </c>
      <c r="Y26" s="170">
        <v>175792</v>
      </c>
      <c r="Z26" s="170">
        <v>178292</v>
      </c>
      <c r="AA26" s="170">
        <v>170112</v>
      </c>
      <c r="AB26" s="170">
        <v>167720</v>
      </c>
      <c r="AC26" s="170">
        <v>167746</v>
      </c>
      <c r="AD26" s="170">
        <v>170091</v>
      </c>
      <c r="AE26" s="170">
        <v>172839</v>
      </c>
      <c r="AF26" s="170">
        <f t="shared" si="1"/>
        <v>-8180</v>
      </c>
      <c r="AG26" s="170">
        <f t="shared" si="1"/>
        <v>-2392</v>
      </c>
      <c r="AH26" s="170">
        <f t="shared" si="1"/>
        <v>26</v>
      </c>
      <c r="AI26" s="191">
        <f t="shared" si="1"/>
        <v>2345</v>
      </c>
      <c r="AJ26" s="170">
        <f t="shared" si="1"/>
        <v>2748</v>
      </c>
      <c r="AK26" s="170">
        <f t="shared" si="2"/>
        <v>-5453</v>
      </c>
      <c r="AL26" s="170">
        <v>199392</v>
      </c>
      <c r="AM26" s="181">
        <v>190885</v>
      </c>
      <c r="AN26" s="170">
        <v>192789</v>
      </c>
      <c r="AO26" s="191">
        <v>195448</v>
      </c>
      <c r="AP26" s="170">
        <v>198190</v>
      </c>
      <c r="AQ26" s="170">
        <v>201108</v>
      </c>
      <c r="AR26" s="170">
        <v>205155</v>
      </c>
      <c r="AS26" s="191">
        <v>208042</v>
      </c>
      <c r="AT26" s="170">
        <v>206475</v>
      </c>
      <c r="AU26" s="170">
        <v>210154</v>
      </c>
      <c r="AV26" s="170">
        <v>215340</v>
      </c>
      <c r="AW26" s="170">
        <v>219019</v>
      </c>
      <c r="AX26" s="170">
        <v>220382</v>
      </c>
      <c r="AY26" s="170">
        <v>210207</v>
      </c>
      <c r="AZ26" s="170">
        <v>212135</v>
      </c>
      <c r="BA26" s="170">
        <v>215851</v>
      </c>
      <c r="BB26" s="170">
        <v>218251</v>
      </c>
      <c r="BC26" s="170">
        <v>218895</v>
      </c>
      <c r="BD26" s="170">
        <v>222528</v>
      </c>
      <c r="BE26" s="170">
        <v>225288</v>
      </c>
      <c r="BF26" s="170">
        <v>-1616</v>
      </c>
      <c r="BG26" s="170">
        <v>991</v>
      </c>
      <c r="BH26" s="170">
        <v>3316</v>
      </c>
      <c r="BI26" s="170">
        <v>4923</v>
      </c>
      <c r="BJ26" s="170">
        <v>-545</v>
      </c>
      <c r="BK26" s="170">
        <v>-9710</v>
      </c>
      <c r="BL26" s="170">
        <v>-109</v>
      </c>
      <c r="BM26" s="170">
        <v>1167</v>
      </c>
      <c r="BN26" s="170">
        <v>-6486</v>
      </c>
      <c r="BO26" s="170">
        <v>-11978</v>
      </c>
      <c r="BP26" s="170">
        <v>-3967</v>
      </c>
      <c r="BQ26" s="170">
        <v>2278</v>
      </c>
      <c r="BR26" s="170">
        <v>137</v>
      </c>
      <c r="BS26" s="170">
        <v>2818</v>
      </c>
      <c r="BT26" s="170">
        <v>3790</v>
      </c>
      <c r="BU26" s="170">
        <v>3707</v>
      </c>
      <c r="BV26" s="170">
        <v>2500</v>
      </c>
      <c r="BW26" s="170">
        <v>-8180</v>
      </c>
      <c r="BX26" s="170">
        <v>-2392</v>
      </c>
      <c r="BY26" s="170">
        <v>26</v>
      </c>
      <c r="BZ26" s="170">
        <v>-9262</v>
      </c>
      <c r="CA26" s="170">
        <v>2345</v>
      </c>
      <c r="CB26" s="170">
        <v>2748</v>
      </c>
      <c r="CC26" s="170">
        <v>4469</v>
      </c>
      <c r="CD26" s="170">
        <v>2712</v>
      </c>
      <c r="CE26" s="170">
        <v>3262</v>
      </c>
      <c r="CF26" s="170">
        <v>1648</v>
      </c>
      <c r="CG26" s="170">
        <v>6844</v>
      </c>
      <c r="CH26" s="170">
        <v>5431</v>
      </c>
      <c r="CI26" s="170">
        <v>2187</v>
      </c>
      <c r="CJ26" s="170">
        <v>-8507</v>
      </c>
      <c r="CK26" s="170">
        <v>-902</v>
      </c>
      <c r="CL26" s="170">
        <v>1904</v>
      </c>
      <c r="CM26" s="170">
        <v>2659</v>
      </c>
      <c r="CN26" s="170">
        <v>2742</v>
      </c>
      <c r="CO26" s="170">
        <v>2918</v>
      </c>
      <c r="CP26" s="170">
        <v>4047</v>
      </c>
      <c r="CQ26" s="170">
        <v>2887</v>
      </c>
      <c r="CR26" s="170">
        <v>-1567</v>
      </c>
      <c r="CS26" s="170">
        <v>3679</v>
      </c>
      <c r="CT26" s="170">
        <v>5186</v>
      </c>
      <c r="CU26" s="170">
        <v>3679</v>
      </c>
      <c r="CV26" s="170">
        <v>3623</v>
      </c>
      <c r="CW26" s="170">
        <v>1363</v>
      </c>
      <c r="CX26" s="170">
        <v>-10175</v>
      </c>
      <c r="CY26" s="170">
        <v>1928</v>
      </c>
      <c r="CZ26" s="170">
        <v>3716</v>
      </c>
      <c r="DA26" s="170">
        <v>2400</v>
      </c>
      <c r="DB26" s="170">
        <v>644</v>
      </c>
      <c r="DC26" s="170">
        <v>3633</v>
      </c>
      <c r="DD26" s="170">
        <v>2760</v>
      </c>
      <c r="DE26" s="170">
        <v>617</v>
      </c>
      <c r="DF26" s="170">
        <v>1556</v>
      </c>
      <c r="DG26" s="170">
        <v>843</v>
      </c>
      <c r="DH26" s="170">
        <v>-760</v>
      </c>
      <c r="DI26" s="181">
        <v>33927</v>
      </c>
      <c r="DJ26" s="181">
        <v>14</v>
      </c>
    </row>
    <row r="27" spans="1:114" x14ac:dyDescent="0.2">
      <c r="A27" s="170" t="s">
        <v>24</v>
      </c>
      <c r="B27" s="181">
        <v>467272</v>
      </c>
      <c r="C27" s="181">
        <v>447348</v>
      </c>
      <c r="D27" s="181">
        <v>458585</v>
      </c>
      <c r="E27" s="181">
        <v>459222</v>
      </c>
      <c r="F27" s="181">
        <v>458246</v>
      </c>
      <c r="G27" s="181">
        <v>463068</v>
      </c>
      <c r="H27" s="181">
        <v>463226</v>
      </c>
      <c r="I27" s="181">
        <v>465591</v>
      </c>
      <c r="J27" s="181">
        <v>471888</v>
      </c>
      <c r="K27" s="181">
        <v>471372</v>
      </c>
      <c r="L27" s="170">
        <v>469415</v>
      </c>
      <c r="M27" s="181">
        <v>473308</v>
      </c>
      <c r="N27" s="170">
        <v>477456</v>
      </c>
      <c r="O27" s="181">
        <v>463164</v>
      </c>
      <c r="P27" s="170">
        <v>472299</v>
      </c>
      <c r="Q27" s="181">
        <v>472041</v>
      </c>
      <c r="R27" s="170">
        <v>424238</v>
      </c>
      <c r="S27" s="181">
        <v>379254</v>
      </c>
      <c r="T27" s="170">
        <v>358243</v>
      </c>
      <c r="U27" s="181">
        <v>358969</v>
      </c>
      <c r="V27" s="170">
        <v>356370</v>
      </c>
      <c r="W27" s="170">
        <v>356310</v>
      </c>
      <c r="X27" s="170">
        <v>358177</v>
      </c>
      <c r="Y27" s="170">
        <v>361787</v>
      </c>
      <c r="Z27" s="170">
        <v>370055</v>
      </c>
      <c r="AA27" s="170">
        <v>365783</v>
      </c>
      <c r="AB27" s="170">
        <v>362807</v>
      </c>
      <c r="AC27" s="170">
        <v>363772</v>
      </c>
      <c r="AD27" s="170">
        <v>377825</v>
      </c>
      <c r="AE27" s="170">
        <v>384821</v>
      </c>
      <c r="AF27" s="170">
        <f t="shared" si="1"/>
        <v>-4272</v>
      </c>
      <c r="AG27" s="170">
        <f t="shared" si="1"/>
        <v>-2976</v>
      </c>
      <c r="AH27" s="170">
        <f t="shared" si="1"/>
        <v>965</v>
      </c>
      <c r="AI27" s="191">
        <f t="shared" si="1"/>
        <v>14053</v>
      </c>
      <c r="AJ27" s="170">
        <f t="shared" si="1"/>
        <v>6996</v>
      </c>
      <c r="AK27" s="170">
        <f t="shared" si="2"/>
        <v>14766</v>
      </c>
      <c r="AL27" s="170">
        <v>442048</v>
      </c>
      <c r="AM27" s="181">
        <v>432986</v>
      </c>
      <c r="AN27" s="170">
        <v>443448</v>
      </c>
      <c r="AO27" s="191">
        <v>448714</v>
      </c>
      <c r="AP27" s="170">
        <v>445823</v>
      </c>
      <c r="AQ27" s="170">
        <v>453929</v>
      </c>
      <c r="AR27" s="170">
        <v>457405</v>
      </c>
      <c r="AS27" s="191">
        <v>462635</v>
      </c>
      <c r="AT27" s="170">
        <v>463704</v>
      </c>
      <c r="AU27" s="170">
        <v>469458</v>
      </c>
      <c r="AV27" s="170">
        <v>472163</v>
      </c>
      <c r="AW27" s="170">
        <v>480149</v>
      </c>
      <c r="AX27" s="170">
        <v>484025</v>
      </c>
      <c r="AY27" s="170">
        <v>468732</v>
      </c>
      <c r="AZ27" s="170">
        <v>479784</v>
      </c>
      <c r="BA27" s="170">
        <v>487185</v>
      </c>
      <c r="BB27" s="170">
        <v>490183</v>
      </c>
      <c r="BC27" s="170">
        <v>491986</v>
      </c>
      <c r="BD27" s="170">
        <v>498653</v>
      </c>
      <c r="BE27" s="170">
        <v>503626</v>
      </c>
      <c r="BF27" s="170">
        <v>6297</v>
      </c>
      <c r="BG27" s="170">
        <v>-516</v>
      </c>
      <c r="BH27" s="170">
        <v>-1957</v>
      </c>
      <c r="BI27" s="170">
        <v>3893</v>
      </c>
      <c r="BJ27" s="170">
        <v>4148</v>
      </c>
      <c r="BK27" s="170">
        <v>-14292</v>
      </c>
      <c r="BL27" s="170">
        <v>9135</v>
      </c>
      <c r="BM27" s="170">
        <v>-258</v>
      </c>
      <c r="BN27" s="170">
        <v>-47803</v>
      </c>
      <c r="BO27" s="170">
        <v>-44984</v>
      </c>
      <c r="BP27" s="170">
        <v>-21011</v>
      </c>
      <c r="BQ27" s="170">
        <v>726</v>
      </c>
      <c r="BR27" s="170">
        <v>-2599</v>
      </c>
      <c r="BS27" s="170">
        <v>-60</v>
      </c>
      <c r="BT27" s="170">
        <v>1867</v>
      </c>
      <c r="BU27" s="170">
        <v>3610</v>
      </c>
      <c r="BV27" s="170">
        <v>8268</v>
      </c>
      <c r="BW27" s="170">
        <v>-4272</v>
      </c>
      <c r="BX27" s="170">
        <v>-2976</v>
      </c>
      <c r="BY27" s="170">
        <v>965</v>
      </c>
      <c r="BZ27" s="170">
        <v>-19924</v>
      </c>
      <c r="CA27" s="170">
        <v>14053</v>
      </c>
      <c r="CB27" s="170">
        <v>6996</v>
      </c>
      <c r="CC27" s="170">
        <v>11954</v>
      </c>
      <c r="CD27" s="170">
        <v>9861</v>
      </c>
      <c r="CE27" s="170">
        <v>10821</v>
      </c>
      <c r="CF27" s="170">
        <v>6549</v>
      </c>
      <c r="CG27" s="170">
        <v>-2044</v>
      </c>
      <c r="CH27" s="170">
        <v>9793</v>
      </c>
      <c r="CI27" s="170">
        <v>10293</v>
      </c>
      <c r="CJ27" s="170">
        <v>-9062</v>
      </c>
      <c r="CK27" s="170">
        <v>11237</v>
      </c>
      <c r="CL27" s="170">
        <v>10462</v>
      </c>
      <c r="CM27" s="170">
        <v>5266</v>
      </c>
      <c r="CN27" s="170">
        <v>-2891</v>
      </c>
      <c r="CO27" s="170">
        <v>8106</v>
      </c>
      <c r="CP27" s="170">
        <v>3476</v>
      </c>
      <c r="CQ27" s="170">
        <v>5230</v>
      </c>
      <c r="CR27" s="170">
        <v>1069</v>
      </c>
      <c r="CS27" s="170">
        <v>5754</v>
      </c>
      <c r="CT27" s="170">
        <v>2705</v>
      </c>
      <c r="CU27" s="170">
        <v>7986</v>
      </c>
      <c r="CV27" s="170">
        <v>637</v>
      </c>
      <c r="CW27" s="170">
        <v>3876</v>
      </c>
      <c r="CX27" s="170">
        <v>-15293</v>
      </c>
      <c r="CY27" s="170">
        <v>11052</v>
      </c>
      <c r="CZ27" s="170">
        <v>7401</v>
      </c>
      <c r="DA27" s="170">
        <v>2998</v>
      </c>
      <c r="DB27" s="170">
        <v>1803</v>
      </c>
      <c r="DC27" s="170">
        <v>6667</v>
      </c>
      <c r="DD27" s="170">
        <v>4973</v>
      </c>
      <c r="DE27" s="170">
        <v>-976</v>
      </c>
      <c r="DF27" s="170">
        <v>4822</v>
      </c>
      <c r="DG27" s="170">
        <v>158</v>
      </c>
      <c r="DH27" s="170">
        <v>2365</v>
      </c>
      <c r="DI27" s="181">
        <v>36354</v>
      </c>
      <c r="DJ27" s="181">
        <v>13</v>
      </c>
    </row>
    <row r="28" spans="1:114" x14ac:dyDescent="0.2">
      <c r="A28" s="170" t="s">
        <v>19</v>
      </c>
      <c r="B28" s="181">
        <v>140266</v>
      </c>
      <c r="C28" s="181">
        <v>138808</v>
      </c>
      <c r="D28" s="181">
        <v>141578</v>
      </c>
      <c r="E28" s="181">
        <v>142210</v>
      </c>
      <c r="F28" s="181">
        <v>148232</v>
      </c>
      <c r="G28" s="181">
        <v>148901</v>
      </c>
      <c r="H28" s="181">
        <v>150904</v>
      </c>
      <c r="I28" s="181">
        <v>150910</v>
      </c>
      <c r="J28" s="181">
        <v>149317</v>
      </c>
      <c r="K28" s="181">
        <v>146946</v>
      </c>
      <c r="L28" s="170">
        <v>149543</v>
      </c>
      <c r="M28" s="181">
        <v>152987</v>
      </c>
      <c r="N28" s="170">
        <v>155022</v>
      </c>
      <c r="O28" s="181">
        <v>152317</v>
      </c>
      <c r="P28" s="170">
        <v>159377</v>
      </c>
      <c r="Q28" s="181">
        <v>159617</v>
      </c>
      <c r="R28" s="170">
        <v>151593</v>
      </c>
      <c r="S28" s="181">
        <v>142436</v>
      </c>
      <c r="T28" s="170">
        <v>142052</v>
      </c>
      <c r="U28" s="181">
        <v>144319</v>
      </c>
      <c r="V28" s="170">
        <v>145580</v>
      </c>
      <c r="W28" s="170">
        <v>143936</v>
      </c>
      <c r="X28" s="170">
        <v>147502</v>
      </c>
      <c r="Y28" s="170">
        <v>147839</v>
      </c>
      <c r="Z28" s="170">
        <v>149959</v>
      </c>
      <c r="AA28" s="170">
        <v>149477</v>
      </c>
      <c r="AB28" s="170">
        <v>150458</v>
      </c>
      <c r="AC28" s="170">
        <v>151811</v>
      </c>
      <c r="AD28" s="170">
        <v>152744</v>
      </c>
      <c r="AE28" s="170">
        <v>155031</v>
      </c>
      <c r="AF28" s="170">
        <f t="shared" si="1"/>
        <v>-482</v>
      </c>
      <c r="AG28" s="170">
        <f t="shared" si="1"/>
        <v>981</v>
      </c>
      <c r="AH28" s="170">
        <f t="shared" si="1"/>
        <v>1353</v>
      </c>
      <c r="AI28" s="191">
        <f t="shared" si="1"/>
        <v>933</v>
      </c>
      <c r="AJ28" s="170">
        <f t="shared" si="1"/>
        <v>2287</v>
      </c>
      <c r="AK28" s="170">
        <f t="shared" si="2"/>
        <v>5072</v>
      </c>
      <c r="AL28" s="170">
        <v>164103</v>
      </c>
      <c r="AM28" s="181">
        <v>160665</v>
      </c>
      <c r="AN28" s="170">
        <v>166107</v>
      </c>
      <c r="AO28" s="191">
        <v>167280</v>
      </c>
      <c r="AP28" s="170">
        <v>167333</v>
      </c>
      <c r="AQ28" s="170">
        <v>168519</v>
      </c>
      <c r="AR28" s="170">
        <v>168876</v>
      </c>
      <c r="AS28" s="191">
        <v>168878</v>
      </c>
      <c r="AT28" s="170">
        <v>168161</v>
      </c>
      <c r="AU28" s="170">
        <v>168864</v>
      </c>
      <c r="AV28" s="170">
        <v>170874</v>
      </c>
      <c r="AW28" s="170">
        <v>173150</v>
      </c>
      <c r="AX28" s="170">
        <v>175959</v>
      </c>
      <c r="AY28" s="170">
        <v>172495</v>
      </c>
      <c r="AZ28" s="170">
        <v>176638</v>
      </c>
      <c r="BA28" s="170">
        <v>178399</v>
      </c>
      <c r="BB28" s="170">
        <v>178378</v>
      </c>
      <c r="BC28" s="170">
        <v>179172</v>
      </c>
      <c r="BD28" s="170">
        <v>179978</v>
      </c>
      <c r="BE28" s="170">
        <v>180779</v>
      </c>
      <c r="BF28" s="170">
        <v>-1593</v>
      </c>
      <c r="BG28" s="170">
        <v>-2371</v>
      </c>
      <c r="BH28" s="170">
        <v>2597</v>
      </c>
      <c r="BI28" s="170">
        <v>3444</v>
      </c>
      <c r="BJ28" s="170">
        <v>2035</v>
      </c>
      <c r="BK28" s="170">
        <v>-2705</v>
      </c>
      <c r="BL28" s="170">
        <v>7060</v>
      </c>
      <c r="BM28" s="170">
        <v>240</v>
      </c>
      <c r="BN28" s="170">
        <v>-8024</v>
      </c>
      <c r="BO28" s="170">
        <v>-9157</v>
      </c>
      <c r="BP28" s="170">
        <v>-384</v>
      </c>
      <c r="BQ28" s="170">
        <v>2267</v>
      </c>
      <c r="BR28" s="170">
        <v>1261</v>
      </c>
      <c r="BS28" s="170">
        <v>-1644</v>
      </c>
      <c r="BT28" s="170">
        <v>3566</v>
      </c>
      <c r="BU28" s="170">
        <v>337</v>
      </c>
      <c r="BV28" s="170">
        <v>2120</v>
      </c>
      <c r="BW28" s="170">
        <v>-482</v>
      </c>
      <c r="BX28" s="170">
        <v>981</v>
      </c>
      <c r="BY28" s="170">
        <v>1353</v>
      </c>
      <c r="BZ28" s="170">
        <v>-1458</v>
      </c>
      <c r="CA28" s="170">
        <v>933</v>
      </c>
      <c r="CB28" s="170">
        <v>2287</v>
      </c>
      <c r="CC28" s="170">
        <v>1902</v>
      </c>
      <c r="CD28" s="170">
        <v>2098</v>
      </c>
      <c r="CE28" s="170">
        <v>-240</v>
      </c>
      <c r="CF28" s="170">
        <v>-203</v>
      </c>
      <c r="CG28" s="170">
        <v>1668</v>
      </c>
      <c r="CH28" s="170">
        <v>1809</v>
      </c>
      <c r="CI28" s="170">
        <v>2038</v>
      </c>
      <c r="CJ28" s="170">
        <v>-3438</v>
      </c>
      <c r="CK28" s="170">
        <v>2770</v>
      </c>
      <c r="CL28" s="170">
        <v>5442</v>
      </c>
      <c r="CM28" s="170">
        <v>1173</v>
      </c>
      <c r="CN28" s="170">
        <v>53</v>
      </c>
      <c r="CO28" s="170">
        <v>1186</v>
      </c>
      <c r="CP28" s="170">
        <v>357</v>
      </c>
      <c r="CQ28" s="170">
        <v>2</v>
      </c>
      <c r="CR28" s="170">
        <v>-717</v>
      </c>
      <c r="CS28" s="170">
        <v>703</v>
      </c>
      <c r="CT28" s="170">
        <v>2010</v>
      </c>
      <c r="CU28" s="170">
        <v>2276</v>
      </c>
      <c r="CV28" s="170">
        <v>632</v>
      </c>
      <c r="CW28" s="170">
        <v>2809</v>
      </c>
      <c r="CX28" s="170">
        <v>-3464</v>
      </c>
      <c r="CY28" s="170">
        <v>4143</v>
      </c>
      <c r="CZ28" s="170">
        <v>1761</v>
      </c>
      <c r="DA28" s="170">
        <v>-21</v>
      </c>
      <c r="DB28" s="170">
        <v>794</v>
      </c>
      <c r="DC28" s="170">
        <v>806</v>
      </c>
      <c r="DD28" s="170">
        <v>801</v>
      </c>
      <c r="DE28" s="170">
        <v>6022</v>
      </c>
      <c r="DF28" s="170">
        <v>669</v>
      </c>
      <c r="DG28" s="170">
        <v>2003</v>
      </c>
      <c r="DH28" s="170">
        <v>6</v>
      </c>
      <c r="DI28" s="181">
        <v>40513</v>
      </c>
      <c r="DJ28" s="181">
        <v>12</v>
      </c>
    </row>
    <row r="29" spans="1:114" x14ac:dyDescent="0.2">
      <c r="A29" s="170" t="s">
        <v>32</v>
      </c>
      <c r="B29" s="181">
        <v>377912</v>
      </c>
      <c r="C29" s="181">
        <v>374432</v>
      </c>
      <c r="D29" s="181">
        <v>373880</v>
      </c>
      <c r="E29" s="181">
        <v>377070</v>
      </c>
      <c r="F29" s="181">
        <v>379204</v>
      </c>
      <c r="G29" s="181">
        <v>381107</v>
      </c>
      <c r="H29" s="181">
        <v>381670</v>
      </c>
      <c r="I29" s="181">
        <v>383011</v>
      </c>
      <c r="J29" s="181">
        <v>380390</v>
      </c>
      <c r="K29" s="181">
        <v>379204</v>
      </c>
      <c r="L29" s="170">
        <v>381646</v>
      </c>
      <c r="M29" s="181">
        <v>386850</v>
      </c>
      <c r="N29" s="170">
        <v>388658</v>
      </c>
      <c r="O29" s="181">
        <v>384295</v>
      </c>
      <c r="P29" s="170">
        <v>381896</v>
      </c>
      <c r="Q29" s="181">
        <v>384631</v>
      </c>
      <c r="R29" s="170">
        <v>386116</v>
      </c>
      <c r="S29" s="181">
        <v>373047</v>
      </c>
      <c r="T29" s="170">
        <v>365817</v>
      </c>
      <c r="U29" s="181">
        <v>365288</v>
      </c>
      <c r="V29" s="170">
        <v>360408</v>
      </c>
      <c r="W29" s="170">
        <v>360933</v>
      </c>
      <c r="X29" s="170">
        <v>362982</v>
      </c>
      <c r="Y29" s="170">
        <v>364040</v>
      </c>
      <c r="Z29" s="170">
        <v>367448</v>
      </c>
      <c r="AA29" s="170">
        <v>364449</v>
      </c>
      <c r="AB29" s="170">
        <v>364457</v>
      </c>
      <c r="AC29" s="170">
        <v>368320</v>
      </c>
      <c r="AD29" s="170">
        <v>371003</v>
      </c>
      <c r="AE29" s="170">
        <v>372085</v>
      </c>
      <c r="AF29" s="170">
        <f t="shared" si="1"/>
        <v>-2999</v>
      </c>
      <c r="AG29" s="170">
        <f t="shared" si="1"/>
        <v>8</v>
      </c>
      <c r="AH29" s="170">
        <f t="shared" si="1"/>
        <v>3863</v>
      </c>
      <c r="AI29" s="191">
        <f t="shared" si="1"/>
        <v>2683</v>
      </c>
      <c r="AJ29" s="170">
        <f t="shared" si="1"/>
        <v>1082</v>
      </c>
      <c r="AK29" s="170">
        <f t="shared" si="2"/>
        <v>4637</v>
      </c>
      <c r="AL29" s="170">
        <v>397354</v>
      </c>
      <c r="AM29" s="181">
        <v>393339</v>
      </c>
      <c r="AN29" s="170">
        <v>395682</v>
      </c>
      <c r="AO29" s="191">
        <v>398497</v>
      </c>
      <c r="AP29" s="170">
        <v>400048</v>
      </c>
      <c r="AQ29" s="170">
        <v>401534</v>
      </c>
      <c r="AR29" s="170">
        <v>402221</v>
      </c>
      <c r="AS29" s="191">
        <v>404191</v>
      </c>
      <c r="AT29" s="170">
        <v>401249</v>
      </c>
      <c r="AU29" s="170">
        <v>405906</v>
      </c>
      <c r="AV29" s="170">
        <v>410282</v>
      </c>
      <c r="AW29" s="170">
        <v>418066</v>
      </c>
      <c r="AX29" s="170">
        <v>420862</v>
      </c>
      <c r="AY29" s="170">
        <v>414439</v>
      </c>
      <c r="AZ29" s="170">
        <v>417035</v>
      </c>
      <c r="BA29" s="170">
        <v>420905</v>
      </c>
      <c r="BB29" s="170">
        <v>421696</v>
      </c>
      <c r="BC29" s="170">
        <v>421816</v>
      </c>
      <c r="BD29" s="170">
        <v>423677</v>
      </c>
      <c r="BE29" s="170">
        <v>424406</v>
      </c>
      <c r="BF29" s="170">
        <v>-2621</v>
      </c>
      <c r="BG29" s="170">
        <v>-1186</v>
      </c>
      <c r="BH29" s="170">
        <v>2442</v>
      </c>
      <c r="BI29" s="170">
        <v>5204</v>
      </c>
      <c r="BJ29" s="170">
        <v>1808</v>
      </c>
      <c r="BK29" s="170">
        <v>-4363</v>
      </c>
      <c r="BL29" s="170">
        <v>-2399</v>
      </c>
      <c r="BM29" s="170">
        <v>2735</v>
      </c>
      <c r="BN29" s="170">
        <v>1485</v>
      </c>
      <c r="BO29" s="170">
        <v>-13069</v>
      </c>
      <c r="BP29" s="170">
        <v>-7230</v>
      </c>
      <c r="BQ29" s="170">
        <v>-529</v>
      </c>
      <c r="BR29" s="170">
        <v>-4880</v>
      </c>
      <c r="BS29" s="170">
        <v>525</v>
      </c>
      <c r="BT29" s="170">
        <v>2049</v>
      </c>
      <c r="BU29" s="170">
        <v>1058</v>
      </c>
      <c r="BV29" s="170">
        <v>3408</v>
      </c>
      <c r="BW29" s="170">
        <v>-2999</v>
      </c>
      <c r="BX29" s="170">
        <v>8</v>
      </c>
      <c r="BY29" s="170">
        <v>3863</v>
      </c>
      <c r="BZ29" s="170">
        <v>-3480</v>
      </c>
      <c r="CA29" s="170">
        <v>2683</v>
      </c>
      <c r="CB29" s="170">
        <v>1082</v>
      </c>
      <c r="CC29" s="170">
        <v>2976</v>
      </c>
      <c r="CD29" s="170">
        <v>5646</v>
      </c>
      <c r="CE29" s="170">
        <v>-1921</v>
      </c>
      <c r="CF29" s="170">
        <v>3107</v>
      </c>
      <c r="CG29" s="170">
        <v>6561</v>
      </c>
      <c r="CH29" s="170">
        <v>5656</v>
      </c>
      <c r="CI29" s="170">
        <v>3244</v>
      </c>
      <c r="CJ29" s="170">
        <v>-4015</v>
      </c>
      <c r="CK29" s="170">
        <v>-552</v>
      </c>
      <c r="CL29" s="170">
        <v>2343</v>
      </c>
      <c r="CM29" s="170">
        <v>2815</v>
      </c>
      <c r="CN29" s="170">
        <v>1551</v>
      </c>
      <c r="CO29" s="170">
        <v>1486</v>
      </c>
      <c r="CP29" s="170">
        <v>687</v>
      </c>
      <c r="CQ29" s="170">
        <v>1970</v>
      </c>
      <c r="CR29" s="170">
        <v>-2942</v>
      </c>
      <c r="CS29" s="170">
        <v>4657</v>
      </c>
      <c r="CT29" s="170">
        <v>4376</v>
      </c>
      <c r="CU29" s="170">
        <v>7784</v>
      </c>
      <c r="CV29" s="170">
        <v>3190</v>
      </c>
      <c r="CW29" s="170">
        <v>2796</v>
      </c>
      <c r="CX29" s="170">
        <v>-6423</v>
      </c>
      <c r="CY29" s="170">
        <v>2596</v>
      </c>
      <c r="CZ29" s="170">
        <v>3870</v>
      </c>
      <c r="DA29" s="170">
        <v>791</v>
      </c>
      <c r="DB29" s="170">
        <v>120</v>
      </c>
      <c r="DC29" s="170">
        <v>1861</v>
      </c>
      <c r="DD29" s="170">
        <v>729</v>
      </c>
      <c r="DE29" s="170">
        <v>2134</v>
      </c>
      <c r="DF29" s="170">
        <v>1903</v>
      </c>
      <c r="DG29" s="170">
        <v>563</v>
      </c>
      <c r="DH29" s="170">
        <v>1341</v>
      </c>
      <c r="DI29" s="181">
        <v>46494</v>
      </c>
      <c r="DJ29" s="181">
        <v>11</v>
      </c>
    </row>
    <row r="30" spans="1:114" x14ac:dyDescent="0.2">
      <c r="A30" s="170" t="s">
        <v>10</v>
      </c>
      <c r="B30" s="181">
        <v>796486</v>
      </c>
      <c r="C30" s="181">
        <v>779544</v>
      </c>
      <c r="D30" s="181">
        <v>782396</v>
      </c>
      <c r="E30" s="181">
        <v>786559</v>
      </c>
      <c r="F30" s="181">
        <v>788067</v>
      </c>
      <c r="G30" s="181">
        <v>788723</v>
      </c>
      <c r="H30" s="181">
        <v>788941</v>
      </c>
      <c r="I30" s="181">
        <v>788127</v>
      </c>
      <c r="J30" s="181">
        <v>790180</v>
      </c>
      <c r="K30" s="181">
        <v>791204</v>
      </c>
      <c r="L30" s="170">
        <v>792819</v>
      </c>
      <c r="M30" s="181">
        <v>794343</v>
      </c>
      <c r="N30" s="170">
        <v>793308</v>
      </c>
      <c r="O30" s="181">
        <v>776527</v>
      </c>
      <c r="P30" s="170">
        <v>779087</v>
      </c>
      <c r="Q30" s="181">
        <v>780681</v>
      </c>
      <c r="R30" s="170">
        <v>775133</v>
      </c>
      <c r="S30" s="181">
        <v>757891</v>
      </c>
      <c r="T30" s="170">
        <v>747418</v>
      </c>
      <c r="U30" s="181">
        <v>737734</v>
      </c>
      <c r="V30" s="170">
        <v>744379</v>
      </c>
      <c r="W30" s="170">
        <v>750835</v>
      </c>
      <c r="X30" s="170">
        <v>754841</v>
      </c>
      <c r="Y30" s="170">
        <v>760896</v>
      </c>
      <c r="Z30" s="170">
        <v>766938</v>
      </c>
      <c r="AA30" s="170">
        <v>757473</v>
      </c>
      <c r="AB30" s="170">
        <v>763001</v>
      </c>
      <c r="AC30" s="170">
        <v>766489</v>
      </c>
      <c r="AD30" s="170">
        <v>768194</v>
      </c>
      <c r="AE30" s="170">
        <v>771042</v>
      </c>
      <c r="AF30" s="170">
        <f t="shared" si="1"/>
        <v>-9465</v>
      </c>
      <c r="AG30" s="170">
        <f t="shared" si="1"/>
        <v>5528</v>
      </c>
      <c r="AH30" s="170">
        <f t="shared" si="1"/>
        <v>3488</v>
      </c>
      <c r="AI30" s="191">
        <f t="shared" si="1"/>
        <v>1705</v>
      </c>
      <c r="AJ30" s="170">
        <f t="shared" si="1"/>
        <v>2848</v>
      </c>
      <c r="AK30" s="170">
        <f t="shared" si="2"/>
        <v>4104</v>
      </c>
      <c r="AL30" s="170">
        <v>803412</v>
      </c>
      <c r="AM30" s="181">
        <v>789468</v>
      </c>
      <c r="AN30" s="170">
        <v>799551</v>
      </c>
      <c r="AO30" s="191">
        <v>807915</v>
      </c>
      <c r="AP30" s="170">
        <v>814164</v>
      </c>
      <c r="AQ30" s="170">
        <v>814500</v>
      </c>
      <c r="AR30" s="170">
        <v>814132</v>
      </c>
      <c r="AS30" s="191">
        <v>814614</v>
      </c>
      <c r="AT30" s="170">
        <v>817847</v>
      </c>
      <c r="AU30" s="170">
        <v>827318</v>
      </c>
      <c r="AV30" s="170">
        <v>833383</v>
      </c>
      <c r="AW30" s="170">
        <v>839890</v>
      </c>
      <c r="AX30" s="170">
        <v>841521</v>
      </c>
      <c r="AY30" s="170">
        <v>825159</v>
      </c>
      <c r="AZ30" s="170">
        <v>832725</v>
      </c>
      <c r="BA30" s="170">
        <v>840249</v>
      </c>
      <c r="BB30" s="170">
        <v>846629</v>
      </c>
      <c r="BC30" s="170">
        <v>850911</v>
      </c>
      <c r="BD30" s="170">
        <v>854521</v>
      </c>
      <c r="BE30" s="170">
        <v>856157</v>
      </c>
      <c r="BF30" s="170">
        <v>2053</v>
      </c>
      <c r="BG30" s="170">
        <v>1024</v>
      </c>
      <c r="BH30" s="170">
        <v>1615</v>
      </c>
      <c r="BI30" s="170">
        <v>1524</v>
      </c>
      <c r="BJ30" s="170">
        <v>-1035</v>
      </c>
      <c r="BK30" s="170">
        <v>-16781</v>
      </c>
      <c r="BL30" s="170">
        <v>2560</v>
      </c>
      <c r="BM30" s="170">
        <v>1594</v>
      </c>
      <c r="BN30" s="170">
        <v>-5548</v>
      </c>
      <c r="BO30" s="170">
        <v>-17242</v>
      </c>
      <c r="BP30" s="170">
        <v>-10473</v>
      </c>
      <c r="BQ30" s="170">
        <v>-9684</v>
      </c>
      <c r="BR30" s="170">
        <v>6645</v>
      </c>
      <c r="BS30" s="170">
        <v>6456</v>
      </c>
      <c r="BT30" s="170">
        <v>4006</v>
      </c>
      <c r="BU30" s="170">
        <v>6055</v>
      </c>
      <c r="BV30" s="170">
        <v>6042</v>
      </c>
      <c r="BW30" s="170">
        <v>-9465</v>
      </c>
      <c r="BX30" s="170">
        <v>5528</v>
      </c>
      <c r="BY30" s="170">
        <v>3488</v>
      </c>
      <c r="BZ30" s="170">
        <v>-16942</v>
      </c>
      <c r="CA30" s="170">
        <v>1705</v>
      </c>
      <c r="CB30" s="170">
        <v>2848</v>
      </c>
      <c r="CC30" s="170">
        <v>700</v>
      </c>
      <c r="CD30" s="170">
        <v>7543</v>
      </c>
      <c r="CE30" s="170">
        <v>6925</v>
      </c>
      <c r="CF30" s="170">
        <v>7382</v>
      </c>
      <c r="CG30" s="170">
        <v>4536</v>
      </c>
      <c r="CH30" s="170">
        <v>1976</v>
      </c>
      <c r="CI30" s="170">
        <v>3308</v>
      </c>
      <c r="CJ30" s="170">
        <v>-13944</v>
      </c>
      <c r="CK30" s="170">
        <v>2852</v>
      </c>
      <c r="CL30" s="170">
        <v>10083</v>
      </c>
      <c r="CM30" s="170">
        <v>8364</v>
      </c>
      <c r="CN30" s="170">
        <v>6249</v>
      </c>
      <c r="CO30" s="170">
        <v>336</v>
      </c>
      <c r="CP30" s="170">
        <v>-368</v>
      </c>
      <c r="CQ30" s="170">
        <v>482</v>
      </c>
      <c r="CR30" s="170">
        <v>3233</v>
      </c>
      <c r="CS30" s="170">
        <v>9471</v>
      </c>
      <c r="CT30" s="170">
        <v>6065</v>
      </c>
      <c r="CU30" s="170">
        <v>6507</v>
      </c>
      <c r="CV30" s="170">
        <v>4163</v>
      </c>
      <c r="CW30" s="170">
        <v>1631</v>
      </c>
      <c r="CX30" s="170">
        <v>-16362</v>
      </c>
      <c r="CY30" s="170">
        <v>7566</v>
      </c>
      <c r="CZ30" s="170">
        <v>7524</v>
      </c>
      <c r="DA30" s="170">
        <v>6380</v>
      </c>
      <c r="DB30" s="170">
        <v>4282</v>
      </c>
      <c r="DC30" s="170">
        <v>3610</v>
      </c>
      <c r="DD30" s="170">
        <v>1636</v>
      </c>
      <c r="DE30" s="170">
        <v>1508</v>
      </c>
      <c r="DF30" s="170">
        <v>656</v>
      </c>
      <c r="DG30" s="170">
        <v>218</v>
      </c>
      <c r="DH30" s="170">
        <v>-814</v>
      </c>
      <c r="DI30" s="181">
        <v>59671</v>
      </c>
      <c r="DJ30" s="181">
        <v>10</v>
      </c>
    </row>
    <row r="31" spans="1:114" x14ac:dyDescent="0.2">
      <c r="A31" s="170" t="s">
        <v>28</v>
      </c>
      <c r="B31" s="181">
        <v>168716</v>
      </c>
      <c r="C31" s="181">
        <v>165576</v>
      </c>
      <c r="D31" s="181">
        <v>165271</v>
      </c>
      <c r="E31" s="181">
        <v>166176</v>
      </c>
      <c r="F31" s="181">
        <v>166573</v>
      </c>
      <c r="G31" s="181">
        <v>167792</v>
      </c>
      <c r="H31" s="181">
        <v>167389</v>
      </c>
      <c r="I31" s="181">
        <v>166177</v>
      </c>
      <c r="J31" s="181">
        <v>166213</v>
      </c>
      <c r="K31" s="181">
        <v>167777</v>
      </c>
      <c r="L31" s="170">
        <v>168619</v>
      </c>
      <c r="M31" s="181">
        <v>171102</v>
      </c>
      <c r="N31" s="170">
        <v>173997</v>
      </c>
      <c r="O31" s="181">
        <v>171220</v>
      </c>
      <c r="P31" s="170">
        <v>171196</v>
      </c>
      <c r="Q31" s="181">
        <v>173223</v>
      </c>
      <c r="R31" s="170">
        <v>173950</v>
      </c>
      <c r="S31" s="181">
        <v>171642</v>
      </c>
      <c r="T31" s="170">
        <v>169106</v>
      </c>
      <c r="U31" s="181">
        <v>168470</v>
      </c>
      <c r="V31" s="170">
        <v>169301</v>
      </c>
      <c r="W31" s="170">
        <v>171299</v>
      </c>
      <c r="X31" s="170">
        <v>172923</v>
      </c>
      <c r="Y31" s="170">
        <v>175679</v>
      </c>
      <c r="Z31" s="170">
        <v>176822</v>
      </c>
      <c r="AA31" s="170">
        <v>174213</v>
      </c>
      <c r="AB31" s="170">
        <v>175361</v>
      </c>
      <c r="AC31" s="170">
        <v>179307</v>
      </c>
      <c r="AD31" s="170">
        <v>185038</v>
      </c>
      <c r="AE31" s="170">
        <v>188355</v>
      </c>
      <c r="AF31" s="170">
        <f t="shared" si="1"/>
        <v>-2609</v>
      </c>
      <c r="AG31" s="170">
        <f t="shared" si="1"/>
        <v>1148</v>
      </c>
      <c r="AH31" s="170">
        <f t="shared" si="1"/>
        <v>3946</v>
      </c>
      <c r="AI31" s="191">
        <f t="shared" si="1"/>
        <v>5731</v>
      </c>
      <c r="AJ31" s="170">
        <f t="shared" si="1"/>
        <v>3317</v>
      </c>
      <c r="AK31" s="170">
        <f t="shared" si="2"/>
        <v>11533</v>
      </c>
      <c r="AL31" s="170">
        <v>213110</v>
      </c>
      <c r="AM31" s="181">
        <v>209338</v>
      </c>
      <c r="AN31" s="170">
        <v>213100</v>
      </c>
      <c r="AO31" s="191">
        <v>218065</v>
      </c>
      <c r="AP31" s="170">
        <v>219759</v>
      </c>
      <c r="AQ31" s="170">
        <v>220036</v>
      </c>
      <c r="AR31" s="170">
        <v>224698</v>
      </c>
      <c r="AS31" s="191">
        <v>225937</v>
      </c>
      <c r="AT31" s="170">
        <v>226845</v>
      </c>
      <c r="AU31" s="170">
        <v>228940</v>
      </c>
      <c r="AV31" s="170">
        <v>232764</v>
      </c>
      <c r="AW31" s="170">
        <v>236883</v>
      </c>
      <c r="AX31" s="170">
        <v>240519</v>
      </c>
      <c r="AY31" s="170">
        <v>236579</v>
      </c>
      <c r="AZ31" s="170">
        <v>236993</v>
      </c>
      <c r="BA31" s="170">
        <v>240999</v>
      </c>
      <c r="BB31" s="170">
        <v>243760</v>
      </c>
      <c r="BC31" s="170">
        <v>244054</v>
      </c>
      <c r="BD31" s="170">
        <v>245443</v>
      </c>
      <c r="BE31" s="170">
        <v>244679</v>
      </c>
      <c r="BF31" s="170">
        <v>36</v>
      </c>
      <c r="BG31" s="170">
        <v>1564</v>
      </c>
      <c r="BH31" s="170">
        <v>842</v>
      </c>
      <c r="BI31" s="170">
        <v>2483</v>
      </c>
      <c r="BJ31" s="170">
        <v>2895</v>
      </c>
      <c r="BK31" s="170">
        <v>-2777</v>
      </c>
      <c r="BL31" s="170">
        <v>-24</v>
      </c>
      <c r="BM31" s="170">
        <v>2027</v>
      </c>
      <c r="BN31" s="170">
        <v>727</v>
      </c>
      <c r="BO31" s="170">
        <v>-2308</v>
      </c>
      <c r="BP31" s="170">
        <v>-2536</v>
      </c>
      <c r="BQ31" s="170">
        <v>-636</v>
      </c>
      <c r="BR31" s="170">
        <v>831</v>
      </c>
      <c r="BS31" s="170">
        <v>1998</v>
      </c>
      <c r="BT31" s="170">
        <v>1624</v>
      </c>
      <c r="BU31" s="170">
        <v>2756</v>
      </c>
      <c r="BV31" s="170">
        <v>1143</v>
      </c>
      <c r="BW31" s="170">
        <v>-2609</v>
      </c>
      <c r="BX31" s="170">
        <v>1148</v>
      </c>
      <c r="BY31" s="170">
        <v>3946</v>
      </c>
      <c r="BZ31" s="170">
        <v>-3140</v>
      </c>
      <c r="CA31" s="170">
        <v>5731</v>
      </c>
      <c r="CB31" s="170">
        <v>3317</v>
      </c>
      <c r="CC31" s="170">
        <v>4694</v>
      </c>
      <c r="CD31" s="170">
        <v>1944</v>
      </c>
      <c r="CE31" s="170">
        <v>5428</v>
      </c>
      <c r="CF31" s="170">
        <v>1304</v>
      </c>
      <c r="CG31" s="170">
        <v>3363</v>
      </c>
      <c r="CH31" s="170">
        <v>3308</v>
      </c>
      <c r="CI31" s="170">
        <v>4714</v>
      </c>
      <c r="CJ31" s="170">
        <v>-3772</v>
      </c>
      <c r="CK31" s="170">
        <v>-305</v>
      </c>
      <c r="CL31" s="170">
        <v>3762</v>
      </c>
      <c r="CM31" s="170">
        <v>4965</v>
      </c>
      <c r="CN31" s="170">
        <v>1694</v>
      </c>
      <c r="CO31" s="170">
        <v>277</v>
      </c>
      <c r="CP31" s="170">
        <v>4662</v>
      </c>
      <c r="CQ31" s="170">
        <v>1239</v>
      </c>
      <c r="CR31" s="170">
        <v>908</v>
      </c>
      <c r="CS31" s="170">
        <v>2095</v>
      </c>
      <c r="CT31" s="170">
        <v>3824</v>
      </c>
      <c r="CU31" s="170">
        <v>4119</v>
      </c>
      <c r="CV31" s="170">
        <v>905</v>
      </c>
      <c r="CW31" s="170">
        <v>3636</v>
      </c>
      <c r="CX31" s="170">
        <v>-3940</v>
      </c>
      <c r="CY31" s="170">
        <v>414</v>
      </c>
      <c r="CZ31" s="170">
        <v>4006</v>
      </c>
      <c r="DA31" s="170">
        <v>2761</v>
      </c>
      <c r="DB31" s="170">
        <v>294</v>
      </c>
      <c r="DC31" s="170">
        <v>1389</v>
      </c>
      <c r="DD31" s="170">
        <v>-764</v>
      </c>
      <c r="DE31" s="170">
        <v>397</v>
      </c>
      <c r="DF31" s="170">
        <v>1219</v>
      </c>
      <c r="DG31" s="170">
        <v>-403</v>
      </c>
      <c r="DH31" s="170">
        <v>-1212</v>
      </c>
      <c r="DI31" s="181">
        <v>75963</v>
      </c>
      <c r="DJ31" s="181">
        <v>9</v>
      </c>
    </row>
    <row r="32" spans="1:114" x14ac:dyDescent="0.2">
      <c r="A32" s="170" t="s">
        <v>14</v>
      </c>
      <c r="B32" s="181">
        <v>1002502</v>
      </c>
      <c r="C32" s="181">
        <v>988062</v>
      </c>
      <c r="D32" s="181">
        <v>991989</v>
      </c>
      <c r="E32" s="181">
        <v>1000349</v>
      </c>
      <c r="F32" s="181">
        <v>1005086</v>
      </c>
      <c r="G32" s="181">
        <v>1006690</v>
      </c>
      <c r="H32" s="181">
        <v>1009720</v>
      </c>
      <c r="I32" s="181">
        <v>1008618</v>
      </c>
      <c r="J32" s="181">
        <v>1010449</v>
      </c>
      <c r="K32" s="181">
        <v>1009177</v>
      </c>
      <c r="L32" s="170">
        <v>1017150</v>
      </c>
      <c r="M32" s="181">
        <v>1026128</v>
      </c>
      <c r="N32" s="170">
        <v>1029213</v>
      </c>
      <c r="O32" s="181">
        <v>1007762</v>
      </c>
      <c r="P32" s="170">
        <v>1008607</v>
      </c>
      <c r="Q32" s="181">
        <v>1013555</v>
      </c>
      <c r="R32" s="170">
        <v>1011421</v>
      </c>
      <c r="S32" s="181">
        <v>988250</v>
      </c>
      <c r="T32" s="170">
        <v>971189</v>
      </c>
      <c r="U32" s="181">
        <v>962664</v>
      </c>
      <c r="V32" s="170">
        <v>966243</v>
      </c>
      <c r="W32" s="170">
        <v>970018</v>
      </c>
      <c r="X32" s="170">
        <v>974129</v>
      </c>
      <c r="Y32" s="170">
        <v>980425</v>
      </c>
      <c r="Z32" s="170">
        <v>987268</v>
      </c>
      <c r="AA32" s="170">
        <v>973396</v>
      </c>
      <c r="AB32" s="170">
        <v>977981</v>
      </c>
      <c r="AC32" s="170">
        <v>985130</v>
      </c>
      <c r="AD32" s="170">
        <v>986585</v>
      </c>
      <c r="AE32" s="170">
        <v>990113</v>
      </c>
      <c r="AF32" s="170">
        <f t="shared" si="1"/>
        <v>-13872</v>
      </c>
      <c r="AG32" s="170">
        <f t="shared" si="1"/>
        <v>4585</v>
      </c>
      <c r="AH32" s="170">
        <f t="shared" si="1"/>
        <v>7149</v>
      </c>
      <c r="AI32" s="191">
        <f t="shared" si="1"/>
        <v>1455</v>
      </c>
      <c r="AJ32" s="170">
        <f t="shared" si="1"/>
        <v>3528</v>
      </c>
      <c r="AK32" s="170">
        <f t="shared" si="2"/>
        <v>2845</v>
      </c>
      <c r="AL32" s="170">
        <v>1031331</v>
      </c>
      <c r="AM32" s="181">
        <v>1014873</v>
      </c>
      <c r="AN32" s="170">
        <v>1023139</v>
      </c>
      <c r="AO32" s="191">
        <v>1031913</v>
      </c>
      <c r="AP32" s="170">
        <v>1036387</v>
      </c>
      <c r="AQ32" s="170">
        <v>1035474</v>
      </c>
      <c r="AR32" s="170">
        <v>1035758</v>
      </c>
      <c r="AS32" s="191">
        <v>1039974</v>
      </c>
      <c r="AT32" s="170">
        <v>1041159</v>
      </c>
      <c r="AU32" s="170">
        <v>1043826</v>
      </c>
      <c r="AV32" s="170">
        <v>1050754</v>
      </c>
      <c r="AW32" s="170">
        <v>1057217</v>
      </c>
      <c r="AX32" s="170">
        <v>1062318</v>
      </c>
      <c r="AY32" s="170">
        <v>1041993</v>
      </c>
      <c r="AZ32" s="170">
        <v>1047817</v>
      </c>
      <c r="BA32" s="170">
        <v>1060696</v>
      </c>
      <c r="BB32" s="170">
        <v>1069292</v>
      </c>
      <c r="BC32" s="170">
        <v>1072930</v>
      </c>
      <c r="BD32" s="170">
        <v>1078852</v>
      </c>
      <c r="BE32" s="170">
        <v>1085242</v>
      </c>
      <c r="BF32" s="170">
        <v>1831</v>
      </c>
      <c r="BG32" s="170">
        <v>-1272</v>
      </c>
      <c r="BH32" s="170">
        <v>7973</v>
      </c>
      <c r="BI32" s="170">
        <v>8978</v>
      </c>
      <c r="BJ32" s="170">
        <v>3085</v>
      </c>
      <c r="BK32" s="170">
        <v>-21451</v>
      </c>
      <c r="BL32" s="170">
        <v>845</v>
      </c>
      <c r="BM32" s="170">
        <v>4948</v>
      </c>
      <c r="BN32" s="170">
        <v>-2134</v>
      </c>
      <c r="BO32" s="170">
        <v>-23171</v>
      </c>
      <c r="BP32" s="170">
        <v>-17061</v>
      </c>
      <c r="BQ32" s="170">
        <v>-8525</v>
      </c>
      <c r="BR32" s="170">
        <v>3579</v>
      </c>
      <c r="BS32" s="170">
        <v>3775</v>
      </c>
      <c r="BT32" s="170">
        <v>4111</v>
      </c>
      <c r="BU32" s="170">
        <v>6296</v>
      </c>
      <c r="BV32" s="170">
        <v>6843</v>
      </c>
      <c r="BW32" s="170">
        <v>-13872</v>
      </c>
      <c r="BX32" s="170">
        <v>4585</v>
      </c>
      <c r="BY32" s="170">
        <v>7149</v>
      </c>
      <c r="BZ32" s="170">
        <v>-14440</v>
      </c>
      <c r="CA32" s="170">
        <v>1455</v>
      </c>
      <c r="CB32" s="170">
        <v>3528</v>
      </c>
      <c r="CC32" s="170">
        <v>-483</v>
      </c>
      <c r="CD32" s="170">
        <v>7189</v>
      </c>
      <c r="CE32" s="170">
        <v>7135</v>
      </c>
      <c r="CF32" s="170">
        <v>2057</v>
      </c>
      <c r="CG32" s="170">
        <v>9491</v>
      </c>
      <c r="CH32" s="170">
        <v>9298</v>
      </c>
      <c r="CI32" s="170">
        <v>6531</v>
      </c>
      <c r="CJ32" s="170">
        <v>-16458</v>
      </c>
      <c r="CK32" s="170">
        <v>3927</v>
      </c>
      <c r="CL32" s="170">
        <v>8266</v>
      </c>
      <c r="CM32" s="170">
        <v>8774</v>
      </c>
      <c r="CN32" s="170">
        <v>4474</v>
      </c>
      <c r="CO32" s="170">
        <v>-913</v>
      </c>
      <c r="CP32" s="170">
        <v>284</v>
      </c>
      <c r="CQ32" s="170">
        <v>4216</v>
      </c>
      <c r="CR32" s="170">
        <v>1185</v>
      </c>
      <c r="CS32" s="170">
        <v>2667</v>
      </c>
      <c r="CT32" s="170">
        <v>6928</v>
      </c>
      <c r="CU32" s="170">
        <v>6463</v>
      </c>
      <c r="CV32" s="170">
        <v>8360</v>
      </c>
      <c r="CW32" s="170">
        <v>5101</v>
      </c>
      <c r="CX32" s="170">
        <v>-20325</v>
      </c>
      <c r="CY32" s="170">
        <v>5824</v>
      </c>
      <c r="CZ32" s="170">
        <v>12879</v>
      </c>
      <c r="DA32" s="170">
        <v>8596</v>
      </c>
      <c r="DB32" s="170">
        <v>3638</v>
      </c>
      <c r="DC32" s="170">
        <v>5922</v>
      </c>
      <c r="DD32" s="170">
        <v>6390</v>
      </c>
      <c r="DE32" s="170">
        <v>4737</v>
      </c>
      <c r="DF32" s="170">
        <v>1604</v>
      </c>
      <c r="DG32" s="170">
        <v>3030</v>
      </c>
      <c r="DH32" s="170">
        <v>-1102</v>
      </c>
      <c r="DI32" s="181">
        <v>82740</v>
      </c>
      <c r="DJ32" s="181">
        <v>8</v>
      </c>
    </row>
    <row r="33" spans="1:114" x14ac:dyDescent="0.2">
      <c r="A33" s="170" t="s">
        <v>8</v>
      </c>
      <c r="B33" s="181">
        <v>898460</v>
      </c>
      <c r="C33" s="181">
        <v>882868</v>
      </c>
      <c r="D33" s="181">
        <v>892498</v>
      </c>
      <c r="E33" s="181">
        <v>897834</v>
      </c>
      <c r="F33" s="181">
        <v>895211</v>
      </c>
      <c r="G33" s="181">
        <v>894553</v>
      </c>
      <c r="H33" s="181">
        <v>898444</v>
      </c>
      <c r="I33" s="181">
        <v>896052</v>
      </c>
      <c r="J33" s="181">
        <v>896288</v>
      </c>
      <c r="K33" s="181">
        <v>898527</v>
      </c>
      <c r="L33" s="170">
        <v>902654</v>
      </c>
      <c r="M33" s="181">
        <v>907216</v>
      </c>
      <c r="N33" s="170">
        <v>909403</v>
      </c>
      <c r="O33" s="181">
        <v>892899</v>
      </c>
      <c r="P33" s="170">
        <v>900551</v>
      </c>
      <c r="Q33" s="181">
        <v>902039</v>
      </c>
      <c r="R33" s="170">
        <v>897260</v>
      </c>
      <c r="S33" s="181">
        <v>883711</v>
      </c>
      <c r="T33" s="170">
        <v>870848</v>
      </c>
      <c r="U33" s="181">
        <v>875288</v>
      </c>
      <c r="V33" s="170">
        <v>889248</v>
      </c>
      <c r="W33" s="170">
        <v>897690</v>
      </c>
      <c r="X33" s="170">
        <v>901676</v>
      </c>
      <c r="Y33" s="170">
        <v>908614</v>
      </c>
      <c r="Z33" s="170">
        <v>915483</v>
      </c>
      <c r="AA33" s="170">
        <v>903594</v>
      </c>
      <c r="AB33" s="170">
        <v>913562</v>
      </c>
      <c r="AC33" s="170">
        <v>915962</v>
      </c>
      <c r="AD33" s="170">
        <v>920933</v>
      </c>
      <c r="AE33" s="170">
        <v>925796</v>
      </c>
      <c r="AF33" s="170">
        <f t="shared" si="1"/>
        <v>-11889</v>
      </c>
      <c r="AG33" s="170">
        <f t="shared" si="1"/>
        <v>9968</v>
      </c>
      <c r="AH33" s="170">
        <f t="shared" si="1"/>
        <v>2400</v>
      </c>
      <c r="AI33" s="191">
        <f t="shared" si="1"/>
        <v>4971</v>
      </c>
      <c r="AJ33" s="170">
        <f t="shared" si="1"/>
        <v>4863</v>
      </c>
      <c r="AK33" s="170">
        <f t="shared" si="2"/>
        <v>10313</v>
      </c>
      <c r="AL33" s="170">
        <v>947984</v>
      </c>
      <c r="AM33" s="181">
        <v>930477</v>
      </c>
      <c r="AN33" s="170">
        <v>945569</v>
      </c>
      <c r="AO33" s="191">
        <v>955326</v>
      </c>
      <c r="AP33" s="170">
        <v>960620</v>
      </c>
      <c r="AQ33" s="170">
        <v>959575</v>
      </c>
      <c r="AR33" s="170">
        <v>958691</v>
      </c>
      <c r="AS33" s="191">
        <v>960072</v>
      </c>
      <c r="AT33" s="170">
        <v>959639</v>
      </c>
      <c r="AU33" s="170">
        <v>968430</v>
      </c>
      <c r="AV33" s="170">
        <v>973906</v>
      </c>
      <c r="AW33" s="170">
        <v>980619</v>
      </c>
      <c r="AX33" s="170">
        <v>982033</v>
      </c>
      <c r="AY33" s="170">
        <v>962905</v>
      </c>
      <c r="AZ33" s="170">
        <v>974271</v>
      </c>
      <c r="BA33" s="170">
        <v>981673</v>
      </c>
      <c r="BB33" s="170">
        <v>987450</v>
      </c>
      <c r="BC33" s="170">
        <v>986550</v>
      </c>
      <c r="BD33" s="170">
        <v>988994</v>
      </c>
      <c r="BE33" s="170">
        <v>989243</v>
      </c>
      <c r="BF33" s="170">
        <v>236</v>
      </c>
      <c r="BG33" s="170">
        <v>2239</v>
      </c>
      <c r="BH33" s="170">
        <v>4127</v>
      </c>
      <c r="BI33" s="170">
        <v>4562</v>
      </c>
      <c r="BJ33" s="170">
        <v>2187</v>
      </c>
      <c r="BK33" s="170">
        <v>-16504</v>
      </c>
      <c r="BL33" s="170">
        <v>7652</v>
      </c>
      <c r="BM33" s="170">
        <v>1488</v>
      </c>
      <c r="BN33" s="170">
        <v>-4779</v>
      </c>
      <c r="BO33" s="170">
        <v>-13549</v>
      </c>
      <c r="BP33" s="170">
        <v>-12863</v>
      </c>
      <c r="BQ33" s="170">
        <v>4440</v>
      </c>
      <c r="BR33" s="170">
        <v>13960</v>
      </c>
      <c r="BS33" s="170">
        <v>8442</v>
      </c>
      <c r="BT33" s="170">
        <v>3986</v>
      </c>
      <c r="BU33" s="170">
        <v>6938</v>
      </c>
      <c r="BV33" s="170">
        <v>6869</v>
      </c>
      <c r="BW33" s="170">
        <v>-11889</v>
      </c>
      <c r="BX33" s="170">
        <v>9968</v>
      </c>
      <c r="BY33" s="170">
        <v>2400</v>
      </c>
      <c r="BZ33" s="170">
        <v>-15592</v>
      </c>
      <c r="CA33" s="170">
        <v>4971</v>
      </c>
      <c r="CB33" s="170">
        <v>4863</v>
      </c>
      <c r="CC33" s="170">
        <v>2891</v>
      </c>
      <c r="CD33" s="170">
        <v>2504</v>
      </c>
      <c r="CE33" s="170">
        <v>1080</v>
      </c>
      <c r="CF33" s="170">
        <v>956</v>
      </c>
      <c r="CG33" s="170">
        <v>6613</v>
      </c>
      <c r="CH33" s="170">
        <v>5146</v>
      </c>
      <c r="CI33" s="170">
        <v>2998</v>
      </c>
      <c r="CJ33" s="170">
        <v>-17507</v>
      </c>
      <c r="CK33" s="170">
        <v>9630</v>
      </c>
      <c r="CL33" s="170">
        <v>15092</v>
      </c>
      <c r="CM33" s="170">
        <v>9757</v>
      </c>
      <c r="CN33" s="170">
        <v>5294</v>
      </c>
      <c r="CO33" s="170">
        <v>-1045</v>
      </c>
      <c r="CP33" s="170">
        <v>-884</v>
      </c>
      <c r="CQ33" s="170">
        <v>1381</v>
      </c>
      <c r="CR33" s="170">
        <v>-433</v>
      </c>
      <c r="CS33" s="170">
        <v>8791</v>
      </c>
      <c r="CT33" s="170">
        <v>5476</v>
      </c>
      <c r="CU33" s="170">
        <v>6713</v>
      </c>
      <c r="CV33" s="170">
        <v>5336</v>
      </c>
      <c r="CW33" s="170">
        <v>1414</v>
      </c>
      <c r="CX33" s="170">
        <v>-19128</v>
      </c>
      <c r="CY33" s="170">
        <v>11366</v>
      </c>
      <c r="CZ33" s="170">
        <v>7402</v>
      </c>
      <c r="DA33" s="170">
        <v>5777</v>
      </c>
      <c r="DB33" s="170">
        <v>-900</v>
      </c>
      <c r="DC33" s="170">
        <v>2444</v>
      </c>
      <c r="DD33" s="170">
        <v>249</v>
      </c>
      <c r="DE33" s="170">
        <v>-2623</v>
      </c>
      <c r="DF33" s="170">
        <v>-658</v>
      </c>
      <c r="DG33" s="170">
        <v>3891</v>
      </c>
      <c r="DH33" s="170">
        <v>-2392</v>
      </c>
      <c r="DI33" s="181">
        <v>90783</v>
      </c>
      <c r="DJ33" s="181">
        <v>7</v>
      </c>
    </row>
    <row r="34" spans="1:114" x14ac:dyDescent="0.2">
      <c r="A34" s="170" t="s">
        <v>23</v>
      </c>
      <c r="B34" s="181">
        <v>591061</v>
      </c>
      <c r="C34" s="181">
        <v>576858</v>
      </c>
      <c r="D34" s="181">
        <v>587506</v>
      </c>
      <c r="E34" s="181">
        <v>593984</v>
      </c>
      <c r="F34" s="181">
        <v>596684</v>
      </c>
      <c r="G34" s="181">
        <v>602636</v>
      </c>
      <c r="H34" s="181">
        <v>604499</v>
      </c>
      <c r="I34" s="181">
        <v>607498</v>
      </c>
      <c r="J34" s="181">
        <v>608907</v>
      </c>
      <c r="K34" s="181">
        <v>613572</v>
      </c>
      <c r="L34" s="170">
        <v>618469</v>
      </c>
      <c r="M34" s="181">
        <v>621440</v>
      </c>
      <c r="N34" s="170">
        <v>621882</v>
      </c>
      <c r="O34" s="181">
        <v>607919</v>
      </c>
      <c r="P34" s="170">
        <v>614415</v>
      </c>
      <c r="Q34" s="181">
        <v>615585</v>
      </c>
      <c r="R34" s="170">
        <v>611778</v>
      </c>
      <c r="S34" s="181">
        <v>591189</v>
      </c>
      <c r="T34" s="170">
        <v>581478</v>
      </c>
      <c r="U34" s="181">
        <v>581410</v>
      </c>
      <c r="V34" s="170">
        <v>580949</v>
      </c>
      <c r="W34" s="170">
        <v>587463</v>
      </c>
      <c r="X34" s="170">
        <v>592725</v>
      </c>
      <c r="Y34" s="170">
        <v>598103</v>
      </c>
      <c r="Z34" s="170">
        <v>603612</v>
      </c>
      <c r="AA34" s="170">
        <v>595496</v>
      </c>
      <c r="AB34" s="170">
        <v>600127</v>
      </c>
      <c r="AC34" s="170">
        <v>606706</v>
      </c>
      <c r="AD34" s="170">
        <v>611101</v>
      </c>
      <c r="AE34" s="170">
        <v>614757</v>
      </c>
      <c r="AF34" s="170">
        <f t="shared" si="1"/>
        <v>-8116</v>
      </c>
      <c r="AG34" s="170">
        <f t="shared" si="1"/>
        <v>4631</v>
      </c>
      <c r="AH34" s="170">
        <f t="shared" si="1"/>
        <v>6579</v>
      </c>
      <c r="AI34" s="191">
        <f t="shared" si="1"/>
        <v>4395</v>
      </c>
      <c r="AJ34" s="170">
        <f t="shared" si="1"/>
        <v>3656</v>
      </c>
      <c r="AK34" s="170">
        <f t="shared" si="2"/>
        <v>11145</v>
      </c>
      <c r="AL34" s="170">
        <v>639432</v>
      </c>
      <c r="AM34" s="181">
        <v>628676</v>
      </c>
      <c r="AN34" s="170">
        <v>633157</v>
      </c>
      <c r="AO34" s="191">
        <v>641638</v>
      </c>
      <c r="AP34" s="170">
        <v>645716</v>
      </c>
      <c r="AQ34" s="170">
        <v>646893</v>
      </c>
      <c r="AR34" s="170">
        <v>651828</v>
      </c>
      <c r="AS34" s="191">
        <v>655295</v>
      </c>
      <c r="AT34" s="170">
        <v>655196</v>
      </c>
      <c r="AU34" s="170">
        <v>661205</v>
      </c>
      <c r="AV34" s="170">
        <v>666303</v>
      </c>
      <c r="AW34" s="170">
        <v>673467</v>
      </c>
      <c r="AX34" s="170">
        <v>675067</v>
      </c>
      <c r="AY34" s="170">
        <v>662609</v>
      </c>
      <c r="AZ34" s="170">
        <v>668677</v>
      </c>
      <c r="BA34" s="170">
        <v>676216</v>
      </c>
      <c r="BB34" s="170">
        <v>681441</v>
      </c>
      <c r="BC34" s="170">
        <v>682969</v>
      </c>
      <c r="BD34" s="170">
        <v>687827</v>
      </c>
      <c r="BE34" s="170">
        <v>688819</v>
      </c>
      <c r="BF34" s="170">
        <v>1409</v>
      </c>
      <c r="BG34" s="170">
        <v>4665</v>
      </c>
      <c r="BH34" s="170">
        <v>4897</v>
      </c>
      <c r="BI34" s="170">
        <v>2971</v>
      </c>
      <c r="BJ34" s="170">
        <v>442</v>
      </c>
      <c r="BK34" s="170">
        <v>-13963</v>
      </c>
      <c r="BL34" s="170">
        <v>6496</v>
      </c>
      <c r="BM34" s="170">
        <v>1170</v>
      </c>
      <c r="BN34" s="170">
        <v>-3807</v>
      </c>
      <c r="BO34" s="170">
        <v>-20589</v>
      </c>
      <c r="BP34" s="170">
        <v>-9711</v>
      </c>
      <c r="BQ34" s="170">
        <v>-68</v>
      </c>
      <c r="BR34" s="170">
        <v>-461</v>
      </c>
      <c r="BS34" s="170">
        <v>6514</v>
      </c>
      <c r="BT34" s="170">
        <v>5262</v>
      </c>
      <c r="BU34" s="170">
        <v>5378</v>
      </c>
      <c r="BV34" s="170">
        <v>5509</v>
      </c>
      <c r="BW34" s="170">
        <v>-8116</v>
      </c>
      <c r="BX34" s="170">
        <v>4631</v>
      </c>
      <c r="BY34" s="170">
        <v>6579</v>
      </c>
      <c r="BZ34" s="170">
        <v>-14203</v>
      </c>
      <c r="CA34" s="170">
        <v>4395</v>
      </c>
      <c r="CB34" s="170">
        <v>3656</v>
      </c>
      <c r="CC34" s="170">
        <v>869</v>
      </c>
      <c r="CD34" s="170">
        <v>2932</v>
      </c>
      <c r="CE34" s="170">
        <v>4302</v>
      </c>
      <c r="CF34" s="170">
        <v>4115</v>
      </c>
      <c r="CG34" s="170">
        <v>2776</v>
      </c>
      <c r="CH34" s="170">
        <v>4335</v>
      </c>
      <c r="CI34" s="170">
        <v>5346</v>
      </c>
      <c r="CJ34" s="170">
        <v>-10756</v>
      </c>
      <c r="CK34" s="170">
        <v>10648</v>
      </c>
      <c r="CL34" s="170">
        <v>4481</v>
      </c>
      <c r="CM34" s="170">
        <v>8481</v>
      </c>
      <c r="CN34" s="170">
        <v>4078</v>
      </c>
      <c r="CO34" s="170">
        <v>1177</v>
      </c>
      <c r="CP34" s="170">
        <v>4935</v>
      </c>
      <c r="CQ34" s="170">
        <v>3467</v>
      </c>
      <c r="CR34" s="170">
        <v>-99</v>
      </c>
      <c r="CS34" s="170">
        <v>6009</v>
      </c>
      <c r="CT34" s="170">
        <v>5098</v>
      </c>
      <c r="CU34" s="170">
        <v>7164</v>
      </c>
      <c r="CV34" s="170">
        <v>6478</v>
      </c>
      <c r="CW34" s="170">
        <v>1600</v>
      </c>
      <c r="CX34" s="170">
        <v>-12458</v>
      </c>
      <c r="CY34" s="170">
        <v>6068</v>
      </c>
      <c r="CZ34" s="170">
        <v>7539</v>
      </c>
      <c r="DA34" s="170">
        <v>5225</v>
      </c>
      <c r="DB34" s="170">
        <v>1528</v>
      </c>
      <c r="DC34" s="170">
        <v>4858</v>
      </c>
      <c r="DD34" s="170">
        <v>992</v>
      </c>
      <c r="DE34" s="170">
        <v>2700</v>
      </c>
      <c r="DF34" s="170">
        <v>5952</v>
      </c>
      <c r="DG34" s="170">
        <v>1863</v>
      </c>
      <c r="DH34" s="170">
        <v>2999</v>
      </c>
      <c r="DI34" s="181">
        <v>97758</v>
      </c>
      <c r="DJ34" s="181">
        <v>6</v>
      </c>
    </row>
    <row r="35" spans="1:114" x14ac:dyDescent="0.2">
      <c r="A35" s="170" t="s">
        <v>13</v>
      </c>
      <c r="B35" s="181">
        <v>1660399</v>
      </c>
      <c r="C35" s="181">
        <v>1627196</v>
      </c>
      <c r="D35" s="181">
        <v>1624382</v>
      </c>
      <c r="E35" s="181">
        <v>1631929</v>
      </c>
      <c r="F35" s="181">
        <v>1630733</v>
      </c>
      <c r="G35" s="181">
        <v>1637760</v>
      </c>
      <c r="H35" s="181">
        <v>1645164</v>
      </c>
      <c r="I35" s="181">
        <v>1644363</v>
      </c>
      <c r="J35" s="181">
        <v>1634468</v>
      </c>
      <c r="K35" s="181">
        <v>1639446</v>
      </c>
      <c r="L35" s="170">
        <v>1649780</v>
      </c>
      <c r="M35" s="181">
        <v>1654211</v>
      </c>
      <c r="N35" s="170">
        <v>1663619</v>
      </c>
      <c r="O35" s="181">
        <v>1626181</v>
      </c>
      <c r="P35" s="170">
        <v>1630366</v>
      </c>
      <c r="Q35" s="181">
        <v>1638840</v>
      </c>
      <c r="R35" s="170">
        <v>1639195</v>
      </c>
      <c r="S35" s="181">
        <v>1602221</v>
      </c>
      <c r="T35" s="170">
        <v>1580188</v>
      </c>
      <c r="U35" s="181">
        <v>1580456</v>
      </c>
      <c r="V35" s="170">
        <v>1579438</v>
      </c>
      <c r="W35" s="170">
        <v>1586644</v>
      </c>
      <c r="X35" s="170">
        <v>1596357</v>
      </c>
      <c r="Y35" s="170">
        <v>1611893</v>
      </c>
      <c r="Z35" s="170">
        <v>1619262</v>
      </c>
      <c r="AA35" s="170">
        <v>1593415</v>
      </c>
      <c r="AB35" s="170">
        <v>1594259</v>
      </c>
      <c r="AC35" s="170">
        <v>1603856</v>
      </c>
      <c r="AD35" s="170">
        <v>1606884</v>
      </c>
      <c r="AE35" s="170">
        <v>1613698</v>
      </c>
      <c r="AF35" s="170">
        <f t="shared" si="1"/>
        <v>-25847</v>
      </c>
      <c r="AG35" s="170">
        <f t="shared" si="1"/>
        <v>844</v>
      </c>
      <c r="AH35" s="170">
        <f t="shared" si="1"/>
        <v>9597</v>
      </c>
      <c r="AI35" s="191">
        <f t="shared" si="1"/>
        <v>3028</v>
      </c>
      <c r="AJ35" s="170">
        <f t="shared" si="1"/>
        <v>6814</v>
      </c>
      <c r="AK35" s="170">
        <f t="shared" si="2"/>
        <v>-5564</v>
      </c>
      <c r="AL35" s="170">
        <v>1681296</v>
      </c>
      <c r="AM35" s="181">
        <v>1650381</v>
      </c>
      <c r="AN35" s="170">
        <v>1659857</v>
      </c>
      <c r="AO35" s="191">
        <v>1670417</v>
      </c>
      <c r="AP35" s="170">
        <v>1674576</v>
      </c>
      <c r="AQ35" s="170">
        <v>1679022</v>
      </c>
      <c r="AR35" s="170">
        <v>1686619</v>
      </c>
      <c r="AS35" s="191">
        <v>1693231</v>
      </c>
      <c r="AT35" s="170">
        <v>1701100</v>
      </c>
      <c r="AU35" s="170">
        <v>1711288</v>
      </c>
      <c r="AV35" s="170">
        <v>1724144</v>
      </c>
      <c r="AW35" s="170">
        <v>1747660</v>
      </c>
      <c r="AX35" s="170">
        <v>1760793</v>
      </c>
      <c r="AY35" s="170">
        <v>1732700</v>
      </c>
      <c r="AZ35" s="170">
        <v>1726186</v>
      </c>
      <c r="BA35" s="170">
        <v>1737289</v>
      </c>
      <c r="BB35" s="170">
        <v>1751101</v>
      </c>
      <c r="BC35" s="170">
        <v>1755514</v>
      </c>
      <c r="BD35" s="170">
        <v>1770513</v>
      </c>
      <c r="BE35" s="170">
        <v>1774815</v>
      </c>
      <c r="BF35" s="170">
        <v>-9895</v>
      </c>
      <c r="BG35" s="170">
        <v>4978</v>
      </c>
      <c r="BH35" s="170">
        <v>10334</v>
      </c>
      <c r="BI35" s="170">
        <v>4431</v>
      </c>
      <c r="BJ35" s="170">
        <v>9408</v>
      </c>
      <c r="BK35" s="170">
        <v>-37438</v>
      </c>
      <c r="BL35" s="170">
        <v>4185</v>
      </c>
      <c r="BM35" s="170">
        <v>8474</v>
      </c>
      <c r="BN35" s="170">
        <v>355</v>
      </c>
      <c r="BO35" s="170">
        <v>-36974</v>
      </c>
      <c r="BP35" s="170">
        <v>-22033</v>
      </c>
      <c r="BQ35" s="170">
        <v>268</v>
      </c>
      <c r="BR35" s="170">
        <v>-1018</v>
      </c>
      <c r="BS35" s="170">
        <v>7206</v>
      </c>
      <c r="BT35" s="170">
        <v>9713</v>
      </c>
      <c r="BU35" s="170">
        <v>15536</v>
      </c>
      <c r="BV35" s="170">
        <v>7369</v>
      </c>
      <c r="BW35" s="170">
        <v>-25847</v>
      </c>
      <c r="BX35" s="170">
        <v>844</v>
      </c>
      <c r="BY35" s="170">
        <v>9597</v>
      </c>
      <c r="BZ35" s="170">
        <v>-33203</v>
      </c>
      <c r="CA35" s="170">
        <v>3028</v>
      </c>
      <c r="CB35" s="170">
        <v>6814</v>
      </c>
      <c r="CC35" s="170">
        <v>7231</v>
      </c>
      <c r="CD35" s="170">
        <v>1849</v>
      </c>
      <c r="CE35" s="170">
        <v>-11171</v>
      </c>
      <c r="CF35" s="170">
        <v>15249</v>
      </c>
      <c r="CG35" s="170">
        <v>18040</v>
      </c>
      <c r="CH35" s="170">
        <v>23023</v>
      </c>
      <c r="CI35" s="170">
        <v>13377</v>
      </c>
      <c r="CJ35" s="170">
        <v>-30915</v>
      </c>
      <c r="CK35" s="170">
        <v>-2814</v>
      </c>
      <c r="CL35" s="170">
        <v>9476</v>
      </c>
      <c r="CM35" s="170">
        <v>10560</v>
      </c>
      <c r="CN35" s="170">
        <v>4159</v>
      </c>
      <c r="CO35" s="170">
        <v>4446</v>
      </c>
      <c r="CP35" s="170">
        <v>7597</v>
      </c>
      <c r="CQ35" s="170">
        <v>6612</v>
      </c>
      <c r="CR35" s="170">
        <v>7869</v>
      </c>
      <c r="CS35" s="170">
        <v>10188</v>
      </c>
      <c r="CT35" s="170">
        <v>12856</v>
      </c>
      <c r="CU35" s="170">
        <v>23516</v>
      </c>
      <c r="CV35" s="170">
        <v>7547</v>
      </c>
      <c r="CW35" s="170">
        <v>13133</v>
      </c>
      <c r="CX35" s="170">
        <v>-28093</v>
      </c>
      <c r="CY35" s="170">
        <v>-6514</v>
      </c>
      <c r="CZ35" s="170">
        <v>11103</v>
      </c>
      <c r="DA35" s="170">
        <v>13812</v>
      </c>
      <c r="DB35" s="170">
        <v>4413</v>
      </c>
      <c r="DC35" s="170">
        <v>14999</v>
      </c>
      <c r="DD35" s="170">
        <v>4302</v>
      </c>
      <c r="DE35" s="170">
        <v>-1196</v>
      </c>
      <c r="DF35" s="170">
        <v>7027</v>
      </c>
      <c r="DG35" s="170">
        <v>7404</v>
      </c>
      <c r="DH35" s="170">
        <v>-801</v>
      </c>
      <c r="DI35" s="181">
        <v>114416</v>
      </c>
      <c r="DJ35" s="181">
        <v>5</v>
      </c>
    </row>
    <row r="36" spans="1:114" x14ac:dyDescent="0.2">
      <c r="A36" s="170" t="s">
        <v>4</v>
      </c>
      <c r="B36" s="181">
        <v>927131</v>
      </c>
      <c r="C36" s="181">
        <v>905314</v>
      </c>
      <c r="D36" s="181">
        <v>913628</v>
      </c>
      <c r="E36" s="181">
        <v>924018</v>
      </c>
      <c r="F36" s="181">
        <v>925647</v>
      </c>
      <c r="G36" s="181">
        <v>924612</v>
      </c>
      <c r="H36" s="181">
        <v>922859</v>
      </c>
      <c r="I36" s="181">
        <v>927580</v>
      </c>
      <c r="J36" s="181">
        <v>929902</v>
      </c>
      <c r="K36" s="181">
        <v>932937</v>
      </c>
      <c r="L36" s="170">
        <v>941427</v>
      </c>
      <c r="M36" s="181">
        <v>938363</v>
      </c>
      <c r="N36" s="170">
        <v>945241</v>
      </c>
      <c r="O36" s="181">
        <v>919138</v>
      </c>
      <c r="P36" s="170">
        <v>935125</v>
      </c>
      <c r="Q36" s="181">
        <v>940382</v>
      </c>
      <c r="R36" s="170">
        <v>943854</v>
      </c>
      <c r="S36" s="181">
        <v>921528</v>
      </c>
      <c r="T36" s="170">
        <v>920312</v>
      </c>
      <c r="U36" s="181">
        <v>926866</v>
      </c>
      <c r="V36" s="170">
        <v>934572</v>
      </c>
      <c r="W36" s="170">
        <v>941458</v>
      </c>
      <c r="X36" s="170">
        <v>949253</v>
      </c>
      <c r="Y36" s="170">
        <v>961284</v>
      </c>
      <c r="Z36" s="170">
        <v>962841</v>
      </c>
      <c r="AA36" s="170">
        <v>944174</v>
      </c>
      <c r="AB36" s="170">
        <v>964088</v>
      </c>
      <c r="AC36" s="170">
        <v>970897</v>
      </c>
      <c r="AD36" s="170">
        <v>983129</v>
      </c>
      <c r="AE36" s="170">
        <v>982827</v>
      </c>
      <c r="AF36" s="170">
        <f t="shared" si="1"/>
        <v>-18667</v>
      </c>
      <c r="AG36" s="170">
        <f t="shared" si="1"/>
        <v>19914</v>
      </c>
      <c r="AH36" s="170">
        <f t="shared" si="1"/>
        <v>6809</v>
      </c>
      <c r="AI36" s="191">
        <f t="shared" si="1"/>
        <v>12232</v>
      </c>
      <c r="AJ36" s="170">
        <f t="shared" si="1"/>
        <v>-302</v>
      </c>
      <c r="AK36" s="170">
        <f t="shared" si="2"/>
        <v>19986</v>
      </c>
      <c r="AL36" s="170">
        <v>1034409</v>
      </c>
      <c r="AM36" s="181">
        <v>1004354</v>
      </c>
      <c r="AN36" s="170">
        <v>1024758</v>
      </c>
      <c r="AO36" s="191">
        <v>1029980</v>
      </c>
      <c r="AP36" s="170">
        <v>1036470</v>
      </c>
      <c r="AQ36" s="170">
        <v>1035016</v>
      </c>
      <c r="AR36" s="170">
        <v>1036044</v>
      </c>
      <c r="AS36" s="191">
        <v>1044677</v>
      </c>
      <c r="AT36" s="170">
        <v>1044894</v>
      </c>
      <c r="AU36" s="170">
        <v>1052097</v>
      </c>
      <c r="AV36" s="170">
        <v>1062439</v>
      </c>
      <c r="AW36" s="170">
        <v>1069522</v>
      </c>
      <c r="AX36" s="170">
        <v>1071648</v>
      </c>
      <c r="AY36" s="170">
        <v>1042740</v>
      </c>
      <c r="AZ36" s="170">
        <v>1061576</v>
      </c>
      <c r="BA36" s="170">
        <v>1067777</v>
      </c>
      <c r="BB36" s="170">
        <v>1074408</v>
      </c>
      <c r="BC36" s="170">
        <v>1075081</v>
      </c>
      <c r="BD36" s="170">
        <v>1075051</v>
      </c>
      <c r="BE36" s="170">
        <v>1075896</v>
      </c>
      <c r="BF36" s="170">
        <v>2322</v>
      </c>
      <c r="BG36" s="170">
        <v>3035</v>
      </c>
      <c r="BH36" s="170">
        <v>8490</v>
      </c>
      <c r="BI36" s="170">
        <v>-3064</v>
      </c>
      <c r="BJ36" s="170">
        <v>6878</v>
      </c>
      <c r="BK36" s="170">
        <v>-26103</v>
      </c>
      <c r="BL36" s="170">
        <v>15987</v>
      </c>
      <c r="BM36" s="170">
        <v>5257</v>
      </c>
      <c r="BN36" s="170">
        <v>3472</v>
      </c>
      <c r="BO36" s="170">
        <v>-22326</v>
      </c>
      <c r="BP36" s="170">
        <v>-1216</v>
      </c>
      <c r="BQ36" s="170">
        <v>6554</v>
      </c>
      <c r="BR36" s="170">
        <v>7706</v>
      </c>
      <c r="BS36" s="170">
        <v>6886</v>
      </c>
      <c r="BT36" s="170">
        <v>7795</v>
      </c>
      <c r="BU36" s="170">
        <v>12031</v>
      </c>
      <c r="BV36" s="170">
        <v>1557</v>
      </c>
      <c r="BW36" s="170">
        <v>-18667</v>
      </c>
      <c r="BX36" s="170">
        <v>19914</v>
      </c>
      <c r="BY36" s="170">
        <v>6809</v>
      </c>
      <c r="BZ36" s="170">
        <v>-21817</v>
      </c>
      <c r="CA36" s="170">
        <v>12232</v>
      </c>
      <c r="CB36" s="170">
        <v>-302</v>
      </c>
      <c r="CC36" s="170">
        <v>7051</v>
      </c>
      <c r="CD36" s="170">
        <v>-360</v>
      </c>
      <c r="CE36" s="170">
        <v>15346</v>
      </c>
      <c r="CF36" s="170">
        <v>11200</v>
      </c>
      <c r="CG36" s="170">
        <v>10402</v>
      </c>
      <c r="CH36" s="170">
        <v>3349</v>
      </c>
      <c r="CI36" s="170">
        <v>4594</v>
      </c>
      <c r="CJ36" s="170">
        <v>-30055</v>
      </c>
      <c r="CK36" s="170">
        <v>8314</v>
      </c>
      <c r="CL36" s="170">
        <v>20404</v>
      </c>
      <c r="CM36" s="170">
        <v>5222</v>
      </c>
      <c r="CN36" s="170">
        <v>6490</v>
      </c>
      <c r="CO36" s="170">
        <v>-1454</v>
      </c>
      <c r="CP36" s="170">
        <v>1028</v>
      </c>
      <c r="CQ36" s="170">
        <v>8633</v>
      </c>
      <c r="CR36" s="170">
        <v>217</v>
      </c>
      <c r="CS36" s="170">
        <v>7203</v>
      </c>
      <c r="CT36" s="170">
        <v>10342</v>
      </c>
      <c r="CU36" s="170">
        <v>7083</v>
      </c>
      <c r="CV36" s="170">
        <v>10390</v>
      </c>
      <c r="CW36" s="170">
        <v>2126</v>
      </c>
      <c r="CX36" s="170">
        <v>-28908</v>
      </c>
      <c r="CY36" s="170">
        <v>18836</v>
      </c>
      <c r="CZ36" s="170">
        <v>6201</v>
      </c>
      <c r="DA36" s="170">
        <v>6631</v>
      </c>
      <c r="DB36" s="170">
        <v>673</v>
      </c>
      <c r="DC36" s="170">
        <v>-30</v>
      </c>
      <c r="DD36" s="170">
        <v>845</v>
      </c>
      <c r="DE36" s="170">
        <v>1629</v>
      </c>
      <c r="DF36" s="170">
        <v>-1035</v>
      </c>
      <c r="DG36" s="170">
        <v>-1753</v>
      </c>
      <c r="DH36" s="170">
        <v>4721</v>
      </c>
      <c r="DI36" s="181">
        <v>148765</v>
      </c>
      <c r="DJ36" s="181">
        <v>4</v>
      </c>
    </row>
    <row r="37" spans="1:114" x14ac:dyDescent="0.2">
      <c r="A37" s="170" t="s">
        <v>0</v>
      </c>
      <c r="B37" s="181">
        <v>1792036</v>
      </c>
      <c r="C37" s="181">
        <v>1761000</v>
      </c>
      <c r="D37" s="181">
        <v>1778570</v>
      </c>
      <c r="E37" s="181">
        <v>1792233</v>
      </c>
      <c r="F37" s="181">
        <v>1796144</v>
      </c>
      <c r="G37" s="181">
        <v>1798713</v>
      </c>
      <c r="H37" s="181">
        <v>1798861</v>
      </c>
      <c r="I37" s="181">
        <v>1796535</v>
      </c>
      <c r="J37" s="181">
        <v>1792119</v>
      </c>
      <c r="K37" s="181">
        <v>1800138</v>
      </c>
      <c r="L37" s="170">
        <v>1815615</v>
      </c>
      <c r="M37" s="181">
        <v>1828691</v>
      </c>
      <c r="N37" s="170">
        <v>1840150</v>
      </c>
      <c r="O37" s="181">
        <v>1812699</v>
      </c>
      <c r="P37" s="170">
        <v>1822293</v>
      </c>
      <c r="Q37" s="181">
        <v>1837966</v>
      </c>
      <c r="R37" s="170">
        <v>1831940</v>
      </c>
      <c r="S37" s="181">
        <v>1793795</v>
      </c>
      <c r="T37" s="170">
        <v>1770324</v>
      </c>
      <c r="U37" s="181">
        <v>1755765</v>
      </c>
      <c r="V37" s="170">
        <v>1742635</v>
      </c>
      <c r="W37" s="170">
        <v>1758496</v>
      </c>
      <c r="X37" s="170">
        <v>1769661</v>
      </c>
      <c r="Y37" s="170">
        <v>1788334</v>
      </c>
      <c r="Z37" s="170">
        <v>1805269</v>
      </c>
      <c r="AA37" s="170">
        <v>1780367</v>
      </c>
      <c r="AB37" s="170">
        <v>1787122</v>
      </c>
      <c r="AC37" s="170">
        <v>1800733</v>
      </c>
      <c r="AD37" s="170">
        <v>1803619</v>
      </c>
      <c r="AE37" s="170">
        <v>1810884</v>
      </c>
      <c r="AF37" s="170">
        <f t="shared" si="1"/>
        <v>-24902</v>
      </c>
      <c r="AG37" s="170">
        <f t="shared" si="1"/>
        <v>6755</v>
      </c>
      <c r="AH37" s="170">
        <f t="shared" si="1"/>
        <v>13611</v>
      </c>
      <c r="AI37" s="191">
        <f t="shared" si="1"/>
        <v>2886</v>
      </c>
      <c r="AJ37" s="170">
        <f t="shared" si="1"/>
        <v>7265</v>
      </c>
      <c r="AK37" s="170">
        <f t="shared" si="2"/>
        <v>5615</v>
      </c>
      <c r="AL37" s="170">
        <v>1873476</v>
      </c>
      <c r="AM37" s="181">
        <v>1849999</v>
      </c>
      <c r="AN37" s="170">
        <v>1861159</v>
      </c>
      <c r="AO37" s="191">
        <v>1874622</v>
      </c>
      <c r="AP37" s="170">
        <v>1886776</v>
      </c>
      <c r="AQ37" s="170">
        <v>1884715</v>
      </c>
      <c r="AR37" s="170">
        <v>1888232</v>
      </c>
      <c r="AS37" s="191">
        <v>1896755</v>
      </c>
      <c r="AT37" s="170">
        <v>1896517</v>
      </c>
      <c r="AU37" s="170">
        <v>1910627</v>
      </c>
      <c r="AV37" s="170">
        <v>1927647</v>
      </c>
      <c r="AW37" s="170">
        <v>1950941</v>
      </c>
      <c r="AX37" s="170">
        <v>1960510</v>
      </c>
      <c r="AY37" s="170">
        <v>1932962</v>
      </c>
      <c r="AZ37" s="170">
        <v>1951256</v>
      </c>
      <c r="BA37" s="170">
        <v>1964519</v>
      </c>
      <c r="BB37" s="170">
        <v>1972715</v>
      </c>
      <c r="BC37" s="170">
        <v>1973202</v>
      </c>
      <c r="BD37" s="170">
        <v>1974565</v>
      </c>
      <c r="BE37" s="170">
        <v>1980790</v>
      </c>
      <c r="BF37" s="170">
        <v>-4416</v>
      </c>
      <c r="BG37" s="170">
        <v>8019</v>
      </c>
      <c r="BH37" s="170">
        <v>15477</v>
      </c>
      <c r="BI37" s="170">
        <v>13076</v>
      </c>
      <c r="BJ37" s="170">
        <v>11459</v>
      </c>
      <c r="BK37" s="170">
        <v>-27451</v>
      </c>
      <c r="BL37" s="170">
        <v>9594</v>
      </c>
      <c r="BM37" s="170">
        <v>15673</v>
      </c>
      <c r="BN37" s="170">
        <v>-6026</v>
      </c>
      <c r="BO37" s="170">
        <v>-38145</v>
      </c>
      <c r="BP37" s="170">
        <v>-23471</v>
      </c>
      <c r="BQ37" s="170">
        <v>-14559</v>
      </c>
      <c r="BR37" s="170">
        <v>-13130</v>
      </c>
      <c r="BS37" s="170">
        <v>15861</v>
      </c>
      <c r="BT37" s="170">
        <v>11165</v>
      </c>
      <c r="BU37" s="170">
        <v>18673</v>
      </c>
      <c r="BV37" s="170">
        <v>16935</v>
      </c>
      <c r="BW37" s="170">
        <v>-24902</v>
      </c>
      <c r="BX37" s="170">
        <v>6755</v>
      </c>
      <c r="BY37" s="170">
        <v>13611</v>
      </c>
      <c r="BZ37" s="170">
        <v>-31036</v>
      </c>
      <c r="CA37" s="170">
        <v>2886</v>
      </c>
      <c r="CB37" s="170">
        <v>7265</v>
      </c>
      <c r="CC37" s="170">
        <v>4723</v>
      </c>
      <c r="CD37" s="170">
        <v>5178</v>
      </c>
      <c r="CE37" s="170">
        <v>5790</v>
      </c>
      <c r="CF37" s="170">
        <v>11400</v>
      </c>
      <c r="CG37" s="170">
        <v>9756</v>
      </c>
      <c r="CH37" s="170">
        <v>10504</v>
      </c>
      <c r="CI37" s="170">
        <v>15241</v>
      </c>
      <c r="CJ37" s="170">
        <v>-23477</v>
      </c>
      <c r="CK37" s="170">
        <v>17570</v>
      </c>
      <c r="CL37" s="170">
        <v>11160</v>
      </c>
      <c r="CM37" s="170">
        <v>13463</v>
      </c>
      <c r="CN37" s="170">
        <v>12154</v>
      </c>
      <c r="CO37" s="170">
        <v>-2061</v>
      </c>
      <c r="CP37" s="170">
        <v>3517</v>
      </c>
      <c r="CQ37" s="170">
        <v>8523</v>
      </c>
      <c r="CR37" s="170">
        <v>-238</v>
      </c>
      <c r="CS37" s="170">
        <v>14110</v>
      </c>
      <c r="CT37" s="170">
        <v>17020</v>
      </c>
      <c r="CU37" s="170">
        <v>23294</v>
      </c>
      <c r="CV37" s="170">
        <v>13663</v>
      </c>
      <c r="CW37" s="170">
        <v>9569</v>
      </c>
      <c r="CX37" s="170">
        <v>-27548</v>
      </c>
      <c r="CY37" s="170">
        <v>18294</v>
      </c>
      <c r="CZ37" s="170">
        <v>13263</v>
      </c>
      <c r="DA37" s="170">
        <v>8196</v>
      </c>
      <c r="DB37" s="170">
        <v>487</v>
      </c>
      <c r="DC37" s="170">
        <v>1363</v>
      </c>
      <c r="DD37" s="170">
        <v>6225</v>
      </c>
      <c r="DE37" s="170">
        <v>3911</v>
      </c>
      <c r="DF37" s="170">
        <v>2569</v>
      </c>
      <c r="DG37" s="170">
        <v>148</v>
      </c>
      <c r="DH37" s="170">
        <v>-2326</v>
      </c>
      <c r="DI37" s="181">
        <v>188754</v>
      </c>
      <c r="DJ37" s="181">
        <v>3</v>
      </c>
    </row>
    <row r="38" spans="1:114" x14ac:dyDescent="0.2">
      <c r="A38" s="170" t="s">
        <v>20</v>
      </c>
      <c r="B38" s="181">
        <v>1643912</v>
      </c>
      <c r="C38" s="181">
        <v>1608226</v>
      </c>
      <c r="D38" s="181">
        <v>1624630</v>
      </c>
      <c r="E38" s="181">
        <v>1637127</v>
      </c>
      <c r="F38" s="181">
        <v>1639375</v>
      </c>
      <c r="G38" s="181">
        <v>1638952</v>
      </c>
      <c r="H38" s="181">
        <v>1638886</v>
      </c>
      <c r="I38" s="181">
        <v>1644240</v>
      </c>
      <c r="J38" s="181">
        <v>1646025</v>
      </c>
      <c r="K38" s="181">
        <v>1647938</v>
      </c>
      <c r="L38" s="170">
        <v>1661805</v>
      </c>
      <c r="M38" s="181">
        <v>1670280</v>
      </c>
      <c r="N38" s="170">
        <v>1671843</v>
      </c>
      <c r="O38" s="181">
        <v>1632927</v>
      </c>
      <c r="P38" s="170">
        <v>1647588</v>
      </c>
      <c r="Q38" s="181">
        <v>1655159</v>
      </c>
      <c r="R38" s="170">
        <v>1650275</v>
      </c>
      <c r="S38" s="181">
        <v>1597217</v>
      </c>
      <c r="T38" s="170">
        <v>1569776</v>
      </c>
      <c r="U38" s="181">
        <v>1569434</v>
      </c>
      <c r="V38" s="170">
        <v>1573657</v>
      </c>
      <c r="W38" s="170">
        <v>1590011</v>
      </c>
      <c r="X38" s="170">
        <v>1603318</v>
      </c>
      <c r="Y38" s="170">
        <v>1623550</v>
      </c>
      <c r="Z38" s="170">
        <v>1635521</v>
      </c>
      <c r="AA38" s="170">
        <v>1610359</v>
      </c>
      <c r="AB38" s="170">
        <v>1619270</v>
      </c>
      <c r="AC38" s="170">
        <v>1626135</v>
      </c>
      <c r="AD38" s="170">
        <v>1638861</v>
      </c>
      <c r="AE38" s="170">
        <v>1648923</v>
      </c>
      <c r="AF38" s="170">
        <f t="shared" si="1"/>
        <v>-25162</v>
      </c>
      <c r="AG38" s="170">
        <f t="shared" si="1"/>
        <v>8911</v>
      </c>
      <c r="AH38" s="170">
        <f t="shared" si="1"/>
        <v>6865</v>
      </c>
      <c r="AI38" s="191">
        <f t="shared" si="1"/>
        <v>12726</v>
      </c>
      <c r="AJ38" s="170">
        <f t="shared" si="1"/>
        <v>10062</v>
      </c>
      <c r="AK38" s="170">
        <f t="shared" si="2"/>
        <v>13402</v>
      </c>
      <c r="AL38" s="170">
        <v>1730346</v>
      </c>
      <c r="AM38" s="181">
        <v>1696729</v>
      </c>
      <c r="AN38" s="170">
        <v>1711561</v>
      </c>
      <c r="AO38" s="191">
        <v>1733062</v>
      </c>
      <c r="AP38" s="170">
        <v>1742010</v>
      </c>
      <c r="AQ38" s="170">
        <v>1735354</v>
      </c>
      <c r="AR38" s="170">
        <v>1742394</v>
      </c>
      <c r="AS38" s="191">
        <v>1752958</v>
      </c>
      <c r="AT38" s="170">
        <v>1753892</v>
      </c>
      <c r="AU38" s="170">
        <v>1772243</v>
      </c>
      <c r="AV38" s="170">
        <v>1785486</v>
      </c>
      <c r="AW38" s="170">
        <v>1800347</v>
      </c>
      <c r="AX38" s="170">
        <v>1806827</v>
      </c>
      <c r="AY38" s="170">
        <v>1773136</v>
      </c>
      <c r="AZ38" s="170">
        <v>1790332</v>
      </c>
      <c r="BA38" s="170">
        <v>1807183</v>
      </c>
      <c r="BB38" s="170">
        <v>1820676</v>
      </c>
      <c r="BC38" s="170">
        <v>1826292</v>
      </c>
      <c r="BD38" s="170">
        <v>1832028</v>
      </c>
      <c r="BE38" s="170">
        <v>1836478</v>
      </c>
      <c r="BF38" s="170">
        <v>1785</v>
      </c>
      <c r="BG38" s="170">
        <v>1913</v>
      </c>
      <c r="BH38" s="170">
        <v>13867</v>
      </c>
      <c r="BI38" s="170">
        <v>8475</v>
      </c>
      <c r="BJ38" s="170">
        <v>1563</v>
      </c>
      <c r="BK38" s="170">
        <v>-38916</v>
      </c>
      <c r="BL38" s="170">
        <v>14661</v>
      </c>
      <c r="BM38" s="170">
        <v>7571</v>
      </c>
      <c r="BN38" s="170">
        <v>-4884</v>
      </c>
      <c r="BO38" s="170">
        <v>-53058</v>
      </c>
      <c r="BP38" s="170">
        <v>-27441</v>
      </c>
      <c r="BQ38" s="170">
        <v>-342</v>
      </c>
      <c r="BR38" s="170">
        <v>4223</v>
      </c>
      <c r="BS38" s="170">
        <v>16354</v>
      </c>
      <c r="BT38" s="170">
        <v>13307</v>
      </c>
      <c r="BU38" s="170">
        <v>20232</v>
      </c>
      <c r="BV38" s="170">
        <v>11971</v>
      </c>
      <c r="BW38" s="170">
        <v>-25162</v>
      </c>
      <c r="BX38" s="170">
        <v>8911</v>
      </c>
      <c r="BY38" s="170">
        <v>6865</v>
      </c>
      <c r="BZ38" s="170">
        <v>-35686</v>
      </c>
      <c r="CA38" s="170">
        <v>12726</v>
      </c>
      <c r="CB38" s="170">
        <v>10062</v>
      </c>
      <c r="CC38" s="170">
        <v>2920</v>
      </c>
      <c r="CD38" s="170">
        <v>11322</v>
      </c>
      <c r="CE38" s="170">
        <v>16173</v>
      </c>
      <c r="CF38" s="170">
        <v>9276</v>
      </c>
      <c r="CG38" s="170">
        <v>16922</v>
      </c>
      <c r="CH38" s="170">
        <v>14828</v>
      </c>
      <c r="CI38" s="170">
        <v>9982</v>
      </c>
      <c r="CJ38" s="170">
        <v>-33617</v>
      </c>
      <c r="CK38" s="170">
        <v>16404</v>
      </c>
      <c r="CL38" s="170">
        <v>14832</v>
      </c>
      <c r="CM38" s="170">
        <v>21501</v>
      </c>
      <c r="CN38" s="170">
        <v>8948</v>
      </c>
      <c r="CO38" s="170">
        <v>-6656</v>
      </c>
      <c r="CP38" s="170">
        <v>7040</v>
      </c>
      <c r="CQ38" s="170">
        <v>10564</v>
      </c>
      <c r="CR38" s="170">
        <v>934</v>
      </c>
      <c r="CS38" s="170">
        <v>18351</v>
      </c>
      <c r="CT38" s="170">
        <v>13243</v>
      </c>
      <c r="CU38" s="170">
        <v>14861</v>
      </c>
      <c r="CV38" s="170">
        <v>12497</v>
      </c>
      <c r="CW38" s="170">
        <v>6480</v>
      </c>
      <c r="CX38" s="170">
        <v>-33691</v>
      </c>
      <c r="CY38" s="170">
        <v>17196</v>
      </c>
      <c r="CZ38" s="170">
        <v>16851</v>
      </c>
      <c r="DA38" s="170">
        <v>13493</v>
      </c>
      <c r="DB38" s="170">
        <v>5616</v>
      </c>
      <c r="DC38" s="170">
        <v>5736</v>
      </c>
      <c r="DD38" s="170">
        <v>4450</v>
      </c>
      <c r="DE38" s="170">
        <v>2248</v>
      </c>
      <c r="DF38" s="170">
        <v>-423</v>
      </c>
      <c r="DG38" s="170">
        <v>-66</v>
      </c>
      <c r="DH38" s="170">
        <v>5354</v>
      </c>
      <c r="DI38" s="181">
        <v>192566</v>
      </c>
      <c r="DJ38" s="181">
        <v>2</v>
      </c>
    </row>
    <row r="39" spans="1:114" x14ac:dyDescent="0.2">
      <c r="A39" s="170" t="s">
        <v>1</v>
      </c>
      <c r="B39" s="181">
        <v>20457926</v>
      </c>
      <c r="C39" s="181">
        <v>20079365</v>
      </c>
      <c r="D39" s="181">
        <v>20174011</v>
      </c>
      <c r="E39" s="181">
        <v>20299993</v>
      </c>
      <c r="F39" s="181">
        <v>20348508</v>
      </c>
      <c r="G39" s="181">
        <v>20378927</v>
      </c>
      <c r="H39" s="181">
        <v>20382910</v>
      </c>
      <c r="I39" s="181">
        <v>20368666</v>
      </c>
      <c r="J39" s="181">
        <v>20385379</v>
      </c>
      <c r="K39" s="181">
        <v>20422010</v>
      </c>
      <c r="L39" s="170">
        <v>20567426</v>
      </c>
      <c r="M39" s="181">
        <v>20727424</v>
      </c>
      <c r="N39" s="170">
        <v>20803652</v>
      </c>
      <c r="O39" s="181">
        <v>20421442</v>
      </c>
      <c r="P39" s="170">
        <v>20490397</v>
      </c>
      <c r="Q39" s="181">
        <v>20613536</v>
      </c>
      <c r="R39" s="170">
        <v>20482943</v>
      </c>
      <c r="S39" s="181">
        <v>19927696</v>
      </c>
      <c r="T39" s="170">
        <v>19583170</v>
      </c>
      <c r="U39" s="181">
        <v>19499859</v>
      </c>
      <c r="V39" s="170">
        <v>19495952</v>
      </c>
      <c r="W39" s="170">
        <v>19588342</v>
      </c>
      <c r="X39" s="170">
        <v>19702192</v>
      </c>
      <c r="Y39" s="170">
        <v>19902833</v>
      </c>
      <c r="Z39" s="170">
        <v>20051552</v>
      </c>
      <c r="AA39" s="170">
        <v>19773732</v>
      </c>
      <c r="AB39" s="170">
        <v>19821651</v>
      </c>
      <c r="AC39" s="170">
        <v>19936938</v>
      </c>
      <c r="AD39" s="170">
        <v>20025709</v>
      </c>
      <c r="AE39" s="170">
        <v>20070483</v>
      </c>
      <c r="AF39" s="170">
        <f t="shared" si="1"/>
        <v>-277820</v>
      </c>
      <c r="AG39" s="170">
        <f t="shared" si="1"/>
        <v>47919</v>
      </c>
      <c r="AH39" s="170">
        <f t="shared" si="1"/>
        <v>115287</v>
      </c>
      <c r="AI39" s="191">
        <f t="shared" si="1"/>
        <v>88771</v>
      </c>
      <c r="AJ39" s="170">
        <f t="shared" si="1"/>
        <v>44774</v>
      </c>
      <c r="AK39" s="170">
        <f t="shared" si="2"/>
        <v>18931</v>
      </c>
      <c r="AL39" s="170">
        <v>20933050</v>
      </c>
      <c r="AM39" s="181">
        <v>20620148</v>
      </c>
      <c r="AN39" s="170">
        <v>20762419</v>
      </c>
      <c r="AO39" s="191">
        <v>20941286</v>
      </c>
      <c r="AP39" s="170">
        <v>21005852</v>
      </c>
      <c r="AQ39" s="170">
        <v>21011342</v>
      </c>
      <c r="AR39" s="170">
        <v>21008487</v>
      </c>
      <c r="AS39" s="191">
        <v>21068708</v>
      </c>
      <c r="AT39" s="170">
        <v>21079434</v>
      </c>
      <c r="AU39" s="170">
        <v>21236866</v>
      </c>
      <c r="AV39" s="170">
        <v>21409358</v>
      </c>
      <c r="AW39" s="170">
        <v>21617326</v>
      </c>
      <c r="AX39" s="170">
        <v>21718601</v>
      </c>
      <c r="AY39" s="170">
        <v>21372896</v>
      </c>
      <c r="AZ39" s="170">
        <v>21484595</v>
      </c>
      <c r="BA39" s="170">
        <v>21660469</v>
      </c>
      <c r="BB39" s="170">
        <v>21796280</v>
      </c>
      <c r="BC39" s="170">
        <v>21820291</v>
      </c>
      <c r="BD39" s="170">
        <v>21862909</v>
      </c>
      <c r="BE39" s="170">
        <v>21887307</v>
      </c>
      <c r="BF39" s="170">
        <v>16713</v>
      </c>
      <c r="BG39" s="170">
        <v>36631</v>
      </c>
      <c r="BH39" s="170">
        <v>145416</v>
      </c>
      <c r="BI39" s="170">
        <v>159998</v>
      </c>
      <c r="BJ39" s="170">
        <v>76228</v>
      </c>
      <c r="BK39" s="170">
        <v>-382210</v>
      </c>
      <c r="BL39" s="170">
        <v>68955</v>
      </c>
      <c r="BM39" s="170">
        <v>123139</v>
      </c>
      <c r="BN39" s="170">
        <v>-130593</v>
      </c>
      <c r="BO39" s="170">
        <v>-555247</v>
      </c>
      <c r="BP39" s="170">
        <v>-344526</v>
      </c>
      <c r="BQ39" s="170">
        <v>-83311</v>
      </c>
      <c r="BR39" s="170">
        <v>-3907</v>
      </c>
      <c r="BS39" s="170">
        <v>92390</v>
      </c>
      <c r="BT39" s="170">
        <v>113850</v>
      </c>
      <c r="BU39" s="170">
        <v>200641</v>
      </c>
      <c r="BV39" s="170">
        <v>148719</v>
      </c>
      <c r="BW39" s="170">
        <v>-277820</v>
      </c>
      <c r="BX39" s="170">
        <v>47919</v>
      </c>
      <c r="BY39" s="170">
        <v>115287</v>
      </c>
      <c r="BZ39" s="170">
        <v>-378561</v>
      </c>
      <c r="CA39" s="170">
        <v>88771</v>
      </c>
      <c r="CB39" s="170">
        <v>44774</v>
      </c>
      <c r="CC39" s="170">
        <v>38961</v>
      </c>
      <c r="CD39" s="170">
        <v>65936</v>
      </c>
      <c r="CE39" s="170">
        <v>116543</v>
      </c>
      <c r="CF39" s="170">
        <v>128900</v>
      </c>
      <c r="CG39" s="170">
        <v>174096</v>
      </c>
      <c r="CH39" s="170">
        <v>172668</v>
      </c>
      <c r="CI39" s="170">
        <v>165463</v>
      </c>
      <c r="CJ39" s="170">
        <v>-312902</v>
      </c>
      <c r="CK39" s="170">
        <v>94646</v>
      </c>
      <c r="CL39" s="170">
        <v>142271</v>
      </c>
      <c r="CM39" s="170">
        <v>178867</v>
      </c>
      <c r="CN39" s="170">
        <v>64566</v>
      </c>
      <c r="CO39" s="170">
        <v>5490</v>
      </c>
      <c r="CP39" s="170">
        <v>-2855</v>
      </c>
      <c r="CQ39" s="170">
        <v>60221</v>
      </c>
      <c r="CR39" s="170">
        <v>10726</v>
      </c>
      <c r="CS39" s="170">
        <v>157432</v>
      </c>
      <c r="CT39" s="170">
        <v>172492</v>
      </c>
      <c r="CU39" s="170">
        <v>207968</v>
      </c>
      <c r="CV39" s="170">
        <v>125982</v>
      </c>
      <c r="CW39" s="170">
        <v>101275</v>
      </c>
      <c r="CX39" s="170">
        <v>-345705</v>
      </c>
      <c r="CY39" s="170">
        <v>111699</v>
      </c>
      <c r="CZ39" s="170">
        <v>175874</v>
      </c>
      <c r="DA39" s="170">
        <v>135811</v>
      </c>
      <c r="DB39" s="170">
        <v>24011</v>
      </c>
      <c r="DC39" s="170">
        <v>42618</v>
      </c>
      <c r="DD39" s="170">
        <v>24398</v>
      </c>
      <c r="DE39" s="170">
        <v>48515</v>
      </c>
      <c r="DF39" s="170">
        <v>30419</v>
      </c>
      <c r="DG39" s="170">
        <v>3983</v>
      </c>
      <c r="DH39" s="170">
        <v>-14244</v>
      </c>
      <c r="DI39" s="181">
        <v>1429381</v>
      </c>
      <c r="DJ39" s="170">
        <v>1</v>
      </c>
    </row>
    <row r="40" spans="1:114" x14ac:dyDescent="0.2">
      <c r="Y40" s="170" t="s">
        <v>1</v>
      </c>
      <c r="Z40" s="170">
        <v>19495952</v>
      </c>
      <c r="AA40" s="170">
        <v>19588342</v>
      </c>
      <c r="AB40" s="170">
        <v>19702192</v>
      </c>
      <c r="AC40" s="170">
        <v>19902833</v>
      </c>
      <c r="AD40" s="170">
        <v>20051552</v>
      </c>
      <c r="AE40" s="170">
        <v>19773732</v>
      </c>
      <c r="AF40" s="170">
        <f t="shared" si="1"/>
        <v>92390</v>
      </c>
      <c r="AG40" s="170">
        <f t="shared" si="1"/>
        <v>113850</v>
      </c>
      <c r="AH40" s="170">
        <f t="shared" si="1"/>
        <v>200641</v>
      </c>
      <c r="AI40" s="170">
        <f t="shared" si="1"/>
        <v>148719</v>
      </c>
      <c r="AJ40" s="170">
        <f t="shared" si="1"/>
        <v>-277820</v>
      </c>
      <c r="AK40" s="170">
        <f t="shared" si="2"/>
        <v>277780</v>
      </c>
    </row>
  </sheetData>
  <autoFilter ref="A6:S39" xr:uid="{EAB23788-9837-456B-8231-F009B3C5F953}"/>
  <mergeCells count="1">
    <mergeCell ref="H1:I1"/>
  </mergeCells>
  <hyperlinks>
    <hyperlink ref="H1:I1" location="Index!A1" display="Regresar al Índice" xr:uid="{C733987D-3897-4888-A669-A729526F0CC3}"/>
  </hyperlinks>
  <pageMargins left="0.7" right="0.7" top="0.75" bottom="0.75" header="0.3" footer="0.3"/>
  <pageSetup paperSize="9" orientation="portrait" horizontalDpi="300" verticalDpi="30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A9B5B-E569-429A-9BA7-A645F46F866C}">
  <sheetPr codeName="Hoja94"/>
  <dimension ref="A1:J41"/>
  <sheetViews>
    <sheetView workbookViewId="0"/>
  </sheetViews>
  <sheetFormatPr baseColWidth="10" defaultColWidth="9.140625" defaultRowHeight="12.75" x14ac:dyDescent="0.2"/>
  <cols>
    <col min="1" max="1" width="60.7109375" style="170" customWidth="1" collapsed="1"/>
    <col min="2" max="2" width="23.7109375" style="170" customWidth="1" collapsed="1"/>
    <col min="3" max="3" width="20.7109375" style="170" customWidth="1" collapsed="1"/>
    <col min="4" max="4" width="8" style="170" bestFit="1" customWidth="1" collapsed="1"/>
    <col min="5" max="5" width="4.7109375" style="170" customWidth="1" collapsed="1"/>
    <col min="6" max="8" width="3.7109375" style="170" customWidth="1" collapsed="1"/>
    <col min="9" max="10" width="9.140625" style="170" customWidth="1" collapsed="1"/>
    <col min="11" max="16384" width="9.140625" style="170"/>
  </cols>
  <sheetData>
    <row r="1" spans="1:9" x14ac:dyDescent="0.2">
      <c r="A1" s="31" t="s">
        <v>3408</v>
      </c>
      <c r="B1" s="170" t="s">
        <v>53</v>
      </c>
      <c r="C1" s="170" t="s">
        <v>53</v>
      </c>
      <c r="D1" s="170" t="s">
        <v>53</v>
      </c>
      <c r="E1" s="170" t="s">
        <v>53</v>
      </c>
      <c r="F1" s="170" t="s">
        <v>53</v>
      </c>
      <c r="G1" s="170" t="s">
        <v>53</v>
      </c>
      <c r="H1" s="280" t="s">
        <v>1346</v>
      </c>
      <c r="I1" s="280"/>
    </row>
    <row r="2" spans="1:9" x14ac:dyDescent="0.2">
      <c r="A2" s="170" t="s">
        <v>150</v>
      </c>
      <c r="B2" s="170" t="s">
        <v>53</v>
      </c>
      <c r="C2" s="170" t="s">
        <v>53</v>
      </c>
      <c r="D2" s="170" t="s">
        <v>53</v>
      </c>
      <c r="E2" s="170" t="s">
        <v>53</v>
      </c>
      <c r="F2" s="170" t="s">
        <v>53</v>
      </c>
      <c r="G2" s="170" t="s">
        <v>53</v>
      </c>
      <c r="H2" s="170" t="s">
        <v>53</v>
      </c>
    </row>
    <row r="6" spans="1:9" x14ac:dyDescent="0.2">
      <c r="A6" s="170" t="s">
        <v>2</v>
      </c>
      <c r="B6" s="170" t="s">
        <v>2500</v>
      </c>
      <c r="C6" s="170" t="s">
        <v>2501</v>
      </c>
      <c r="D6" s="170" t="s">
        <v>552</v>
      </c>
    </row>
    <row r="7" spans="1:9" x14ac:dyDescent="0.2">
      <c r="A7" s="170" t="s">
        <v>26</v>
      </c>
      <c r="B7" s="181">
        <v>595370</v>
      </c>
      <c r="C7" s="181">
        <v>582043</v>
      </c>
      <c r="D7" s="181">
        <v>-13327</v>
      </c>
    </row>
    <row r="8" spans="1:9" x14ac:dyDescent="0.2">
      <c r="A8" s="170" t="s">
        <v>17</v>
      </c>
      <c r="B8" s="181">
        <v>480918</v>
      </c>
      <c r="C8" s="181">
        <v>478147</v>
      </c>
      <c r="D8" s="181">
        <v>-2771</v>
      </c>
      <c r="E8" s="170">
        <f>_xlfn.RANK.EQ(D8,$D$8:$D$39,0)</f>
        <v>32</v>
      </c>
    </row>
    <row r="9" spans="1:9" x14ac:dyDescent="0.2">
      <c r="A9" s="170" t="s">
        <v>29</v>
      </c>
      <c r="B9" s="181">
        <v>712999</v>
      </c>
      <c r="C9" s="181">
        <v>711238</v>
      </c>
      <c r="D9" s="181">
        <v>-1761</v>
      </c>
      <c r="E9" s="170">
        <f t="shared" ref="E9:E38" si="0">_xlfn.RANK.EQ(D9,$D$8:$D$39,0)</f>
        <v>31</v>
      </c>
    </row>
    <row r="10" spans="1:9" x14ac:dyDescent="0.2">
      <c r="A10" s="170" t="s">
        <v>11</v>
      </c>
      <c r="B10" s="181">
        <v>149841</v>
      </c>
      <c r="C10" s="181">
        <v>148334</v>
      </c>
      <c r="D10" s="181">
        <v>-1507</v>
      </c>
      <c r="E10" s="170">
        <f t="shared" si="0"/>
        <v>30</v>
      </c>
    </row>
    <row r="11" spans="1:9" x14ac:dyDescent="0.2">
      <c r="A11" s="170" t="s">
        <v>27</v>
      </c>
      <c r="B11" s="181">
        <v>631780</v>
      </c>
      <c r="C11" s="181">
        <v>630323</v>
      </c>
      <c r="D11" s="181">
        <v>-1457</v>
      </c>
      <c r="E11" s="170">
        <f t="shared" si="0"/>
        <v>29</v>
      </c>
    </row>
    <row r="12" spans="1:9" x14ac:dyDescent="0.2">
      <c r="A12" s="170" t="s">
        <v>31</v>
      </c>
      <c r="B12" s="181">
        <v>745117</v>
      </c>
      <c r="C12" s="181">
        <v>744249</v>
      </c>
      <c r="D12" s="181">
        <v>-868</v>
      </c>
      <c r="E12" s="170">
        <f t="shared" si="0"/>
        <v>28</v>
      </c>
    </row>
    <row r="13" spans="1:9" x14ac:dyDescent="0.2">
      <c r="A13" s="170" t="s">
        <v>28</v>
      </c>
      <c r="B13" s="181">
        <v>245443</v>
      </c>
      <c r="C13" s="181">
        <v>244679</v>
      </c>
      <c r="D13" s="181">
        <v>-764</v>
      </c>
      <c r="E13" s="170">
        <f t="shared" si="0"/>
        <v>27</v>
      </c>
    </row>
    <row r="14" spans="1:9" x14ac:dyDescent="0.2">
      <c r="A14" s="170" t="s">
        <v>25</v>
      </c>
      <c r="B14" s="181">
        <v>473349</v>
      </c>
      <c r="C14" s="181">
        <v>472947</v>
      </c>
      <c r="D14" s="181">
        <v>-402</v>
      </c>
      <c r="E14" s="170">
        <f t="shared" si="0"/>
        <v>26</v>
      </c>
    </row>
    <row r="15" spans="1:9" x14ac:dyDescent="0.2">
      <c r="A15" s="170" t="s">
        <v>12</v>
      </c>
      <c r="B15" s="181">
        <v>261209</v>
      </c>
      <c r="C15" s="181">
        <v>260828</v>
      </c>
      <c r="D15" s="181">
        <v>-381</v>
      </c>
      <c r="E15" s="170">
        <f t="shared" si="0"/>
        <v>25</v>
      </c>
    </row>
    <row r="16" spans="1:9" x14ac:dyDescent="0.2">
      <c r="A16" s="170" t="s">
        <v>18</v>
      </c>
      <c r="B16" s="181">
        <v>216522</v>
      </c>
      <c r="C16" s="181">
        <v>216297</v>
      </c>
      <c r="D16" s="181">
        <v>-225</v>
      </c>
      <c r="E16" s="170">
        <f t="shared" si="0"/>
        <v>24</v>
      </c>
    </row>
    <row r="17" spans="1:5" x14ac:dyDescent="0.2">
      <c r="A17" s="170" t="s">
        <v>8</v>
      </c>
      <c r="B17" s="181">
        <v>988994</v>
      </c>
      <c r="C17" s="181">
        <v>989243</v>
      </c>
      <c r="D17" s="181">
        <v>249</v>
      </c>
      <c r="E17" s="170">
        <f t="shared" si="0"/>
        <v>23</v>
      </c>
    </row>
    <row r="18" spans="1:5" x14ac:dyDescent="0.2">
      <c r="A18" s="170" t="s">
        <v>30</v>
      </c>
      <c r="B18" s="181">
        <v>114356</v>
      </c>
      <c r="C18" s="181">
        <v>114739</v>
      </c>
      <c r="D18" s="181">
        <v>383</v>
      </c>
      <c r="E18" s="170">
        <f t="shared" si="0"/>
        <v>22</v>
      </c>
    </row>
    <row r="19" spans="1:5" x14ac:dyDescent="0.2">
      <c r="A19" s="170" t="s">
        <v>21</v>
      </c>
      <c r="B19" s="181">
        <v>220674</v>
      </c>
      <c r="C19" s="181">
        <v>221353</v>
      </c>
      <c r="D19" s="181">
        <v>679</v>
      </c>
      <c r="E19" s="170">
        <f t="shared" si="0"/>
        <v>21</v>
      </c>
    </row>
    <row r="20" spans="1:5" x14ac:dyDescent="0.2">
      <c r="A20" s="170" t="s">
        <v>32</v>
      </c>
      <c r="B20" s="181">
        <v>423677</v>
      </c>
      <c r="C20" s="181">
        <v>424406</v>
      </c>
      <c r="D20" s="181">
        <v>729</v>
      </c>
      <c r="E20" s="170">
        <f t="shared" si="0"/>
        <v>20</v>
      </c>
    </row>
    <row r="21" spans="1:5" x14ac:dyDescent="0.2">
      <c r="A21" s="170" t="s">
        <v>9</v>
      </c>
      <c r="B21" s="181">
        <v>3434727</v>
      </c>
      <c r="C21" s="181">
        <v>3435501</v>
      </c>
      <c r="D21" s="181">
        <v>774</v>
      </c>
      <c r="E21" s="170">
        <f t="shared" si="0"/>
        <v>19</v>
      </c>
    </row>
    <row r="22" spans="1:5" x14ac:dyDescent="0.2">
      <c r="A22" s="170" t="s">
        <v>19</v>
      </c>
      <c r="B22" s="181">
        <v>179978</v>
      </c>
      <c r="C22" s="181">
        <v>180779</v>
      </c>
      <c r="D22" s="181">
        <v>801</v>
      </c>
      <c r="E22" s="170">
        <f t="shared" si="0"/>
        <v>18</v>
      </c>
    </row>
    <row r="23" spans="1:5" x14ac:dyDescent="0.2">
      <c r="A23" s="170" t="s">
        <v>4</v>
      </c>
      <c r="B23" s="181">
        <v>1075051</v>
      </c>
      <c r="C23" s="181">
        <v>1075896</v>
      </c>
      <c r="D23" s="181">
        <v>845</v>
      </c>
      <c r="E23" s="170">
        <f t="shared" si="0"/>
        <v>17</v>
      </c>
    </row>
    <row r="24" spans="1:5" x14ac:dyDescent="0.2">
      <c r="A24" s="170" t="s">
        <v>23</v>
      </c>
      <c r="B24" s="181">
        <v>687827</v>
      </c>
      <c r="C24" s="181">
        <v>688819</v>
      </c>
      <c r="D24" s="181">
        <v>992</v>
      </c>
      <c r="E24" s="170">
        <f t="shared" si="0"/>
        <v>16</v>
      </c>
    </row>
    <row r="25" spans="1:5" x14ac:dyDescent="0.2">
      <c r="A25" s="170" t="s">
        <v>33</v>
      </c>
      <c r="B25" s="181">
        <v>198536</v>
      </c>
      <c r="C25" s="181">
        <v>199578</v>
      </c>
      <c r="D25" s="181">
        <v>1042</v>
      </c>
      <c r="E25" s="170">
        <f t="shared" si="0"/>
        <v>15</v>
      </c>
    </row>
    <row r="26" spans="1:5" x14ac:dyDescent="0.2">
      <c r="A26" s="170" t="s">
        <v>3</v>
      </c>
      <c r="B26" s="181">
        <v>351682</v>
      </c>
      <c r="C26" s="181">
        <v>352869</v>
      </c>
      <c r="D26" s="181">
        <v>1187</v>
      </c>
      <c r="E26" s="170">
        <f t="shared" si="0"/>
        <v>14</v>
      </c>
    </row>
    <row r="27" spans="1:5" x14ac:dyDescent="0.2">
      <c r="A27" s="170" t="s">
        <v>15</v>
      </c>
      <c r="B27" s="181">
        <v>157429</v>
      </c>
      <c r="C27" s="181">
        <v>158647</v>
      </c>
      <c r="D27" s="181">
        <v>1218</v>
      </c>
      <c r="E27" s="170">
        <f t="shared" si="0"/>
        <v>13</v>
      </c>
    </row>
    <row r="28" spans="1:5" x14ac:dyDescent="0.2">
      <c r="A28" s="170" t="s">
        <v>6</v>
      </c>
      <c r="B28" s="181">
        <v>139905</v>
      </c>
      <c r="C28" s="181">
        <v>141245</v>
      </c>
      <c r="D28" s="181">
        <v>1340</v>
      </c>
      <c r="E28" s="170">
        <f t="shared" si="0"/>
        <v>12</v>
      </c>
    </row>
    <row r="29" spans="1:5" x14ac:dyDescent="0.2">
      <c r="A29" s="170" t="s">
        <v>10</v>
      </c>
      <c r="B29" s="181">
        <v>854521</v>
      </c>
      <c r="C29" s="181">
        <v>856157</v>
      </c>
      <c r="D29" s="181">
        <v>1636</v>
      </c>
      <c r="E29" s="170">
        <f t="shared" si="0"/>
        <v>11</v>
      </c>
    </row>
    <row r="30" spans="1:5" x14ac:dyDescent="0.2">
      <c r="A30" s="170" t="s">
        <v>16</v>
      </c>
      <c r="B30" s="181">
        <v>264145</v>
      </c>
      <c r="C30" s="181">
        <v>265857</v>
      </c>
      <c r="D30" s="181">
        <v>1712</v>
      </c>
      <c r="E30" s="170">
        <f t="shared" si="0"/>
        <v>10</v>
      </c>
    </row>
    <row r="31" spans="1:5" x14ac:dyDescent="0.2">
      <c r="A31" s="170" t="s">
        <v>7</v>
      </c>
      <c r="B31" s="181">
        <v>243926</v>
      </c>
      <c r="C31" s="181">
        <v>245769</v>
      </c>
      <c r="D31" s="181">
        <v>1843</v>
      </c>
      <c r="E31" s="170">
        <f t="shared" si="0"/>
        <v>9</v>
      </c>
    </row>
    <row r="32" spans="1:5" x14ac:dyDescent="0.2">
      <c r="A32" s="170" t="s">
        <v>5</v>
      </c>
      <c r="B32" s="181">
        <v>222528</v>
      </c>
      <c r="C32" s="181">
        <v>225288</v>
      </c>
      <c r="D32" s="181">
        <v>2760</v>
      </c>
      <c r="E32" s="170">
        <f t="shared" si="0"/>
        <v>8</v>
      </c>
    </row>
    <row r="33" spans="1:5" x14ac:dyDescent="0.2">
      <c r="A33" s="170" t="s">
        <v>22</v>
      </c>
      <c r="B33" s="181">
        <v>637794</v>
      </c>
      <c r="C33" s="181">
        <v>641125</v>
      </c>
      <c r="D33" s="181">
        <v>3331</v>
      </c>
      <c r="E33" s="170">
        <f t="shared" si="0"/>
        <v>7</v>
      </c>
    </row>
    <row r="34" spans="1:5" x14ac:dyDescent="0.2">
      <c r="A34" s="170" t="s">
        <v>13</v>
      </c>
      <c r="B34" s="181">
        <v>1770513</v>
      </c>
      <c r="C34" s="181">
        <v>1774815</v>
      </c>
      <c r="D34" s="181">
        <v>4302</v>
      </c>
      <c r="E34" s="170">
        <f t="shared" si="0"/>
        <v>6</v>
      </c>
    </row>
    <row r="35" spans="1:5" x14ac:dyDescent="0.2">
      <c r="A35" s="170" t="s">
        <v>20</v>
      </c>
      <c r="B35" s="181">
        <v>1832028</v>
      </c>
      <c r="C35" s="181">
        <v>1836478</v>
      </c>
      <c r="D35" s="181">
        <v>4450</v>
      </c>
      <c r="E35" s="170">
        <f t="shared" si="0"/>
        <v>5</v>
      </c>
    </row>
    <row r="36" spans="1:5" x14ac:dyDescent="0.2">
      <c r="A36" s="170" t="s">
        <v>24</v>
      </c>
      <c r="B36" s="181">
        <v>498653</v>
      </c>
      <c r="C36" s="181">
        <v>503626</v>
      </c>
      <c r="D36" s="181">
        <v>4973</v>
      </c>
      <c r="E36" s="170">
        <f t="shared" si="0"/>
        <v>4</v>
      </c>
    </row>
    <row r="37" spans="1:5" x14ac:dyDescent="0.2">
      <c r="A37" s="170" t="s">
        <v>0</v>
      </c>
      <c r="B37" s="181">
        <v>1974565</v>
      </c>
      <c r="C37" s="181">
        <v>1980790</v>
      </c>
      <c r="D37" s="181">
        <v>6225</v>
      </c>
      <c r="E37" s="170">
        <f t="shared" si="0"/>
        <v>3</v>
      </c>
    </row>
    <row r="38" spans="1:5" x14ac:dyDescent="0.2">
      <c r="A38" s="170" t="s">
        <v>14</v>
      </c>
      <c r="B38" s="181">
        <v>1078852</v>
      </c>
      <c r="C38" s="181">
        <v>1085242</v>
      </c>
      <c r="D38" s="181">
        <v>6390</v>
      </c>
      <c r="E38" s="170">
        <f t="shared" si="0"/>
        <v>2</v>
      </c>
    </row>
    <row r="39" spans="1:5" x14ac:dyDescent="0.2">
      <c r="A39" s="170" t="s">
        <v>1</v>
      </c>
      <c r="B39" s="181">
        <v>21862909</v>
      </c>
      <c r="C39" s="181">
        <v>21887307</v>
      </c>
      <c r="D39" s="181">
        <v>24398</v>
      </c>
    </row>
    <row r="40" spans="1:5" x14ac:dyDescent="0.2">
      <c r="B40" s="181"/>
      <c r="C40" s="181"/>
      <c r="D40" s="181"/>
    </row>
    <row r="41" spans="1:5" x14ac:dyDescent="0.2">
      <c r="B41" s="181"/>
      <c r="C41" s="181"/>
      <c r="D41" s="181"/>
    </row>
  </sheetData>
  <autoFilter ref="A6:D6" xr:uid="{62255CF9-9E39-48F6-A65C-13514649C3AC}">
    <sortState ref="A7:D39">
      <sortCondition ref="D6"/>
    </sortState>
  </autoFilter>
  <mergeCells count="1">
    <mergeCell ref="H1:I1"/>
  </mergeCells>
  <hyperlinks>
    <hyperlink ref="H1:I1" location="Index!A1" display="Regresar al Índice" xr:uid="{45A1D7CB-D94D-41EF-BC1E-C547D65D7BDD}"/>
  </hyperlink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64E4C-76F5-48B7-8888-663F91BC43DA}">
  <sheetPr codeName="Hoja95"/>
  <dimension ref="A1:Y39"/>
  <sheetViews>
    <sheetView zoomScale="96" zoomScaleNormal="96" workbookViewId="0"/>
  </sheetViews>
  <sheetFormatPr baseColWidth="10" defaultColWidth="9.140625" defaultRowHeight="12.75" x14ac:dyDescent="0.2"/>
  <cols>
    <col min="1" max="1" width="60.7109375" style="170" customWidth="1" collapsed="1"/>
    <col min="2" max="2" width="23.7109375" style="170" customWidth="1" collapsed="1"/>
    <col min="3" max="3" width="20.7109375" style="170" customWidth="1" collapsed="1"/>
    <col min="4" max="4" width="11.7109375" style="170" customWidth="1" collapsed="1"/>
    <col min="5" max="5" width="4.7109375" style="170" customWidth="1" collapsed="1"/>
    <col min="6" max="8" width="3.7109375" style="170" customWidth="1" collapsed="1"/>
    <col min="9" max="10" width="9.140625" style="170" customWidth="1" collapsed="1"/>
    <col min="11" max="25" width="9" style="170" customWidth="1" collapsed="1"/>
    <col min="26" max="16384" width="9.140625" style="170"/>
  </cols>
  <sheetData>
    <row r="1" spans="1:9" x14ac:dyDescent="0.2">
      <c r="A1" s="31" t="s">
        <v>3409</v>
      </c>
      <c r="B1" s="170" t="s">
        <v>53</v>
      </c>
      <c r="C1" s="170" t="s">
        <v>53</v>
      </c>
      <c r="D1" s="170" t="s">
        <v>53</v>
      </c>
      <c r="E1" s="170" t="s">
        <v>53</v>
      </c>
      <c r="F1" s="170" t="s">
        <v>53</v>
      </c>
      <c r="G1" s="170" t="s">
        <v>53</v>
      </c>
      <c r="H1" s="280" t="s">
        <v>1346</v>
      </c>
      <c r="I1" s="280"/>
    </row>
    <row r="2" spans="1:9" x14ac:dyDescent="0.2">
      <c r="A2" s="170" t="s">
        <v>150</v>
      </c>
      <c r="B2" s="170" t="s">
        <v>53</v>
      </c>
      <c r="C2" s="170" t="s">
        <v>53</v>
      </c>
      <c r="D2" s="170" t="s">
        <v>53</v>
      </c>
      <c r="E2" s="170" t="s">
        <v>53</v>
      </c>
      <c r="F2" s="170" t="s">
        <v>53</v>
      </c>
      <c r="G2" s="170" t="s">
        <v>53</v>
      </c>
      <c r="H2" s="170" t="s">
        <v>53</v>
      </c>
    </row>
    <row r="6" spans="1:9" x14ac:dyDescent="0.2">
      <c r="A6" s="170" t="s">
        <v>2</v>
      </c>
      <c r="B6" s="170" t="s">
        <v>2500</v>
      </c>
      <c r="C6" s="170" t="s">
        <v>2501</v>
      </c>
      <c r="D6" s="170" t="s">
        <v>553</v>
      </c>
    </row>
    <row r="7" spans="1:9" x14ac:dyDescent="0.2">
      <c r="A7" s="170" t="s">
        <v>26</v>
      </c>
      <c r="B7" s="181">
        <v>595370</v>
      </c>
      <c r="C7" s="181">
        <v>582043</v>
      </c>
      <c r="D7" s="183">
        <v>-2.2384399617044859E-2</v>
      </c>
      <c r="E7" s="170">
        <f>_xlfn.RANK.EQ(D7,$D$7:$D$39,0)</f>
        <v>33</v>
      </c>
    </row>
    <row r="8" spans="1:9" x14ac:dyDescent="0.2">
      <c r="A8" s="170" t="s">
        <v>11</v>
      </c>
      <c r="B8" s="181">
        <v>149841</v>
      </c>
      <c r="C8" s="181">
        <v>148334</v>
      </c>
      <c r="D8" s="183">
        <v>-1.0057327433746432E-2</v>
      </c>
      <c r="E8" s="170">
        <f t="shared" ref="E8:E39" si="0">_xlfn.RANK.EQ(D8,$D$7:$D$39,0)</f>
        <v>32</v>
      </c>
    </row>
    <row r="9" spans="1:9" x14ac:dyDescent="0.2">
      <c r="A9" s="170" t="s">
        <v>17</v>
      </c>
      <c r="B9" s="181">
        <v>480918</v>
      </c>
      <c r="C9" s="181">
        <v>478147</v>
      </c>
      <c r="D9" s="183">
        <v>-5.7618970385804325E-3</v>
      </c>
      <c r="E9" s="170">
        <f t="shared" si="0"/>
        <v>31</v>
      </c>
    </row>
    <row r="10" spans="1:9" x14ac:dyDescent="0.2">
      <c r="A10" s="170" t="s">
        <v>28</v>
      </c>
      <c r="B10" s="181">
        <v>245443</v>
      </c>
      <c r="C10" s="181">
        <v>244679</v>
      </c>
      <c r="D10" s="183">
        <v>-3.1127390066125749E-3</v>
      </c>
      <c r="E10" s="170">
        <f t="shared" si="0"/>
        <v>30</v>
      </c>
    </row>
    <row r="11" spans="1:9" x14ac:dyDescent="0.2">
      <c r="A11" s="170" t="s">
        <v>29</v>
      </c>
      <c r="B11" s="181">
        <v>712999</v>
      </c>
      <c r="C11" s="181">
        <v>711238</v>
      </c>
      <c r="D11" s="183">
        <v>-2.4698491863242023E-3</v>
      </c>
      <c r="E11" s="170">
        <f t="shared" si="0"/>
        <v>29</v>
      </c>
    </row>
    <row r="12" spans="1:9" x14ac:dyDescent="0.2">
      <c r="A12" s="170" t="s">
        <v>27</v>
      </c>
      <c r="B12" s="181">
        <v>631780</v>
      </c>
      <c r="C12" s="181">
        <v>630323</v>
      </c>
      <c r="D12" s="183">
        <v>-2.3061825318939633E-3</v>
      </c>
      <c r="E12" s="170">
        <f t="shared" si="0"/>
        <v>28</v>
      </c>
    </row>
    <row r="13" spans="1:9" x14ac:dyDescent="0.2">
      <c r="A13" s="170" t="s">
        <v>12</v>
      </c>
      <c r="B13" s="181">
        <v>261209</v>
      </c>
      <c r="C13" s="181">
        <v>260828</v>
      </c>
      <c r="D13" s="183">
        <v>-1.4586021155472695E-3</v>
      </c>
      <c r="E13" s="170">
        <f t="shared" si="0"/>
        <v>27</v>
      </c>
    </row>
    <row r="14" spans="1:9" x14ac:dyDescent="0.2">
      <c r="A14" s="170" t="s">
        <v>31</v>
      </c>
      <c r="B14" s="181">
        <v>745117</v>
      </c>
      <c r="C14" s="181">
        <v>744249</v>
      </c>
      <c r="D14" s="183">
        <v>-1.164917724330583E-3</v>
      </c>
      <c r="E14" s="170">
        <f t="shared" si="0"/>
        <v>26</v>
      </c>
    </row>
    <row r="15" spans="1:9" x14ac:dyDescent="0.2">
      <c r="A15" s="170" t="s">
        <v>18</v>
      </c>
      <c r="B15" s="181">
        <v>216522</v>
      </c>
      <c r="C15" s="181">
        <v>216297</v>
      </c>
      <c r="D15" s="183">
        <v>-1.0391553745116022E-3</v>
      </c>
      <c r="E15" s="170">
        <f t="shared" si="0"/>
        <v>25</v>
      </c>
    </row>
    <row r="16" spans="1:9" x14ac:dyDescent="0.2">
      <c r="A16" s="170" t="s">
        <v>25</v>
      </c>
      <c r="B16" s="181">
        <v>473349</v>
      </c>
      <c r="C16" s="181">
        <v>472947</v>
      </c>
      <c r="D16" s="183">
        <v>-8.4926766508430784E-4</v>
      </c>
      <c r="E16" s="170">
        <f t="shared" si="0"/>
        <v>24</v>
      </c>
    </row>
    <row r="17" spans="1:5" x14ac:dyDescent="0.2">
      <c r="A17" s="170" t="s">
        <v>9</v>
      </c>
      <c r="B17" s="181">
        <v>3434727</v>
      </c>
      <c r="C17" s="181">
        <v>3435501</v>
      </c>
      <c r="D17" s="183">
        <v>2.2534542046570571E-4</v>
      </c>
      <c r="E17" s="170">
        <f t="shared" si="0"/>
        <v>23</v>
      </c>
    </row>
    <row r="18" spans="1:5" x14ac:dyDescent="0.2">
      <c r="A18" s="170" t="s">
        <v>8</v>
      </c>
      <c r="B18" s="181">
        <v>988994</v>
      </c>
      <c r="C18" s="181">
        <v>989243</v>
      </c>
      <c r="D18" s="183">
        <v>2.5177099153284033E-4</v>
      </c>
      <c r="E18" s="170">
        <f t="shared" si="0"/>
        <v>22</v>
      </c>
    </row>
    <row r="19" spans="1:5" x14ac:dyDescent="0.2">
      <c r="A19" s="170" t="s">
        <v>4</v>
      </c>
      <c r="B19" s="181">
        <v>1075051</v>
      </c>
      <c r="C19" s="181">
        <v>1075896</v>
      </c>
      <c r="D19" s="183">
        <v>7.8600922188809541E-4</v>
      </c>
      <c r="E19" s="170">
        <f t="shared" si="0"/>
        <v>21</v>
      </c>
    </row>
    <row r="20" spans="1:5" x14ac:dyDescent="0.2">
      <c r="A20" s="170" t="s">
        <v>1</v>
      </c>
      <c r="B20" s="181">
        <v>21862909</v>
      </c>
      <c r="C20" s="181">
        <v>21887307</v>
      </c>
      <c r="D20" s="183">
        <v>1.1159539656868667E-3</v>
      </c>
      <c r="E20" s="170">
        <f t="shared" si="0"/>
        <v>20</v>
      </c>
    </row>
    <row r="21" spans="1:5" x14ac:dyDescent="0.2">
      <c r="A21" s="170" t="s">
        <v>23</v>
      </c>
      <c r="B21" s="181">
        <v>687827</v>
      </c>
      <c r="C21" s="181">
        <v>688819</v>
      </c>
      <c r="D21" s="183">
        <v>1.4422231171500322E-3</v>
      </c>
      <c r="E21" s="170">
        <f t="shared" si="0"/>
        <v>19</v>
      </c>
    </row>
    <row r="22" spans="1:5" x14ac:dyDescent="0.2">
      <c r="A22" s="170" t="s">
        <v>32</v>
      </c>
      <c r="B22" s="181">
        <v>423677</v>
      </c>
      <c r="C22" s="181">
        <v>424406</v>
      </c>
      <c r="D22" s="183">
        <v>1.7206504011311186E-3</v>
      </c>
      <c r="E22" s="170">
        <f t="shared" si="0"/>
        <v>18</v>
      </c>
    </row>
    <row r="23" spans="1:5" x14ac:dyDescent="0.2">
      <c r="A23" s="170" t="s">
        <v>10</v>
      </c>
      <c r="B23" s="181">
        <v>854521</v>
      </c>
      <c r="C23" s="181">
        <v>856157</v>
      </c>
      <c r="D23" s="183">
        <v>1.9145228730481634E-3</v>
      </c>
      <c r="E23" s="170">
        <f t="shared" si="0"/>
        <v>17</v>
      </c>
    </row>
    <row r="24" spans="1:5" x14ac:dyDescent="0.2">
      <c r="A24" s="170" t="s">
        <v>20</v>
      </c>
      <c r="B24" s="181">
        <v>1832028</v>
      </c>
      <c r="C24" s="181">
        <v>1836478</v>
      </c>
      <c r="D24" s="183">
        <v>2.4290021768225145E-3</v>
      </c>
      <c r="E24" s="170">
        <f t="shared" si="0"/>
        <v>16</v>
      </c>
    </row>
    <row r="25" spans="1:5" x14ac:dyDescent="0.2">
      <c r="A25" s="170" t="s">
        <v>13</v>
      </c>
      <c r="B25" s="181">
        <v>1770513</v>
      </c>
      <c r="C25" s="181">
        <v>1774815</v>
      </c>
      <c r="D25" s="183">
        <v>2.4298042431769584E-3</v>
      </c>
      <c r="E25" s="170">
        <f t="shared" si="0"/>
        <v>15</v>
      </c>
    </row>
    <row r="26" spans="1:5" x14ac:dyDescent="0.2">
      <c r="A26" s="170" t="s">
        <v>21</v>
      </c>
      <c r="B26" s="181">
        <v>220674</v>
      </c>
      <c r="C26" s="181">
        <v>221353</v>
      </c>
      <c r="D26" s="183">
        <v>3.0769370202199386E-3</v>
      </c>
      <c r="E26" s="170">
        <f t="shared" si="0"/>
        <v>14</v>
      </c>
    </row>
    <row r="27" spans="1:5" x14ac:dyDescent="0.2">
      <c r="A27" s="170" t="s">
        <v>0</v>
      </c>
      <c r="B27" s="181">
        <v>1974565</v>
      </c>
      <c r="C27" s="181">
        <v>1980790</v>
      </c>
      <c r="D27" s="183">
        <v>3.1525931027847065E-3</v>
      </c>
      <c r="E27" s="170">
        <f t="shared" si="0"/>
        <v>13</v>
      </c>
    </row>
    <row r="28" spans="1:5" x14ac:dyDescent="0.2">
      <c r="A28" s="170" t="s">
        <v>30</v>
      </c>
      <c r="B28" s="181">
        <v>114356</v>
      </c>
      <c r="C28" s="181">
        <v>114739</v>
      </c>
      <c r="D28" s="183">
        <v>3.3491902479974023E-3</v>
      </c>
      <c r="E28" s="170">
        <f t="shared" si="0"/>
        <v>12</v>
      </c>
    </row>
    <row r="29" spans="1:5" x14ac:dyDescent="0.2">
      <c r="A29" s="170" t="s">
        <v>3</v>
      </c>
      <c r="B29" s="181">
        <v>351682</v>
      </c>
      <c r="C29" s="181">
        <v>352869</v>
      </c>
      <c r="D29" s="183">
        <v>3.3752082847573472E-3</v>
      </c>
      <c r="E29" s="170">
        <f t="shared" si="0"/>
        <v>11</v>
      </c>
    </row>
    <row r="30" spans="1:5" x14ac:dyDescent="0.2">
      <c r="A30" s="170" t="s">
        <v>19</v>
      </c>
      <c r="B30" s="181">
        <v>179978</v>
      </c>
      <c r="C30" s="181">
        <v>180779</v>
      </c>
      <c r="D30" s="183">
        <v>4.4505439553723658E-3</v>
      </c>
      <c r="E30" s="170">
        <f t="shared" si="0"/>
        <v>10</v>
      </c>
    </row>
    <row r="31" spans="1:5" x14ac:dyDescent="0.2">
      <c r="A31" s="170" t="s">
        <v>22</v>
      </c>
      <c r="B31" s="181">
        <v>637794</v>
      </c>
      <c r="C31" s="181">
        <v>641125</v>
      </c>
      <c r="D31" s="183">
        <v>5.2226894577245275E-3</v>
      </c>
      <c r="E31" s="170">
        <f t="shared" si="0"/>
        <v>9</v>
      </c>
    </row>
    <row r="32" spans="1:5" x14ac:dyDescent="0.2">
      <c r="A32" s="170" t="s">
        <v>33</v>
      </c>
      <c r="B32" s="181">
        <v>198536</v>
      </c>
      <c r="C32" s="181">
        <v>199578</v>
      </c>
      <c r="D32" s="183">
        <v>5.2484184228553943E-3</v>
      </c>
      <c r="E32" s="170">
        <f t="shared" si="0"/>
        <v>8</v>
      </c>
    </row>
    <row r="33" spans="1:5" x14ac:dyDescent="0.2">
      <c r="A33" s="170" t="s">
        <v>14</v>
      </c>
      <c r="B33" s="181">
        <v>1078852</v>
      </c>
      <c r="C33" s="181">
        <v>1085242</v>
      </c>
      <c r="D33" s="183">
        <v>5.9229625564951593E-3</v>
      </c>
      <c r="E33" s="170">
        <f t="shared" si="0"/>
        <v>7</v>
      </c>
    </row>
    <row r="34" spans="1:5" x14ac:dyDescent="0.2">
      <c r="A34" s="170" t="s">
        <v>16</v>
      </c>
      <c r="B34" s="181">
        <v>264145</v>
      </c>
      <c r="C34" s="181">
        <v>265857</v>
      </c>
      <c r="D34" s="183">
        <v>6.4812886861382868E-3</v>
      </c>
      <c r="E34" s="170">
        <f>_xlfn.RANK.EQ(D34,$D$7:$D$39,0)</f>
        <v>6</v>
      </c>
    </row>
    <row r="35" spans="1:5" x14ac:dyDescent="0.2">
      <c r="A35" s="170" t="s">
        <v>7</v>
      </c>
      <c r="B35" s="181">
        <v>243926</v>
      </c>
      <c r="C35" s="181">
        <v>245769</v>
      </c>
      <c r="D35" s="183">
        <v>7.5555701319252044E-3</v>
      </c>
      <c r="E35" s="170">
        <f t="shared" si="0"/>
        <v>5</v>
      </c>
    </row>
    <row r="36" spans="1:5" x14ac:dyDescent="0.2">
      <c r="A36" s="170" t="s">
        <v>15</v>
      </c>
      <c r="B36" s="181">
        <v>157429</v>
      </c>
      <c r="C36" s="181">
        <v>158647</v>
      </c>
      <c r="D36" s="183">
        <v>7.7368210431369988E-3</v>
      </c>
      <c r="E36" s="170">
        <f t="shared" si="0"/>
        <v>4</v>
      </c>
    </row>
    <row r="37" spans="1:5" x14ac:dyDescent="0.2">
      <c r="A37" s="170" t="s">
        <v>6</v>
      </c>
      <c r="B37" s="181">
        <v>139905</v>
      </c>
      <c r="C37" s="181">
        <v>141245</v>
      </c>
      <c r="D37" s="183">
        <v>9.5779278796326306E-3</v>
      </c>
      <c r="E37" s="170">
        <f t="shared" si="0"/>
        <v>3</v>
      </c>
    </row>
    <row r="38" spans="1:5" x14ac:dyDescent="0.2">
      <c r="A38" s="170" t="s">
        <v>24</v>
      </c>
      <c r="B38" s="181">
        <v>498653</v>
      </c>
      <c r="C38" s="181">
        <v>503626</v>
      </c>
      <c r="D38" s="183">
        <v>9.9728669034377937E-3</v>
      </c>
      <c r="E38" s="170">
        <f t="shared" si="0"/>
        <v>2</v>
      </c>
    </row>
    <row r="39" spans="1:5" x14ac:dyDescent="0.2">
      <c r="A39" s="170" t="s">
        <v>5</v>
      </c>
      <c r="B39" s="181">
        <v>222528</v>
      </c>
      <c r="C39" s="181">
        <v>225288</v>
      </c>
      <c r="D39" s="183">
        <v>1.2402933563416818E-2</v>
      </c>
      <c r="E39" s="170">
        <f t="shared" si="0"/>
        <v>1</v>
      </c>
    </row>
  </sheetData>
  <mergeCells count="1">
    <mergeCell ref="H1:I1"/>
  </mergeCells>
  <hyperlinks>
    <hyperlink ref="H1:I1" location="Index!A1" display="Regresar al Índice" xr:uid="{2E2F2106-D529-4D44-BBA6-4646633AD7C2}"/>
  </hyperlink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EDD8F-23A1-4B21-97EA-91B5933FCB5D}">
  <sheetPr codeName="Hoja98"/>
  <dimension ref="A1:J40"/>
  <sheetViews>
    <sheetView workbookViewId="0"/>
  </sheetViews>
  <sheetFormatPr baseColWidth="10" defaultColWidth="9.140625" defaultRowHeight="12.75" x14ac:dyDescent="0.2"/>
  <cols>
    <col min="1" max="1" width="60.7109375" style="170" customWidth="1" collapsed="1"/>
    <col min="2" max="2" width="22.7109375" style="170" customWidth="1" collapsed="1"/>
    <col min="3" max="3" width="20.7109375" style="170" customWidth="1" collapsed="1"/>
    <col min="4" max="4" width="9.85546875" style="170" bestFit="1" customWidth="1" collapsed="1"/>
    <col min="5" max="5" width="11.7109375" style="170" customWidth="1" collapsed="1"/>
    <col min="6" max="6" width="4.7109375" style="170" customWidth="1" collapsed="1"/>
    <col min="7" max="8" width="3.7109375" style="170" customWidth="1" collapsed="1"/>
    <col min="9" max="10" width="9.140625" style="170" customWidth="1" collapsed="1"/>
    <col min="11" max="16384" width="9.140625" style="170"/>
  </cols>
  <sheetData>
    <row r="1" spans="1:9" x14ac:dyDescent="0.2">
      <c r="A1" s="31" t="s">
        <v>3410</v>
      </c>
      <c r="B1" s="170" t="s">
        <v>53</v>
      </c>
      <c r="C1" s="170" t="s">
        <v>53</v>
      </c>
      <c r="D1" s="170" t="s">
        <v>53</v>
      </c>
      <c r="E1" s="170" t="s">
        <v>53</v>
      </c>
      <c r="F1" s="170" t="s">
        <v>53</v>
      </c>
      <c r="G1" s="170" t="s">
        <v>53</v>
      </c>
      <c r="H1" s="280" t="s">
        <v>1346</v>
      </c>
      <c r="I1" s="280"/>
    </row>
    <row r="2" spans="1:9" x14ac:dyDescent="0.2">
      <c r="A2" s="170" t="s">
        <v>150</v>
      </c>
      <c r="B2" s="170" t="s">
        <v>53</v>
      </c>
      <c r="C2" s="170" t="s">
        <v>53</v>
      </c>
      <c r="D2" s="170" t="s">
        <v>53</v>
      </c>
      <c r="E2" s="170" t="s">
        <v>53</v>
      </c>
      <c r="F2" s="170" t="s">
        <v>53</v>
      </c>
      <c r="G2" s="170" t="s">
        <v>53</v>
      </c>
      <c r="H2" s="170" t="s">
        <v>53</v>
      </c>
    </row>
    <row r="6" spans="1:9" x14ac:dyDescent="0.2">
      <c r="A6" s="170" t="s">
        <v>2</v>
      </c>
      <c r="B6" s="170" t="s">
        <v>2502</v>
      </c>
      <c r="C6" s="170" t="s">
        <v>2501</v>
      </c>
      <c r="D6" s="170" t="s">
        <v>1140</v>
      </c>
      <c r="E6" s="170" t="s">
        <v>1141</v>
      </c>
    </row>
    <row r="7" spans="1:9" x14ac:dyDescent="0.2">
      <c r="A7" s="170" t="s">
        <v>29</v>
      </c>
      <c r="B7" s="191">
        <v>710126</v>
      </c>
      <c r="C7" s="191">
        <v>711238</v>
      </c>
      <c r="D7" s="192">
        <v>1112</v>
      </c>
      <c r="E7" s="183">
        <v>1.5659192875630001E-3</v>
      </c>
      <c r="F7" s="170">
        <f t="shared" ref="F7:F39" si="0">_xlfn.RANK.EQ(E7,$E$7:$E$39,0)</f>
        <v>33</v>
      </c>
    </row>
    <row r="8" spans="1:9" x14ac:dyDescent="0.2">
      <c r="A8" s="170" t="s">
        <v>18</v>
      </c>
      <c r="B8" s="191">
        <v>213611</v>
      </c>
      <c r="C8" s="191">
        <v>216297</v>
      </c>
      <c r="D8" s="192">
        <v>2686</v>
      </c>
      <c r="E8" s="183">
        <v>1.2574258816259398E-2</v>
      </c>
      <c r="F8" s="170">
        <f t="shared" si="0"/>
        <v>31</v>
      </c>
    </row>
    <row r="9" spans="1:9" x14ac:dyDescent="0.2">
      <c r="A9" s="170" t="s">
        <v>12</v>
      </c>
      <c r="B9" s="191">
        <v>257638</v>
      </c>
      <c r="C9" s="191">
        <v>260828</v>
      </c>
      <c r="D9" s="192">
        <v>3190</v>
      </c>
      <c r="E9" s="183">
        <v>1.2381713877611222E-2</v>
      </c>
      <c r="F9" s="170">
        <f t="shared" si="0"/>
        <v>32</v>
      </c>
    </row>
    <row r="10" spans="1:9" x14ac:dyDescent="0.2">
      <c r="A10" s="170" t="s">
        <v>33</v>
      </c>
      <c r="B10" s="191">
        <v>195521</v>
      </c>
      <c r="C10" s="191">
        <v>199578</v>
      </c>
      <c r="D10" s="192">
        <v>4057</v>
      </c>
      <c r="E10" s="183">
        <v>2.0749689291687412E-2</v>
      </c>
      <c r="F10" s="170">
        <f t="shared" si="0"/>
        <v>30</v>
      </c>
    </row>
    <row r="11" spans="1:9" x14ac:dyDescent="0.2">
      <c r="A11" s="170" t="s">
        <v>11</v>
      </c>
      <c r="B11" s="191">
        <v>142704</v>
      </c>
      <c r="C11" s="191">
        <v>148334</v>
      </c>
      <c r="D11" s="192">
        <v>5630</v>
      </c>
      <c r="E11" s="183">
        <v>3.9452292857943716E-2</v>
      </c>
      <c r="F11" s="170">
        <f t="shared" si="0"/>
        <v>16</v>
      </c>
    </row>
    <row r="12" spans="1:9" x14ac:dyDescent="0.2">
      <c r="A12" s="170" t="s">
        <v>30</v>
      </c>
      <c r="B12" s="191">
        <v>108344</v>
      </c>
      <c r="C12" s="191">
        <v>114739</v>
      </c>
      <c r="D12" s="192">
        <v>6395</v>
      </c>
      <c r="E12" s="183">
        <v>5.9024957542642031E-2</v>
      </c>
      <c r="F12" s="170">
        <f t="shared" si="0"/>
        <v>5</v>
      </c>
    </row>
    <row r="13" spans="1:9" x14ac:dyDescent="0.2">
      <c r="A13" s="170" t="s">
        <v>21</v>
      </c>
      <c r="B13" s="191">
        <v>214206</v>
      </c>
      <c r="C13" s="191">
        <v>221353</v>
      </c>
      <c r="D13" s="192">
        <v>7147</v>
      </c>
      <c r="E13" s="183">
        <v>3.3365078475859677E-2</v>
      </c>
      <c r="F13" s="170">
        <f t="shared" si="0"/>
        <v>22</v>
      </c>
    </row>
    <row r="14" spans="1:9" x14ac:dyDescent="0.2">
      <c r="A14" s="170" t="s">
        <v>15</v>
      </c>
      <c r="B14" s="191">
        <v>151181</v>
      </c>
      <c r="C14" s="191">
        <v>158647</v>
      </c>
      <c r="D14" s="192">
        <v>7466</v>
      </c>
      <c r="E14" s="183">
        <v>4.9384512604097042E-2</v>
      </c>
      <c r="F14" s="170">
        <f t="shared" si="0"/>
        <v>11</v>
      </c>
    </row>
    <row r="15" spans="1:9" x14ac:dyDescent="0.2">
      <c r="A15" s="170" t="s">
        <v>6</v>
      </c>
      <c r="B15" s="191">
        <v>133445</v>
      </c>
      <c r="C15" s="191">
        <v>141245</v>
      </c>
      <c r="D15" s="192">
        <v>7800</v>
      </c>
      <c r="E15" s="183">
        <v>5.8451047247929822E-2</v>
      </c>
      <c r="F15" s="170">
        <f t="shared" si="0"/>
        <v>6</v>
      </c>
    </row>
    <row r="16" spans="1:9" x14ac:dyDescent="0.2">
      <c r="A16" s="170" t="s">
        <v>7</v>
      </c>
      <c r="B16" s="191">
        <v>237565</v>
      </c>
      <c r="C16" s="191">
        <v>245769</v>
      </c>
      <c r="D16" s="192">
        <v>8204</v>
      </c>
      <c r="E16" s="183">
        <v>3.4533706564519262E-2</v>
      </c>
      <c r="F16" s="170">
        <f t="shared" si="0"/>
        <v>19</v>
      </c>
    </row>
    <row r="17" spans="1:6" x14ac:dyDescent="0.2">
      <c r="A17" s="170" t="s">
        <v>3</v>
      </c>
      <c r="B17" s="191">
        <v>341163</v>
      </c>
      <c r="C17" s="191">
        <v>352869</v>
      </c>
      <c r="D17" s="192">
        <v>11706</v>
      </c>
      <c r="E17" s="183">
        <v>3.4312044389338769E-2</v>
      </c>
      <c r="F17" s="170">
        <f t="shared" si="0"/>
        <v>20</v>
      </c>
    </row>
    <row r="18" spans="1:6" x14ac:dyDescent="0.2">
      <c r="A18" s="170" t="s">
        <v>19</v>
      </c>
      <c r="B18" s="191">
        <v>168878</v>
      </c>
      <c r="C18" s="191">
        <v>180779</v>
      </c>
      <c r="D18" s="192">
        <v>11901</v>
      </c>
      <c r="E18" s="183">
        <v>7.0470990892833818E-2</v>
      </c>
      <c r="F18" s="170">
        <f t="shared" si="0"/>
        <v>4</v>
      </c>
    </row>
    <row r="19" spans="1:6" x14ac:dyDescent="0.2">
      <c r="A19" s="170" t="s">
        <v>16</v>
      </c>
      <c r="B19" s="191">
        <v>253120</v>
      </c>
      <c r="C19" s="191">
        <v>265857</v>
      </c>
      <c r="D19" s="192">
        <v>12737</v>
      </c>
      <c r="E19" s="183">
        <v>5.0320006321112443E-2</v>
      </c>
      <c r="F19" s="170">
        <f t="shared" si="0"/>
        <v>9</v>
      </c>
    </row>
    <row r="20" spans="1:6" x14ac:dyDescent="0.2">
      <c r="A20" s="170" t="s">
        <v>17</v>
      </c>
      <c r="B20" s="191">
        <v>464051</v>
      </c>
      <c r="C20" s="191">
        <v>478147</v>
      </c>
      <c r="D20" s="192">
        <v>14096</v>
      </c>
      <c r="E20" s="183">
        <v>3.0375971606569019E-2</v>
      </c>
      <c r="F20" s="170">
        <f t="shared" si="0"/>
        <v>25</v>
      </c>
    </row>
    <row r="21" spans="1:6" x14ac:dyDescent="0.2">
      <c r="A21" s="170" t="s">
        <v>27</v>
      </c>
      <c r="B21" s="191">
        <v>616196</v>
      </c>
      <c r="C21" s="191">
        <v>630323</v>
      </c>
      <c r="D21" s="192">
        <v>14127</v>
      </c>
      <c r="E21" s="183">
        <v>2.2926146875344777E-2</v>
      </c>
      <c r="F21" s="170">
        <f t="shared" si="0"/>
        <v>29</v>
      </c>
    </row>
    <row r="22" spans="1:6" x14ac:dyDescent="0.2">
      <c r="A22" s="170" t="s">
        <v>25</v>
      </c>
      <c r="B22" s="191">
        <v>457458</v>
      </c>
      <c r="C22" s="191">
        <v>472947</v>
      </c>
      <c r="D22" s="192">
        <v>15489</v>
      </c>
      <c r="E22" s="183">
        <v>3.3858846057998715E-2</v>
      </c>
      <c r="F22" s="170">
        <f t="shared" si="0"/>
        <v>21</v>
      </c>
    </row>
    <row r="23" spans="1:6" x14ac:dyDescent="0.2">
      <c r="A23" s="170" t="s">
        <v>26</v>
      </c>
      <c r="B23" s="191">
        <v>566170</v>
      </c>
      <c r="C23" s="191">
        <v>582043</v>
      </c>
      <c r="D23" s="192">
        <v>15873</v>
      </c>
      <c r="E23" s="183">
        <v>2.8035748979988284E-2</v>
      </c>
      <c r="F23" s="170">
        <f t="shared" si="0"/>
        <v>28</v>
      </c>
    </row>
    <row r="24" spans="1:6" x14ac:dyDescent="0.2">
      <c r="A24" s="170" t="s">
        <v>5</v>
      </c>
      <c r="B24" s="191">
        <v>208042</v>
      </c>
      <c r="C24" s="191">
        <v>225288</v>
      </c>
      <c r="D24" s="192">
        <v>17246</v>
      </c>
      <c r="E24" s="183">
        <v>8.289672277713156E-2</v>
      </c>
      <c r="F24" s="170">
        <f t="shared" si="0"/>
        <v>3</v>
      </c>
    </row>
    <row r="25" spans="1:6" x14ac:dyDescent="0.2">
      <c r="A25" s="170" t="s">
        <v>28</v>
      </c>
      <c r="B25" s="191">
        <v>225937</v>
      </c>
      <c r="C25" s="191">
        <v>244679</v>
      </c>
      <c r="D25" s="192">
        <v>18742</v>
      </c>
      <c r="E25" s="183">
        <v>8.2952327418705174E-2</v>
      </c>
      <c r="F25" s="170">
        <f t="shared" si="0"/>
        <v>2</v>
      </c>
    </row>
    <row r="26" spans="1:6" x14ac:dyDescent="0.2">
      <c r="A26" s="170" t="s">
        <v>32</v>
      </c>
      <c r="B26" s="191">
        <v>404191</v>
      </c>
      <c r="C26" s="191">
        <v>424406</v>
      </c>
      <c r="D26" s="192">
        <v>20215</v>
      </c>
      <c r="E26" s="183">
        <v>5.001348372427894E-2</v>
      </c>
      <c r="F26" s="170">
        <f t="shared" si="0"/>
        <v>10</v>
      </c>
    </row>
    <row r="27" spans="1:6" x14ac:dyDescent="0.2">
      <c r="A27" s="170" t="s">
        <v>22</v>
      </c>
      <c r="B27" s="191">
        <v>619282</v>
      </c>
      <c r="C27" s="191">
        <v>641125</v>
      </c>
      <c r="D27" s="192">
        <v>21843</v>
      </c>
      <c r="E27" s="183">
        <v>3.5271491824403034E-2</v>
      </c>
      <c r="F27" s="170">
        <f t="shared" si="0"/>
        <v>18</v>
      </c>
    </row>
    <row r="28" spans="1:6" x14ac:dyDescent="0.2">
      <c r="A28" s="170" t="s">
        <v>31</v>
      </c>
      <c r="B28" s="191">
        <v>722269</v>
      </c>
      <c r="C28" s="191">
        <v>744249</v>
      </c>
      <c r="D28" s="192">
        <v>21980</v>
      </c>
      <c r="E28" s="183">
        <v>3.0431875104704798E-2</v>
      </c>
      <c r="F28" s="170">
        <f t="shared" si="0"/>
        <v>23</v>
      </c>
    </row>
    <row r="29" spans="1:6" x14ac:dyDescent="0.2">
      <c r="A29" s="170" t="s">
        <v>8</v>
      </c>
      <c r="B29" s="191">
        <v>960072</v>
      </c>
      <c r="C29" s="191">
        <v>989243</v>
      </c>
      <c r="D29" s="192">
        <v>29171</v>
      </c>
      <c r="E29" s="183">
        <v>3.0384179519869381E-2</v>
      </c>
      <c r="F29" s="170">
        <f t="shared" si="0"/>
        <v>24</v>
      </c>
    </row>
    <row r="30" spans="1:6" x14ac:dyDescent="0.2">
      <c r="A30" s="170" t="s">
        <v>4</v>
      </c>
      <c r="B30" s="191">
        <v>1044677</v>
      </c>
      <c r="C30" s="191">
        <v>1075896</v>
      </c>
      <c r="D30" s="192">
        <v>31219</v>
      </c>
      <c r="E30" s="183">
        <v>2.9883877983338358E-2</v>
      </c>
      <c r="F30" s="170">
        <f t="shared" si="0"/>
        <v>26</v>
      </c>
    </row>
    <row r="31" spans="1:6" x14ac:dyDescent="0.2">
      <c r="A31" s="170" t="s">
        <v>23</v>
      </c>
      <c r="B31" s="191">
        <v>655295</v>
      </c>
      <c r="C31" s="191">
        <v>688819</v>
      </c>
      <c r="D31" s="192">
        <v>33524</v>
      </c>
      <c r="E31" s="183">
        <v>5.1158638475800933E-2</v>
      </c>
      <c r="F31" s="170">
        <f t="shared" si="0"/>
        <v>7</v>
      </c>
    </row>
    <row r="32" spans="1:6" x14ac:dyDescent="0.2">
      <c r="A32" s="170" t="s">
        <v>24</v>
      </c>
      <c r="B32" s="191">
        <v>462635</v>
      </c>
      <c r="C32" s="191">
        <v>503626</v>
      </c>
      <c r="D32" s="192">
        <v>40991</v>
      </c>
      <c r="E32" s="183">
        <v>8.8603326596560894E-2</v>
      </c>
      <c r="F32" s="170">
        <f t="shared" si="0"/>
        <v>1</v>
      </c>
    </row>
    <row r="33" spans="1:6" x14ac:dyDescent="0.2">
      <c r="A33" s="170" t="s">
        <v>10</v>
      </c>
      <c r="B33" s="191">
        <v>814614</v>
      </c>
      <c r="C33" s="191">
        <v>856157</v>
      </c>
      <c r="D33" s="192">
        <v>41543</v>
      </c>
      <c r="E33" s="183">
        <v>5.0997159390828051E-2</v>
      </c>
      <c r="F33" s="170">
        <f t="shared" si="0"/>
        <v>8</v>
      </c>
    </row>
    <row r="34" spans="1:6" x14ac:dyDescent="0.2">
      <c r="A34" s="170" t="s">
        <v>14</v>
      </c>
      <c r="B34" s="191">
        <v>1039974</v>
      </c>
      <c r="C34" s="191">
        <v>1085242</v>
      </c>
      <c r="D34" s="192">
        <v>45268</v>
      </c>
      <c r="E34" s="183">
        <v>4.3528011277204959E-2</v>
      </c>
      <c r="F34" s="170">
        <f t="shared" si="0"/>
        <v>15</v>
      </c>
    </row>
    <row r="35" spans="1:6" x14ac:dyDescent="0.2">
      <c r="A35" s="170" t="s">
        <v>13</v>
      </c>
      <c r="B35" s="191">
        <v>1693231</v>
      </c>
      <c r="C35" s="191">
        <v>1774815</v>
      </c>
      <c r="D35" s="192">
        <v>81584</v>
      </c>
      <c r="E35" s="183">
        <v>4.8182439371828201E-2</v>
      </c>
      <c r="F35" s="170">
        <f t="shared" si="0"/>
        <v>12</v>
      </c>
    </row>
    <row r="36" spans="1:6" x14ac:dyDescent="0.2">
      <c r="A36" s="170" t="s">
        <v>20</v>
      </c>
      <c r="B36" s="191">
        <v>1752958</v>
      </c>
      <c r="C36" s="191">
        <v>1836478</v>
      </c>
      <c r="D36" s="192">
        <v>83520</v>
      </c>
      <c r="E36" s="183">
        <v>4.7645180318068192E-2</v>
      </c>
      <c r="F36" s="170">
        <f t="shared" si="0"/>
        <v>13</v>
      </c>
    </row>
    <row r="37" spans="1:6" x14ac:dyDescent="0.2">
      <c r="A37" s="170" t="s">
        <v>0</v>
      </c>
      <c r="B37" s="191">
        <v>1896755</v>
      </c>
      <c r="C37" s="191">
        <v>1980790</v>
      </c>
      <c r="D37" s="192">
        <v>84035</v>
      </c>
      <c r="E37" s="183">
        <v>4.4304614987175528E-2</v>
      </c>
      <c r="F37" s="170">
        <f t="shared" si="0"/>
        <v>14</v>
      </c>
    </row>
    <row r="38" spans="1:6" x14ac:dyDescent="0.2">
      <c r="A38" s="170" t="s">
        <v>9</v>
      </c>
      <c r="B38" s="191">
        <v>3337399</v>
      </c>
      <c r="C38" s="191">
        <v>3435501</v>
      </c>
      <c r="D38" s="192">
        <v>98102</v>
      </c>
      <c r="E38" s="183">
        <v>2.9394747226807461E-2</v>
      </c>
      <c r="F38" s="170">
        <f t="shared" si="0"/>
        <v>27</v>
      </c>
    </row>
    <row r="39" spans="1:6" x14ac:dyDescent="0.2">
      <c r="A39" s="170" t="s">
        <v>1</v>
      </c>
      <c r="B39" s="191">
        <v>21068708</v>
      </c>
      <c r="C39" s="191">
        <v>21887307</v>
      </c>
      <c r="D39" s="191">
        <v>818599</v>
      </c>
      <c r="E39" s="183">
        <v>3.8853782586003804E-2</v>
      </c>
      <c r="F39" s="170">
        <f t="shared" si="0"/>
        <v>17</v>
      </c>
    </row>
    <row r="40" spans="1:6" x14ac:dyDescent="0.2">
      <c r="E40" s="170">
        <f>C39/B39-1</f>
        <v>3.8853782586003804E-2</v>
      </c>
    </row>
  </sheetData>
  <autoFilter ref="A6:F6" xr:uid="{C1A95A58-0D2F-4EDF-AF89-C6E57C757850}">
    <sortState ref="A7:F40">
      <sortCondition ref="D6"/>
    </sortState>
  </autoFilter>
  <mergeCells count="1">
    <mergeCell ref="H1:I1"/>
  </mergeCells>
  <hyperlinks>
    <hyperlink ref="H1:I1" location="Index!A1" display="Regresar al Índice" xr:uid="{AFBB7CE0-1F3D-40C5-AEFE-C3A391ACBAB7}"/>
  </hyperlink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4F5CD-0564-431F-8B29-867D48FF0BC4}">
  <sheetPr codeName="Hoja100"/>
  <dimension ref="A1:J40"/>
  <sheetViews>
    <sheetView workbookViewId="0"/>
  </sheetViews>
  <sheetFormatPr baseColWidth="10" defaultColWidth="9.140625" defaultRowHeight="12.75" x14ac:dyDescent="0.2"/>
  <cols>
    <col min="1" max="1" width="60.7109375" style="170" customWidth="1" collapsed="1"/>
    <col min="2" max="2" width="22.7109375" style="170" customWidth="1" collapsed="1"/>
    <col min="3" max="3" width="20.7109375" style="170" customWidth="1" collapsed="1"/>
    <col min="4" max="4" width="7.7109375" style="170" customWidth="1" collapsed="1"/>
    <col min="5" max="5" width="11.7109375" style="170" customWidth="1" collapsed="1"/>
    <col min="6" max="6" width="4.7109375" style="170" customWidth="1" collapsed="1"/>
    <col min="7" max="8" width="3.7109375" style="170" customWidth="1" collapsed="1"/>
    <col min="9" max="10" width="9.140625" style="170" customWidth="1" collapsed="1"/>
    <col min="11" max="16384" width="9.140625" style="170"/>
  </cols>
  <sheetData>
    <row r="1" spans="1:9" x14ac:dyDescent="0.2">
      <c r="A1" s="31" t="s">
        <v>3411</v>
      </c>
      <c r="B1" s="170" t="s">
        <v>53</v>
      </c>
      <c r="C1" s="170" t="s">
        <v>53</v>
      </c>
      <c r="D1" s="170" t="s">
        <v>53</v>
      </c>
      <c r="E1" s="170" t="s">
        <v>53</v>
      </c>
      <c r="F1" s="170" t="s">
        <v>53</v>
      </c>
      <c r="G1" s="170" t="s">
        <v>53</v>
      </c>
      <c r="H1" s="280" t="s">
        <v>1346</v>
      </c>
      <c r="I1" s="280"/>
    </row>
    <row r="2" spans="1:9" x14ac:dyDescent="0.2">
      <c r="A2" s="170" t="s">
        <v>150</v>
      </c>
      <c r="B2" s="170" t="s">
        <v>53</v>
      </c>
      <c r="C2" s="170" t="s">
        <v>53</v>
      </c>
      <c r="D2" s="170" t="s">
        <v>53</v>
      </c>
      <c r="E2" s="170" t="s">
        <v>53</v>
      </c>
      <c r="F2" s="170" t="s">
        <v>53</v>
      </c>
      <c r="G2" s="170" t="s">
        <v>53</v>
      </c>
      <c r="H2" s="170" t="s">
        <v>53</v>
      </c>
    </row>
    <row r="6" spans="1:9" x14ac:dyDescent="0.2">
      <c r="A6" s="170" t="s">
        <v>2</v>
      </c>
      <c r="B6" s="170" t="s">
        <v>2502</v>
      </c>
      <c r="C6" s="170" t="s">
        <v>2501</v>
      </c>
      <c r="D6" s="170" t="s">
        <v>1140</v>
      </c>
      <c r="E6" s="170" t="s">
        <v>1141</v>
      </c>
    </row>
    <row r="7" spans="1:9" x14ac:dyDescent="0.2">
      <c r="A7" s="170" t="s">
        <v>29</v>
      </c>
      <c r="B7" s="181">
        <v>710126</v>
      </c>
      <c r="C7" s="181">
        <v>711238</v>
      </c>
      <c r="D7" s="181">
        <v>1112</v>
      </c>
      <c r="E7" s="183">
        <v>1.5659192875630001E-3</v>
      </c>
      <c r="F7" s="170">
        <f>_xlfn.RANK.EQ(E7,$E$7:$E$39,0)</f>
        <v>33</v>
      </c>
    </row>
    <row r="8" spans="1:9" x14ac:dyDescent="0.2">
      <c r="A8" s="170" t="s">
        <v>12</v>
      </c>
      <c r="B8" s="181">
        <v>257638</v>
      </c>
      <c r="C8" s="181">
        <v>260828</v>
      </c>
      <c r="D8" s="181">
        <v>3190</v>
      </c>
      <c r="E8" s="183">
        <v>1.2381713877611222E-2</v>
      </c>
      <c r="F8" s="170">
        <f t="shared" ref="F8:F39" si="0">_xlfn.RANK.EQ(E8,$E$7:$E$39,0)</f>
        <v>32</v>
      </c>
    </row>
    <row r="9" spans="1:9" x14ac:dyDescent="0.2">
      <c r="A9" s="170" t="s">
        <v>18</v>
      </c>
      <c r="B9" s="181">
        <v>213611</v>
      </c>
      <c r="C9" s="181">
        <v>216297</v>
      </c>
      <c r="D9" s="181">
        <v>2686</v>
      </c>
      <c r="E9" s="183">
        <v>1.2574258816259398E-2</v>
      </c>
      <c r="F9" s="170">
        <f t="shared" si="0"/>
        <v>31</v>
      </c>
    </row>
    <row r="10" spans="1:9" x14ac:dyDescent="0.2">
      <c r="A10" s="170" t="s">
        <v>33</v>
      </c>
      <c r="B10" s="181">
        <v>195521</v>
      </c>
      <c r="C10" s="181">
        <v>199578</v>
      </c>
      <c r="D10" s="181">
        <v>4057</v>
      </c>
      <c r="E10" s="183">
        <v>2.0749689291687412E-2</v>
      </c>
      <c r="F10" s="170">
        <f t="shared" si="0"/>
        <v>30</v>
      </c>
    </row>
    <row r="11" spans="1:9" x14ac:dyDescent="0.2">
      <c r="A11" s="170" t="s">
        <v>27</v>
      </c>
      <c r="B11" s="181">
        <v>616196</v>
      </c>
      <c r="C11" s="181">
        <v>630323</v>
      </c>
      <c r="D11" s="181">
        <v>14127</v>
      </c>
      <c r="E11" s="183">
        <v>2.2926146875344777E-2</v>
      </c>
      <c r="F11" s="170">
        <f t="shared" si="0"/>
        <v>29</v>
      </c>
    </row>
    <row r="12" spans="1:9" x14ac:dyDescent="0.2">
      <c r="A12" s="170" t="s">
        <v>26</v>
      </c>
      <c r="B12" s="181">
        <v>566170</v>
      </c>
      <c r="C12" s="181">
        <v>582043</v>
      </c>
      <c r="D12" s="181">
        <v>15873</v>
      </c>
      <c r="E12" s="183">
        <v>2.8035748979988284E-2</v>
      </c>
      <c r="F12" s="170">
        <f t="shared" si="0"/>
        <v>28</v>
      </c>
    </row>
    <row r="13" spans="1:9" x14ac:dyDescent="0.2">
      <c r="A13" s="170" t="s">
        <v>9</v>
      </c>
      <c r="B13" s="181">
        <v>3337399</v>
      </c>
      <c r="C13" s="181">
        <v>3435501</v>
      </c>
      <c r="D13" s="181">
        <v>98102</v>
      </c>
      <c r="E13" s="183">
        <v>2.9394747226807461E-2</v>
      </c>
      <c r="F13" s="170">
        <f t="shared" si="0"/>
        <v>27</v>
      </c>
    </row>
    <row r="14" spans="1:9" x14ac:dyDescent="0.2">
      <c r="A14" s="170" t="s">
        <v>4</v>
      </c>
      <c r="B14" s="181">
        <v>1044677</v>
      </c>
      <c r="C14" s="181">
        <v>1075896</v>
      </c>
      <c r="D14" s="181">
        <v>31219</v>
      </c>
      <c r="E14" s="183">
        <v>2.9883877983338358E-2</v>
      </c>
      <c r="F14" s="170">
        <f t="shared" si="0"/>
        <v>26</v>
      </c>
    </row>
    <row r="15" spans="1:9" x14ac:dyDescent="0.2">
      <c r="A15" s="170" t="s">
        <v>17</v>
      </c>
      <c r="B15" s="181">
        <v>464051</v>
      </c>
      <c r="C15" s="181">
        <v>478147</v>
      </c>
      <c r="D15" s="181">
        <v>14096</v>
      </c>
      <c r="E15" s="183">
        <v>3.0375971606569019E-2</v>
      </c>
      <c r="F15" s="170">
        <f t="shared" si="0"/>
        <v>25</v>
      </c>
    </row>
    <row r="16" spans="1:9" x14ac:dyDescent="0.2">
      <c r="A16" s="170" t="s">
        <v>8</v>
      </c>
      <c r="B16" s="181">
        <v>960072</v>
      </c>
      <c r="C16" s="181">
        <v>989243</v>
      </c>
      <c r="D16" s="181">
        <v>29171</v>
      </c>
      <c r="E16" s="183">
        <v>3.0384179519869381E-2</v>
      </c>
      <c r="F16" s="170">
        <f t="shared" si="0"/>
        <v>24</v>
      </c>
    </row>
    <row r="17" spans="1:6" x14ac:dyDescent="0.2">
      <c r="A17" s="170" t="s">
        <v>31</v>
      </c>
      <c r="B17" s="181">
        <v>722269</v>
      </c>
      <c r="C17" s="181">
        <v>744249</v>
      </c>
      <c r="D17" s="181">
        <v>21980</v>
      </c>
      <c r="E17" s="183">
        <v>3.0431875104704798E-2</v>
      </c>
      <c r="F17" s="170">
        <f t="shared" si="0"/>
        <v>23</v>
      </c>
    </row>
    <row r="18" spans="1:6" x14ac:dyDescent="0.2">
      <c r="A18" s="170" t="s">
        <v>21</v>
      </c>
      <c r="B18" s="181">
        <v>214206</v>
      </c>
      <c r="C18" s="181">
        <v>221353</v>
      </c>
      <c r="D18" s="181">
        <v>7147</v>
      </c>
      <c r="E18" s="183">
        <v>3.3365078475859677E-2</v>
      </c>
      <c r="F18" s="170">
        <f t="shared" si="0"/>
        <v>22</v>
      </c>
    </row>
    <row r="19" spans="1:6" x14ac:dyDescent="0.2">
      <c r="A19" s="170" t="s">
        <v>25</v>
      </c>
      <c r="B19" s="181">
        <v>457458</v>
      </c>
      <c r="C19" s="181">
        <v>472947</v>
      </c>
      <c r="D19" s="181">
        <v>15489</v>
      </c>
      <c r="E19" s="183">
        <v>3.3858846057998715E-2</v>
      </c>
      <c r="F19" s="170">
        <f t="shared" si="0"/>
        <v>21</v>
      </c>
    </row>
    <row r="20" spans="1:6" x14ac:dyDescent="0.2">
      <c r="A20" s="170" t="s">
        <v>3</v>
      </c>
      <c r="B20" s="181">
        <v>341163</v>
      </c>
      <c r="C20" s="181">
        <v>352869</v>
      </c>
      <c r="D20" s="181">
        <v>11706</v>
      </c>
      <c r="E20" s="183">
        <v>3.4312044389338769E-2</v>
      </c>
      <c r="F20" s="170">
        <f t="shared" si="0"/>
        <v>20</v>
      </c>
    </row>
    <row r="21" spans="1:6" x14ac:dyDescent="0.2">
      <c r="A21" s="170" t="s">
        <v>7</v>
      </c>
      <c r="B21" s="181">
        <v>237565</v>
      </c>
      <c r="C21" s="181">
        <v>245769</v>
      </c>
      <c r="D21" s="181">
        <v>8204</v>
      </c>
      <c r="E21" s="183">
        <v>3.4533706564519262E-2</v>
      </c>
      <c r="F21" s="170">
        <f t="shared" si="0"/>
        <v>19</v>
      </c>
    </row>
    <row r="22" spans="1:6" x14ac:dyDescent="0.2">
      <c r="A22" s="170" t="s">
        <v>22</v>
      </c>
      <c r="B22" s="181">
        <v>619282</v>
      </c>
      <c r="C22" s="181">
        <v>641125</v>
      </c>
      <c r="D22" s="181">
        <v>21843</v>
      </c>
      <c r="E22" s="183">
        <v>3.5271491824403034E-2</v>
      </c>
      <c r="F22" s="170">
        <f t="shared" si="0"/>
        <v>18</v>
      </c>
    </row>
    <row r="23" spans="1:6" x14ac:dyDescent="0.2">
      <c r="A23" s="170" t="s">
        <v>1</v>
      </c>
      <c r="B23" s="181">
        <v>21068708</v>
      </c>
      <c r="C23" s="181">
        <v>21887307</v>
      </c>
      <c r="D23" s="181">
        <v>818599</v>
      </c>
      <c r="E23" s="183">
        <v>3.8853782586003804E-2</v>
      </c>
      <c r="F23" s="170">
        <f t="shared" si="0"/>
        <v>17</v>
      </c>
    </row>
    <row r="24" spans="1:6" x14ac:dyDescent="0.2">
      <c r="A24" s="170" t="s">
        <v>11</v>
      </c>
      <c r="B24" s="181">
        <v>142704</v>
      </c>
      <c r="C24" s="181">
        <v>148334</v>
      </c>
      <c r="D24" s="181">
        <v>5630</v>
      </c>
      <c r="E24" s="183">
        <v>3.9452292857943716E-2</v>
      </c>
      <c r="F24" s="170">
        <f t="shared" si="0"/>
        <v>16</v>
      </c>
    </row>
    <row r="25" spans="1:6" x14ac:dyDescent="0.2">
      <c r="A25" s="170" t="s">
        <v>14</v>
      </c>
      <c r="B25" s="181">
        <v>1039974</v>
      </c>
      <c r="C25" s="181">
        <v>1085242</v>
      </c>
      <c r="D25" s="181">
        <v>45268</v>
      </c>
      <c r="E25" s="183">
        <v>4.3528011277204959E-2</v>
      </c>
      <c r="F25" s="170">
        <f t="shared" si="0"/>
        <v>15</v>
      </c>
    </row>
    <row r="26" spans="1:6" x14ac:dyDescent="0.2">
      <c r="A26" s="170" t="s">
        <v>0</v>
      </c>
      <c r="B26" s="181">
        <v>1896755</v>
      </c>
      <c r="C26" s="181">
        <v>1980790</v>
      </c>
      <c r="D26" s="181">
        <v>84035</v>
      </c>
      <c r="E26" s="183">
        <v>4.4304614987175528E-2</v>
      </c>
      <c r="F26" s="170">
        <f t="shared" si="0"/>
        <v>14</v>
      </c>
    </row>
    <row r="27" spans="1:6" x14ac:dyDescent="0.2">
      <c r="A27" s="170" t="s">
        <v>20</v>
      </c>
      <c r="B27" s="181">
        <v>1752958</v>
      </c>
      <c r="C27" s="181">
        <v>1836478</v>
      </c>
      <c r="D27" s="181">
        <v>83520</v>
      </c>
      <c r="E27" s="183">
        <v>4.7645180318068192E-2</v>
      </c>
      <c r="F27" s="170">
        <f t="shared" si="0"/>
        <v>13</v>
      </c>
    </row>
    <row r="28" spans="1:6" x14ac:dyDescent="0.2">
      <c r="A28" s="170" t="s">
        <v>13</v>
      </c>
      <c r="B28" s="181">
        <v>1693231</v>
      </c>
      <c r="C28" s="181">
        <v>1774815</v>
      </c>
      <c r="D28" s="181">
        <v>81584</v>
      </c>
      <c r="E28" s="183">
        <v>4.8182439371828201E-2</v>
      </c>
      <c r="F28" s="170">
        <f t="shared" si="0"/>
        <v>12</v>
      </c>
    </row>
    <row r="29" spans="1:6" x14ac:dyDescent="0.2">
      <c r="A29" s="170" t="s">
        <v>15</v>
      </c>
      <c r="B29" s="181">
        <v>151181</v>
      </c>
      <c r="C29" s="181">
        <v>158647</v>
      </c>
      <c r="D29" s="181">
        <v>7466</v>
      </c>
      <c r="E29" s="183">
        <v>4.9384512604097042E-2</v>
      </c>
      <c r="F29" s="170">
        <f t="shared" si="0"/>
        <v>11</v>
      </c>
    </row>
    <row r="30" spans="1:6" x14ac:dyDescent="0.2">
      <c r="A30" s="170" t="s">
        <v>32</v>
      </c>
      <c r="B30" s="181">
        <v>404191</v>
      </c>
      <c r="C30" s="181">
        <v>424406</v>
      </c>
      <c r="D30" s="181">
        <v>20215</v>
      </c>
      <c r="E30" s="183">
        <v>5.001348372427894E-2</v>
      </c>
      <c r="F30" s="170">
        <f t="shared" si="0"/>
        <v>10</v>
      </c>
    </row>
    <row r="31" spans="1:6" x14ac:dyDescent="0.2">
      <c r="A31" s="170" t="s">
        <v>16</v>
      </c>
      <c r="B31" s="181">
        <v>253120</v>
      </c>
      <c r="C31" s="181">
        <v>265857</v>
      </c>
      <c r="D31" s="181">
        <v>12737</v>
      </c>
      <c r="E31" s="183">
        <v>5.0320006321112443E-2</v>
      </c>
      <c r="F31" s="170">
        <f t="shared" si="0"/>
        <v>9</v>
      </c>
    </row>
    <row r="32" spans="1:6" x14ac:dyDescent="0.2">
      <c r="A32" s="170" t="s">
        <v>10</v>
      </c>
      <c r="B32" s="181">
        <v>814614</v>
      </c>
      <c r="C32" s="181">
        <v>856157</v>
      </c>
      <c r="D32" s="181">
        <v>41543</v>
      </c>
      <c r="E32" s="183">
        <v>5.0997159390828051E-2</v>
      </c>
      <c r="F32" s="170">
        <f t="shared" si="0"/>
        <v>8</v>
      </c>
    </row>
    <row r="33" spans="1:6" x14ac:dyDescent="0.2">
      <c r="A33" s="170" t="s">
        <v>23</v>
      </c>
      <c r="B33" s="181">
        <v>655295</v>
      </c>
      <c r="C33" s="181">
        <v>688819</v>
      </c>
      <c r="D33" s="181">
        <v>33524</v>
      </c>
      <c r="E33" s="183">
        <v>5.1158638475800933E-2</v>
      </c>
      <c r="F33" s="170">
        <f t="shared" si="0"/>
        <v>7</v>
      </c>
    </row>
    <row r="34" spans="1:6" x14ac:dyDescent="0.2">
      <c r="A34" s="170" t="s">
        <v>6</v>
      </c>
      <c r="B34" s="181">
        <v>133445</v>
      </c>
      <c r="C34" s="181">
        <v>141245</v>
      </c>
      <c r="D34" s="181">
        <v>7800</v>
      </c>
      <c r="E34" s="183">
        <v>5.8451047247929822E-2</v>
      </c>
      <c r="F34" s="170">
        <f t="shared" si="0"/>
        <v>6</v>
      </c>
    </row>
    <row r="35" spans="1:6" x14ac:dyDescent="0.2">
      <c r="A35" s="170" t="s">
        <v>30</v>
      </c>
      <c r="B35" s="181">
        <v>108344</v>
      </c>
      <c r="C35" s="181">
        <v>114739</v>
      </c>
      <c r="D35" s="181">
        <v>6395</v>
      </c>
      <c r="E35" s="183">
        <v>5.9024957542642031E-2</v>
      </c>
      <c r="F35" s="170">
        <f t="shared" si="0"/>
        <v>5</v>
      </c>
    </row>
    <row r="36" spans="1:6" x14ac:dyDescent="0.2">
      <c r="A36" s="170" t="s">
        <v>19</v>
      </c>
      <c r="B36" s="181">
        <v>168878</v>
      </c>
      <c r="C36" s="181">
        <v>180779</v>
      </c>
      <c r="D36" s="181">
        <v>11901</v>
      </c>
      <c r="E36" s="183">
        <v>7.0470990892833818E-2</v>
      </c>
      <c r="F36" s="170">
        <f t="shared" si="0"/>
        <v>4</v>
      </c>
    </row>
    <row r="37" spans="1:6" x14ac:dyDescent="0.2">
      <c r="A37" s="170" t="s">
        <v>5</v>
      </c>
      <c r="B37" s="181">
        <v>208042</v>
      </c>
      <c r="C37" s="181">
        <v>225288</v>
      </c>
      <c r="D37" s="181">
        <v>17246</v>
      </c>
      <c r="E37" s="183">
        <v>8.289672277713156E-2</v>
      </c>
      <c r="F37" s="170">
        <f t="shared" si="0"/>
        <v>3</v>
      </c>
    </row>
    <row r="38" spans="1:6" x14ac:dyDescent="0.2">
      <c r="A38" s="170" t="s">
        <v>28</v>
      </c>
      <c r="B38" s="181">
        <v>225937</v>
      </c>
      <c r="C38" s="181">
        <v>244679</v>
      </c>
      <c r="D38" s="181">
        <v>18742</v>
      </c>
      <c r="E38" s="183">
        <v>8.2952327418705174E-2</v>
      </c>
      <c r="F38" s="170">
        <f t="shared" si="0"/>
        <v>2</v>
      </c>
    </row>
    <row r="39" spans="1:6" x14ac:dyDescent="0.2">
      <c r="A39" s="170" t="s">
        <v>24</v>
      </c>
      <c r="B39" s="181">
        <v>462635</v>
      </c>
      <c r="C39" s="181">
        <v>503626</v>
      </c>
      <c r="D39" s="181">
        <v>40991</v>
      </c>
      <c r="E39" s="183">
        <v>8.8603326596560894E-2</v>
      </c>
      <c r="F39" s="170">
        <f t="shared" si="0"/>
        <v>1</v>
      </c>
    </row>
    <row r="40" spans="1:6" x14ac:dyDescent="0.2">
      <c r="E40" s="170">
        <f>C39/B39-1</f>
        <v>8.8603326596560894E-2</v>
      </c>
    </row>
  </sheetData>
  <autoFilter ref="A6:F6" xr:uid="{C1A95A58-0D2F-4EDF-AF89-C6E57C757850}"/>
  <mergeCells count="1">
    <mergeCell ref="H1:I1"/>
  </mergeCells>
  <hyperlinks>
    <hyperlink ref="H1:I1" location="Index!A1" display="Regresar al Índice" xr:uid="{6CDD19D0-1717-47D0-BB0F-E6B287CA2814}"/>
  </hyperlink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A3F1D-D424-4FA2-88E7-1A37A2811C2C}">
  <sheetPr codeName="Hoja101"/>
  <dimension ref="A1:U30"/>
  <sheetViews>
    <sheetView workbookViewId="0"/>
  </sheetViews>
  <sheetFormatPr baseColWidth="10" defaultColWidth="9.140625" defaultRowHeight="12.75" x14ac:dyDescent="0.2"/>
  <cols>
    <col min="1" max="1" width="60.7109375" style="170" customWidth="1" collapsed="1"/>
    <col min="2" max="2" width="10.7109375" style="190" bestFit="1" customWidth="1" collapsed="1"/>
    <col min="3" max="3" width="10.140625" style="181" bestFit="1" customWidth="1" collapsed="1"/>
    <col min="4" max="4" width="10.7109375" style="181" customWidth="1" collapsed="1"/>
    <col min="5" max="8" width="3.7109375" style="170" customWidth="1" collapsed="1"/>
    <col min="9" max="21" width="9.28515625" style="170" customWidth="1" collapsed="1"/>
    <col min="22" max="16384" width="9.140625" style="170"/>
  </cols>
  <sheetData>
    <row r="1" spans="1:9" x14ac:dyDescent="0.2">
      <c r="A1" s="31" t="s">
        <v>3412</v>
      </c>
      <c r="B1" s="170" t="s">
        <v>53</v>
      </c>
      <c r="C1" s="170" t="s">
        <v>53</v>
      </c>
      <c r="D1" s="170" t="s">
        <v>53</v>
      </c>
      <c r="E1" s="170" t="s">
        <v>53</v>
      </c>
      <c r="F1" s="170" t="s">
        <v>53</v>
      </c>
      <c r="G1" s="170" t="s">
        <v>53</v>
      </c>
      <c r="H1" s="280" t="s">
        <v>1346</v>
      </c>
      <c r="I1" s="280"/>
    </row>
    <row r="2" spans="1:9" x14ac:dyDescent="0.2">
      <c r="A2" s="170" t="s">
        <v>150</v>
      </c>
      <c r="B2" s="170" t="s">
        <v>53</v>
      </c>
      <c r="C2" s="170" t="s">
        <v>53</v>
      </c>
      <c r="D2" s="170" t="s">
        <v>53</v>
      </c>
      <c r="E2" s="170" t="s">
        <v>53</v>
      </c>
      <c r="F2" s="170" t="s">
        <v>53</v>
      </c>
      <c r="G2" s="170" t="s">
        <v>53</v>
      </c>
      <c r="H2" s="170" t="s">
        <v>53</v>
      </c>
    </row>
    <row r="3" spans="1:9" x14ac:dyDescent="0.2">
      <c r="B3" s="170"/>
      <c r="C3" s="170"/>
      <c r="D3" s="170"/>
    </row>
    <row r="4" spans="1:9" x14ac:dyDescent="0.2">
      <c r="B4" s="170"/>
      <c r="C4" s="170"/>
      <c r="D4" s="170"/>
    </row>
    <row r="5" spans="1:9" x14ac:dyDescent="0.2">
      <c r="B5" s="170"/>
      <c r="C5" s="170"/>
      <c r="D5" s="170"/>
    </row>
    <row r="6" spans="1:9" x14ac:dyDescent="0.2">
      <c r="A6" s="170" t="s">
        <v>546</v>
      </c>
      <c r="B6" s="170" t="s">
        <v>384</v>
      </c>
      <c r="C6" s="170" t="s">
        <v>0</v>
      </c>
      <c r="D6" s="170" t="s">
        <v>551</v>
      </c>
    </row>
    <row r="7" spans="1:9" x14ac:dyDescent="0.2">
      <c r="A7" s="170">
        <v>2000</v>
      </c>
      <c r="B7" s="190" t="s">
        <v>2480</v>
      </c>
      <c r="C7" s="181">
        <v>1006280</v>
      </c>
      <c r="D7" s="181">
        <v>20159</v>
      </c>
      <c r="E7" s="182"/>
    </row>
    <row r="8" spans="1:9" x14ac:dyDescent="0.2">
      <c r="A8" s="170">
        <v>2001</v>
      </c>
      <c r="B8" s="190" t="s">
        <v>2481</v>
      </c>
      <c r="C8" s="181">
        <v>1012668</v>
      </c>
      <c r="D8" s="181">
        <v>-21547</v>
      </c>
      <c r="E8" s="182"/>
    </row>
    <row r="9" spans="1:9" x14ac:dyDescent="0.2">
      <c r="A9" s="170">
        <v>2002</v>
      </c>
      <c r="B9" s="190" t="s">
        <v>2482</v>
      </c>
      <c r="C9" s="181">
        <v>1017493</v>
      </c>
      <c r="D9" s="181">
        <v>5770</v>
      </c>
      <c r="E9" s="182"/>
    </row>
    <row r="10" spans="1:9" x14ac:dyDescent="0.2">
      <c r="A10" s="170">
        <v>2003</v>
      </c>
      <c r="B10" s="190" t="s">
        <v>2483</v>
      </c>
      <c r="C10" s="181">
        <v>1025662</v>
      </c>
      <c r="D10" s="181">
        <v>-4029</v>
      </c>
      <c r="E10" s="182"/>
    </row>
    <row r="11" spans="1:9" x14ac:dyDescent="0.2">
      <c r="A11" s="170">
        <v>2004</v>
      </c>
      <c r="B11" s="190" t="s">
        <v>2484</v>
      </c>
      <c r="C11" s="181">
        <v>1052893</v>
      </c>
      <c r="D11" s="181">
        <v>11612</v>
      </c>
      <c r="E11" s="182"/>
    </row>
    <row r="12" spans="1:9" x14ac:dyDescent="0.2">
      <c r="A12" s="170">
        <v>2005</v>
      </c>
      <c r="B12" s="190" t="s">
        <v>2485</v>
      </c>
      <c r="C12" s="181">
        <v>1077808</v>
      </c>
      <c r="D12" s="181">
        <v>14913</v>
      </c>
      <c r="E12" s="182"/>
    </row>
    <row r="13" spans="1:9" x14ac:dyDescent="0.2">
      <c r="A13" s="170">
        <v>2006</v>
      </c>
      <c r="B13" s="190" t="s">
        <v>2486</v>
      </c>
      <c r="C13" s="181">
        <v>1129262</v>
      </c>
      <c r="D13" s="181">
        <v>33516</v>
      </c>
      <c r="E13" s="182"/>
    </row>
    <row r="14" spans="1:9" x14ac:dyDescent="0.2">
      <c r="A14" s="170">
        <v>2007</v>
      </c>
      <c r="B14" s="190" t="s">
        <v>2487</v>
      </c>
      <c r="C14" s="181">
        <v>1181306</v>
      </c>
      <c r="D14" s="181">
        <v>34163</v>
      </c>
      <c r="E14" s="182"/>
    </row>
    <row r="15" spans="1:9" x14ac:dyDescent="0.2">
      <c r="A15" s="170">
        <v>2008</v>
      </c>
      <c r="B15" s="190" t="s">
        <v>2488</v>
      </c>
      <c r="C15" s="181">
        <v>1219272</v>
      </c>
      <c r="D15" s="181">
        <v>24886</v>
      </c>
      <c r="E15" s="182"/>
    </row>
    <row r="16" spans="1:9" x14ac:dyDescent="0.2">
      <c r="A16" s="170">
        <v>2009</v>
      </c>
      <c r="B16" s="190" t="s">
        <v>2489</v>
      </c>
      <c r="C16" s="181">
        <v>1194763</v>
      </c>
      <c r="D16" s="181">
        <v>-9827</v>
      </c>
      <c r="E16" s="182"/>
    </row>
    <row r="17" spans="1:5" x14ac:dyDescent="0.2">
      <c r="A17" s="170">
        <v>2010</v>
      </c>
      <c r="B17" s="190" t="s">
        <v>2490</v>
      </c>
      <c r="C17" s="181">
        <v>1236525</v>
      </c>
      <c r="D17" s="181">
        <v>28506</v>
      </c>
      <c r="E17" s="182"/>
    </row>
    <row r="18" spans="1:5" x14ac:dyDescent="0.2">
      <c r="A18" s="170">
        <v>2011</v>
      </c>
      <c r="B18" s="190" t="s">
        <v>2491</v>
      </c>
      <c r="C18" s="181">
        <v>1288822</v>
      </c>
      <c r="D18" s="181">
        <v>25335</v>
      </c>
      <c r="E18" s="182"/>
    </row>
    <row r="19" spans="1:5" x14ac:dyDescent="0.2">
      <c r="A19" s="170">
        <v>2012</v>
      </c>
      <c r="B19" s="190" t="s">
        <v>2492</v>
      </c>
      <c r="C19" s="181">
        <v>1328013</v>
      </c>
      <c r="D19" s="181">
        <v>19731</v>
      </c>
      <c r="E19" s="182"/>
    </row>
    <row r="20" spans="1:5" x14ac:dyDescent="0.2">
      <c r="A20" s="170">
        <v>2013</v>
      </c>
      <c r="B20" s="190" t="s">
        <v>2493</v>
      </c>
      <c r="C20" s="181">
        <v>1380069</v>
      </c>
      <c r="D20" s="181">
        <v>30412</v>
      </c>
      <c r="E20" s="182"/>
    </row>
    <row r="21" spans="1:5" x14ac:dyDescent="0.2">
      <c r="A21" s="170">
        <v>2014</v>
      </c>
      <c r="B21" s="190" t="s">
        <v>2494</v>
      </c>
      <c r="C21" s="181">
        <v>1423620</v>
      </c>
      <c r="D21" s="181">
        <v>26372</v>
      </c>
      <c r="E21" s="182"/>
    </row>
    <row r="22" spans="1:5" x14ac:dyDescent="0.2">
      <c r="A22" s="170">
        <v>2015</v>
      </c>
      <c r="B22" s="190" t="s">
        <v>2495</v>
      </c>
      <c r="C22" s="181">
        <v>1494289</v>
      </c>
      <c r="D22" s="181">
        <v>30949</v>
      </c>
      <c r="E22" s="182"/>
    </row>
    <row r="23" spans="1:5" x14ac:dyDescent="0.2">
      <c r="A23" s="170">
        <v>2016</v>
      </c>
      <c r="B23" s="190" t="s">
        <v>2496</v>
      </c>
      <c r="C23" s="181">
        <v>1576839</v>
      </c>
      <c r="D23" s="181">
        <v>41584</v>
      </c>
      <c r="E23" s="182"/>
    </row>
    <row r="24" spans="1:5" x14ac:dyDescent="0.2">
      <c r="A24" s="170">
        <v>2017</v>
      </c>
      <c r="B24" s="190" t="s">
        <v>2497</v>
      </c>
      <c r="C24" s="181">
        <v>1672581</v>
      </c>
      <c r="D24" s="181">
        <v>48344</v>
      </c>
      <c r="E24" s="182"/>
    </row>
    <row r="25" spans="1:5" x14ac:dyDescent="0.2">
      <c r="A25" s="170">
        <v>2018</v>
      </c>
      <c r="B25" s="190" t="s">
        <v>2498</v>
      </c>
      <c r="C25" s="181">
        <v>1755753</v>
      </c>
      <c r="D25" s="181">
        <v>37885</v>
      </c>
      <c r="E25" s="182"/>
    </row>
    <row r="26" spans="1:5" x14ac:dyDescent="0.2">
      <c r="A26" s="170">
        <v>2019</v>
      </c>
      <c r="B26" s="190" t="s">
        <v>1178</v>
      </c>
      <c r="C26" s="181">
        <v>1796535</v>
      </c>
      <c r="D26" s="181">
        <v>35535</v>
      </c>
      <c r="E26" s="182"/>
    </row>
    <row r="27" spans="1:5" x14ac:dyDescent="0.2">
      <c r="A27" s="170">
        <v>2020</v>
      </c>
      <c r="B27" s="190" t="s">
        <v>1188</v>
      </c>
      <c r="C27" s="181">
        <v>1755765</v>
      </c>
      <c r="D27" s="181">
        <v>-56934</v>
      </c>
      <c r="E27" s="182"/>
    </row>
    <row r="28" spans="1:5" x14ac:dyDescent="0.2">
      <c r="A28" s="170">
        <v>2021</v>
      </c>
      <c r="B28" s="190" t="s">
        <v>1198</v>
      </c>
      <c r="C28" s="181">
        <v>1820785</v>
      </c>
      <c r="D28" s="181">
        <v>40418</v>
      </c>
    </row>
    <row r="29" spans="1:5" x14ac:dyDescent="0.2">
      <c r="A29" s="170">
        <v>2022</v>
      </c>
      <c r="B29" s="190" t="s">
        <v>1206</v>
      </c>
      <c r="C29" s="181">
        <v>1896755</v>
      </c>
      <c r="D29" s="181">
        <v>46756</v>
      </c>
    </row>
    <row r="30" spans="1:5" x14ac:dyDescent="0.2">
      <c r="A30" s="170">
        <v>2023</v>
      </c>
      <c r="B30" s="190" t="s">
        <v>2499</v>
      </c>
      <c r="C30" s="170">
        <v>1980790</v>
      </c>
      <c r="D30" s="181">
        <v>47828</v>
      </c>
    </row>
  </sheetData>
  <mergeCells count="1">
    <mergeCell ref="H1:I1"/>
  </mergeCells>
  <hyperlinks>
    <hyperlink ref="H1:I1" location="Index!A1" display="Regresar al Índice" xr:uid="{35654804-62A4-42C1-8335-0C694D23DF6D}"/>
  </hyperlink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F3C58-B36D-4B7E-8F95-9CA0C8A29B7A}">
  <sheetPr codeName="Hoja102"/>
  <dimension ref="A1:J39"/>
  <sheetViews>
    <sheetView workbookViewId="0"/>
  </sheetViews>
  <sheetFormatPr baseColWidth="10" defaultColWidth="9.140625" defaultRowHeight="12.75" x14ac:dyDescent="0.2"/>
  <cols>
    <col min="1" max="1" width="60.7109375" style="170" customWidth="1" collapsed="1"/>
    <col min="2" max="3" width="20.7109375" style="170" customWidth="1" collapsed="1"/>
    <col min="4" max="4" width="8.28515625" style="170" bestFit="1" customWidth="1" collapsed="1"/>
    <col min="5" max="5" width="4.7109375" style="170" customWidth="1" collapsed="1"/>
    <col min="6" max="8" width="3.7109375" style="170" customWidth="1" collapsed="1"/>
    <col min="9" max="10" width="9.140625" style="170" customWidth="1" collapsed="1"/>
    <col min="11" max="16384" width="9.140625" style="170"/>
  </cols>
  <sheetData>
    <row r="1" spans="1:9" x14ac:dyDescent="0.2">
      <c r="A1" s="31" t="s">
        <v>3413</v>
      </c>
      <c r="B1" s="170" t="s">
        <v>53</v>
      </c>
      <c r="C1" s="170" t="s">
        <v>53</v>
      </c>
      <c r="D1" s="170" t="s">
        <v>53</v>
      </c>
      <c r="E1" s="170" t="s">
        <v>53</v>
      </c>
      <c r="F1" s="170" t="s">
        <v>53</v>
      </c>
      <c r="G1" s="170" t="s">
        <v>53</v>
      </c>
      <c r="H1" s="280" t="s">
        <v>1346</v>
      </c>
      <c r="I1" s="280"/>
    </row>
    <row r="2" spans="1:9" x14ac:dyDescent="0.2">
      <c r="A2" s="170" t="s">
        <v>150</v>
      </c>
      <c r="B2" s="170" t="s">
        <v>53</v>
      </c>
      <c r="C2" s="170" t="s">
        <v>53</v>
      </c>
      <c r="D2" s="170" t="s">
        <v>53</v>
      </c>
      <c r="E2" s="170" t="s">
        <v>53</v>
      </c>
      <c r="F2" s="170" t="s">
        <v>53</v>
      </c>
      <c r="G2" s="170" t="s">
        <v>53</v>
      </c>
      <c r="H2" s="170" t="s">
        <v>53</v>
      </c>
    </row>
    <row r="6" spans="1:9" x14ac:dyDescent="0.2">
      <c r="A6" s="170" t="s">
        <v>2</v>
      </c>
      <c r="B6" s="170" t="s">
        <v>1142</v>
      </c>
      <c r="C6" s="170" t="s">
        <v>2501</v>
      </c>
      <c r="D6" s="170" t="s">
        <v>981</v>
      </c>
    </row>
    <row r="7" spans="1:9" x14ac:dyDescent="0.2">
      <c r="A7" s="170" t="s">
        <v>26</v>
      </c>
      <c r="B7" s="181">
        <v>598307</v>
      </c>
      <c r="C7" s="181">
        <v>582043</v>
      </c>
      <c r="D7" s="181">
        <v>-16264</v>
      </c>
    </row>
    <row r="8" spans="1:9" x14ac:dyDescent="0.2">
      <c r="A8" s="170" t="s">
        <v>31</v>
      </c>
      <c r="B8" s="181">
        <v>750470</v>
      </c>
      <c r="C8" s="181">
        <v>744249</v>
      </c>
      <c r="D8" s="181">
        <v>-6221</v>
      </c>
      <c r="E8" s="170">
        <f>_xlfn.RANK.EQ(D8,$D$8:$D$39,0)</f>
        <v>32</v>
      </c>
    </row>
    <row r="9" spans="1:9" x14ac:dyDescent="0.2">
      <c r="A9" s="170" t="s">
        <v>15</v>
      </c>
      <c r="B9" s="181">
        <v>159520</v>
      </c>
      <c r="C9" s="181">
        <v>158647</v>
      </c>
      <c r="D9" s="181">
        <v>-873</v>
      </c>
      <c r="E9" s="170">
        <f t="shared" ref="E9:E39" si="0">_xlfn.RANK.EQ(D9,$D$8:$D$39,0)</f>
        <v>31</v>
      </c>
    </row>
    <row r="10" spans="1:9" x14ac:dyDescent="0.2">
      <c r="A10" s="170" t="s">
        <v>18</v>
      </c>
      <c r="B10" s="181">
        <v>215779</v>
      </c>
      <c r="C10" s="181">
        <v>216297</v>
      </c>
      <c r="D10" s="181">
        <v>518</v>
      </c>
      <c r="E10" s="170">
        <f t="shared" si="0"/>
        <v>30</v>
      </c>
    </row>
    <row r="11" spans="1:9" x14ac:dyDescent="0.2">
      <c r="A11" s="170" t="s">
        <v>11</v>
      </c>
      <c r="B11" s="181">
        <v>147281</v>
      </c>
      <c r="C11" s="181">
        <v>148334</v>
      </c>
      <c r="D11" s="181">
        <v>1053</v>
      </c>
      <c r="E11" s="170">
        <f t="shared" si="0"/>
        <v>29</v>
      </c>
    </row>
    <row r="12" spans="1:9" x14ac:dyDescent="0.2">
      <c r="A12" s="170" t="s">
        <v>21</v>
      </c>
      <c r="B12" s="181">
        <v>218200</v>
      </c>
      <c r="C12" s="181">
        <v>221353</v>
      </c>
      <c r="D12" s="181">
        <v>3153</v>
      </c>
      <c r="E12" s="170">
        <f t="shared" si="0"/>
        <v>28</v>
      </c>
    </row>
    <row r="13" spans="1:9" x14ac:dyDescent="0.2">
      <c r="A13" s="170" t="s">
        <v>17</v>
      </c>
      <c r="B13" s="181">
        <v>474615</v>
      </c>
      <c r="C13" s="181">
        <v>478147</v>
      </c>
      <c r="D13" s="181">
        <v>3532</v>
      </c>
      <c r="E13" s="170">
        <f t="shared" si="0"/>
        <v>27</v>
      </c>
    </row>
    <row r="14" spans="1:9" x14ac:dyDescent="0.2">
      <c r="A14" s="170" t="s">
        <v>12</v>
      </c>
      <c r="B14" s="181">
        <v>256778</v>
      </c>
      <c r="C14" s="181">
        <v>260828</v>
      </c>
      <c r="D14" s="181">
        <v>4050</v>
      </c>
      <c r="E14" s="170">
        <f t="shared" si="0"/>
        <v>26</v>
      </c>
    </row>
    <row r="15" spans="1:9" x14ac:dyDescent="0.2">
      <c r="A15" s="170" t="s">
        <v>6</v>
      </c>
      <c r="B15" s="181">
        <v>137105</v>
      </c>
      <c r="C15" s="181">
        <v>141245</v>
      </c>
      <c r="D15" s="181">
        <v>4140</v>
      </c>
      <c r="E15" s="170">
        <f t="shared" si="0"/>
        <v>25</v>
      </c>
    </row>
    <row r="16" spans="1:9" x14ac:dyDescent="0.2">
      <c r="A16" s="170" t="s">
        <v>7</v>
      </c>
      <c r="B16" s="181">
        <v>241142</v>
      </c>
      <c r="C16" s="181">
        <v>245769</v>
      </c>
      <c r="D16" s="181">
        <v>4627</v>
      </c>
      <c r="E16" s="170">
        <f t="shared" si="0"/>
        <v>24</v>
      </c>
    </row>
    <row r="17" spans="1:5" x14ac:dyDescent="0.2">
      <c r="A17" s="170" t="s">
        <v>33</v>
      </c>
      <c r="B17" s="181">
        <v>194743</v>
      </c>
      <c r="C17" s="181">
        <v>199578</v>
      </c>
      <c r="D17" s="181">
        <v>4835</v>
      </c>
      <c r="E17" s="170">
        <f t="shared" si="0"/>
        <v>23</v>
      </c>
    </row>
    <row r="18" spans="1:5" x14ac:dyDescent="0.2">
      <c r="A18" s="170" t="s">
        <v>30</v>
      </c>
      <c r="B18" s="181">
        <v>109884</v>
      </c>
      <c r="C18" s="181">
        <v>114739</v>
      </c>
      <c r="D18" s="181">
        <v>4855</v>
      </c>
      <c r="E18" s="170">
        <f t="shared" si="0"/>
        <v>22</v>
      </c>
    </row>
    <row r="19" spans="1:5" x14ac:dyDescent="0.2">
      <c r="A19" s="170" t="s">
        <v>28</v>
      </c>
      <c r="B19" s="181">
        <v>236579</v>
      </c>
      <c r="C19" s="181">
        <v>244679</v>
      </c>
      <c r="D19" s="181">
        <v>8100</v>
      </c>
      <c r="E19" s="170">
        <f t="shared" si="0"/>
        <v>21</v>
      </c>
    </row>
    <row r="20" spans="1:5" x14ac:dyDescent="0.2">
      <c r="A20" s="170" t="s">
        <v>19</v>
      </c>
      <c r="B20" s="181">
        <v>172495</v>
      </c>
      <c r="C20" s="181">
        <v>180779</v>
      </c>
      <c r="D20" s="181">
        <v>8284</v>
      </c>
      <c r="E20" s="170">
        <f t="shared" si="0"/>
        <v>20</v>
      </c>
    </row>
    <row r="21" spans="1:5" x14ac:dyDescent="0.2">
      <c r="A21" s="170" t="s">
        <v>16</v>
      </c>
      <c r="B21" s="181">
        <v>256643</v>
      </c>
      <c r="C21" s="181">
        <v>265857</v>
      </c>
      <c r="D21" s="181">
        <v>9214</v>
      </c>
      <c r="E21" s="170">
        <f t="shared" si="0"/>
        <v>19</v>
      </c>
    </row>
    <row r="22" spans="1:5" x14ac:dyDescent="0.2">
      <c r="A22" s="170" t="s">
        <v>32</v>
      </c>
      <c r="B22" s="181">
        <v>414439</v>
      </c>
      <c r="C22" s="181">
        <v>424406</v>
      </c>
      <c r="D22" s="181">
        <v>9967</v>
      </c>
      <c r="E22" s="170">
        <f t="shared" si="0"/>
        <v>18</v>
      </c>
    </row>
    <row r="23" spans="1:5" x14ac:dyDescent="0.2">
      <c r="A23" s="170" t="s">
        <v>29</v>
      </c>
      <c r="B23" s="181">
        <v>700924</v>
      </c>
      <c r="C23" s="181">
        <v>711238</v>
      </c>
      <c r="D23" s="181">
        <v>10314</v>
      </c>
      <c r="E23" s="170">
        <f t="shared" si="0"/>
        <v>17</v>
      </c>
    </row>
    <row r="24" spans="1:5" x14ac:dyDescent="0.2">
      <c r="A24" s="170" t="s">
        <v>3</v>
      </c>
      <c r="B24" s="181">
        <v>342215</v>
      </c>
      <c r="C24" s="181">
        <v>352869</v>
      </c>
      <c r="D24" s="181">
        <v>10654</v>
      </c>
      <c r="E24" s="170">
        <f t="shared" si="0"/>
        <v>16</v>
      </c>
    </row>
    <row r="25" spans="1:5" x14ac:dyDescent="0.2">
      <c r="A25" s="170" t="s">
        <v>25</v>
      </c>
      <c r="B25" s="181">
        <v>461059</v>
      </c>
      <c r="C25" s="181">
        <v>472947</v>
      </c>
      <c r="D25" s="181">
        <v>11888</v>
      </c>
      <c r="E25" s="170">
        <f t="shared" si="0"/>
        <v>15</v>
      </c>
    </row>
    <row r="26" spans="1:5" x14ac:dyDescent="0.2">
      <c r="A26" s="170" t="s">
        <v>22</v>
      </c>
      <c r="B26" s="181">
        <v>628792</v>
      </c>
      <c r="C26" s="181">
        <v>641125</v>
      </c>
      <c r="D26" s="181">
        <v>12333</v>
      </c>
      <c r="E26" s="170">
        <f t="shared" si="0"/>
        <v>14</v>
      </c>
    </row>
    <row r="27" spans="1:5" x14ac:dyDescent="0.2">
      <c r="A27" s="170" t="s">
        <v>5</v>
      </c>
      <c r="B27" s="181">
        <v>210207</v>
      </c>
      <c r="C27" s="181">
        <v>225288</v>
      </c>
      <c r="D27" s="181">
        <v>15081</v>
      </c>
      <c r="E27" s="170">
        <f t="shared" si="0"/>
        <v>13</v>
      </c>
    </row>
    <row r="28" spans="1:5" x14ac:dyDescent="0.2">
      <c r="A28" s="170" t="s">
        <v>27</v>
      </c>
      <c r="B28" s="181">
        <v>607801</v>
      </c>
      <c r="C28" s="181">
        <v>630323</v>
      </c>
      <c r="D28" s="181">
        <v>22522</v>
      </c>
      <c r="E28" s="170">
        <f t="shared" si="0"/>
        <v>12</v>
      </c>
    </row>
    <row r="29" spans="1:5" x14ac:dyDescent="0.2">
      <c r="A29" s="170" t="s">
        <v>23</v>
      </c>
      <c r="B29" s="181">
        <v>662609</v>
      </c>
      <c r="C29" s="181">
        <v>688819</v>
      </c>
      <c r="D29" s="181">
        <v>26210</v>
      </c>
      <c r="E29" s="170">
        <f t="shared" si="0"/>
        <v>11</v>
      </c>
    </row>
    <row r="30" spans="1:5" x14ac:dyDescent="0.2">
      <c r="A30" s="170" t="s">
        <v>8</v>
      </c>
      <c r="B30" s="181">
        <v>962905</v>
      </c>
      <c r="C30" s="181">
        <v>989243</v>
      </c>
      <c r="D30" s="181">
        <v>26338</v>
      </c>
      <c r="E30" s="170">
        <f t="shared" si="0"/>
        <v>10</v>
      </c>
    </row>
    <row r="31" spans="1:5" x14ac:dyDescent="0.2">
      <c r="A31" s="170" t="s">
        <v>10</v>
      </c>
      <c r="B31" s="181">
        <v>825159</v>
      </c>
      <c r="C31" s="181">
        <v>856157</v>
      </c>
      <c r="D31" s="181">
        <v>30998</v>
      </c>
      <c r="E31" s="170">
        <f t="shared" si="0"/>
        <v>9</v>
      </c>
    </row>
    <row r="32" spans="1:5" x14ac:dyDescent="0.2">
      <c r="A32" s="170" t="s">
        <v>4</v>
      </c>
      <c r="B32" s="181">
        <v>1042740</v>
      </c>
      <c r="C32" s="181">
        <v>1075896</v>
      </c>
      <c r="D32" s="181">
        <v>33156</v>
      </c>
      <c r="E32" s="170">
        <f t="shared" si="0"/>
        <v>8</v>
      </c>
    </row>
    <row r="33" spans="1:5" x14ac:dyDescent="0.2">
      <c r="A33" s="170" t="s">
        <v>24</v>
      </c>
      <c r="B33" s="181">
        <v>468732</v>
      </c>
      <c r="C33" s="181">
        <v>503626</v>
      </c>
      <c r="D33" s="181">
        <v>34894</v>
      </c>
      <c r="E33" s="170">
        <f t="shared" si="0"/>
        <v>7</v>
      </c>
    </row>
    <row r="34" spans="1:5" x14ac:dyDescent="0.2">
      <c r="A34" s="170" t="s">
        <v>9</v>
      </c>
      <c r="B34" s="181">
        <v>3394982</v>
      </c>
      <c r="C34" s="181">
        <v>3435501</v>
      </c>
      <c r="D34" s="181">
        <v>40519</v>
      </c>
      <c r="E34" s="170">
        <f t="shared" si="0"/>
        <v>6</v>
      </c>
    </row>
    <row r="35" spans="1:5" x14ac:dyDescent="0.2">
      <c r="A35" s="170" t="s">
        <v>13</v>
      </c>
      <c r="B35" s="181">
        <v>1732700</v>
      </c>
      <c r="C35" s="181">
        <v>1774815</v>
      </c>
      <c r="D35" s="181">
        <v>42115</v>
      </c>
      <c r="E35" s="170">
        <f t="shared" si="0"/>
        <v>5</v>
      </c>
    </row>
    <row r="36" spans="1:5" x14ac:dyDescent="0.2">
      <c r="A36" s="170" t="s">
        <v>14</v>
      </c>
      <c r="B36" s="181">
        <v>1041993</v>
      </c>
      <c r="C36" s="181">
        <v>1085242</v>
      </c>
      <c r="D36" s="181">
        <v>43249</v>
      </c>
      <c r="E36" s="170">
        <f t="shared" si="0"/>
        <v>4</v>
      </c>
    </row>
    <row r="37" spans="1:5" x14ac:dyDescent="0.2">
      <c r="A37" s="170" t="s">
        <v>0</v>
      </c>
      <c r="B37" s="181">
        <v>1932962</v>
      </c>
      <c r="C37" s="181">
        <v>1980790</v>
      </c>
      <c r="D37" s="181">
        <v>47828</v>
      </c>
      <c r="E37" s="170">
        <f t="shared" si="0"/>
        <v>3</v>
      </c>
    </row>
    <row r="38" spans="1:5" x14ac:dyDescent="0.2">
      <c r="A38" s="170" t="s">
        <v>20</v>
      </c>
      <c r="B38" s="181">
        <v>1773136</v>
      </c>
      <c r="C38" s="181">
        <v>1836478</v>
      </c>
      <c r="D38" s="181">
        <v>63342</v>
      </c>
      <c r="E38" s="170">
        <f t="shared" si="0"/>
        <v>2</v>
      </c>
    </row>
    <row r="39" spans="1:5" x14ac:dyDescent="0.2">
      <c r="A39" s="170" t="s">
        <v>1</v>
      </c>
      <c r="B39" s="181">
        <v>21372896</v>
      </c>
      <c r="C39" s="181">
        <v>21887307</v>
      </c>
      <c r="D39" s="181">
        <v>514411</v>
      </c>
      <c r="E39" s="170">
        <f t="shared" si="0"/>
        <v>1</v>
      </c>
    </row>
  </sheetData>
  <mergeCells count="1">
    <mergeCell ref="H1:I1"/>
  </mergeCells>
  <hyperlinks>
    <hyperlink ref="H1:I1" location="Index!A1" display="Regresar al Índice" xr:uid="{DBB8D8DB-67F0-4005-9FED-9F298C21246D}"/>
  </hyperlink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13B01-D52F-44FA-90BA-3B528B1FB388}">
  <sheetPr codeName="Hoja1"/>
  <dimension ref="A1:T216"/>
  <sheetViews>
    <sheetView zoomScaleNormal="100" workbookViewId="0"/>
  </sheetViews>
  <sheetFormatPr baseColWidth="10" defaultColWidth="11.42578125" defaultRowHeight="12.75" x14ac:dyDescent="0.2"/>
  <cols>
    <col min="1" max="1" width="27.85546875" style="382" customWidth="1"/>
    <col min="2" max="2" width="16.7109375" style="109" customWidth="1"/>
    <col min="3" max="3" width="14.140625" style="382" customWidth="1"/>
    <col min="4" max="4" width="11.85546875" style="382" customWidth="1"/>
    <col min="5" max="5" width="10.85546875" style="382" customWidth="1"/>
    <col min="6" max="16384" width="11.42578125" style="382"/>
  </cols>
  <sheetData>
    <row r="1" spans="1:20" x14ac:dyDescent="0.2">
      <c r="A1" s="31" t="s">
        <v>3336</v>
      </c>
      <c r="G1" s="85"/>
      <c r="H1" s="280" t="s">
        <v>1346</v>
      </c>
      <c r="I1" s="280"/>
      <c r="J1" s="85"/>
      <c r="K1" s="85"/>
      <c r="L1" s="85"/>
      <c r="M1" s="85"/>
      <c r="N1" s="85"/>
      <c r="O1" s="85"/>
      <c r="P1" s="85"/>
      <c r="Q1" s="85"/>
      <c r="R1" s="85"/>
      <c r="S1" s="85"/>
      <c r="T1" s="85"/>
    </row>
    <row r="2" spans="1:20" x14ac:dyDescent="0.2">
      <c r="A2" s="382" t="s">
        <v>1284</v>
      </c>
    </row>
    <row r="4" spans="1:20" ht="12" customHeight="1" x14ac:dyDescent="0.2"/>
    <row r="5" spans="1:20" ht="13.5" thickBot="1" x14ac:dyDescent="0.25">
      <c r="A5" s="383"/>
      <c r="B5" s="125"/>
      <c r="C5" s="383"/>
      <c r="D5" s="383"/>
      <c r="E5" s="383"/>
    </row>
    <row r="6" spans="1:20" ht="29.45" customHeight="1" x14ac:dyDescent="0.2">
      <c r="A6" s="285" t="s">
        <v>276</v>
      </c>
      <c r="B6" s="130" t="s">
        <v>42</v>
      </c>
      <c r="C6" s="130" t="s">
        <v>43</v>
      </c>
      <c r="D6" s="285" t="s">
        <v>34</v>
      </c>
      <c r="E6" s="285" t="s">
        <v>277</v>
      </c>
    </row>
    <row r="7" spans="1:20" ht="13.5" thickBot="1" x14ac:dyDescent="0.25">
      <c r="A7" s="286"/>
      <c r="B7" s="130">
        <v>2023</v>
      </c>
      <c r="C7" s="130">
        <v>2023</v>
      </c>
      <c r="D7" s="286"/>
      <c r="E7" s="286"/>
    </row>
    <row r="8" spans="1:20" ht="26.25" thickBot="1" x14ac:dyDescent="0.25">
      <c r="A8" s="250" t="s">
        <v>278</v>
      </c>
      <c r="B8" s="132">
        <v>120101</v>
      </c>
      <c r="C8" s="132">
        <v>118854</v>
      </c>
      <c r="D8" s="132">
        <v>-1247</v>
      </c>
      <c r="E8" s="240">
        <v>-1.04E-2</v>
      </c>
    </row>
    <row r="9" spans="1:20" ht="13.5" thickBot="1" x14ac:dyDescent="0.25">
      <c r="A9" s="134" t="s">
        <v>279</v>
      </c>
      <c r="B9" s="135">
        <v>405961</v>
      </c>
      <c r="C9" s="135">
        <v>409197</v>
      </c>
      <c r="D9" s="135">
        <v>3236</v>
      </c>
      <c r="E9" s="247">
        <v>8.0000000000000002E-3</v>
      </c>
    </row>
    <row r="10" spans="1:20" ht="13.5" thickBot="1" x14ac:dyDescent="0.25">
      <c r="A10" s="134" t="s">
        <v>280</v>
      </c>
      <c r="B10" s="251">
        <v>151152</v>
      </c>
      <c r="C10" s="251">
        <v>152849</v>
      </c>
      <c r="D10" s="135">
        <v>1697</v>
      </c>
      <c r="E10" s="247">
        <v>1.12E-2</v>
      </c>
    </row>
    <row r="11" spans="1:20" ht="26.25" thickBot="1" x14ac:dyDescent="0.25">
      <c r="A11" s="131" t="s">
        <v>281</v>
      </c>
      <c r="B11" s="135">
        <v>10020</v>
      </c>
      <c r="C11" s="135">
        <v>10060</v>
      </c>
      <c r="D11" s="136">
        <v>40</v>
      </c>
      <c r="E11" s="247">
        <v>4.0000000000000001E-3</v>
      </c>
    </row>
    <row r="12" spans="1:20" ht="13.5" thickBot="1" x14ac:dyDescent="0.25">
      <c r="A12" s="134" t="s">
        <v>282</v>
      </c>
      <c r="B12" s="135">
        <v>519348</v>
      </c>
      <c r="C12" s="135">
        <v>520206</v>
      </c>
      <c r="D12" s="136">
        <v>858</v>
      </c>
      <c r="E12" s="247">
        <v>1.6999999999999999E-3</v>
      </c>
    </row>
    <row r="13" spans="1:20" ht="13.5" thickBot="1" x14ac:dyDescent="0.25">
      <c r="A13" s="134" t="s">
        <v>283</v>
      </c>
      <c r="B13" s="135">
        <v>2538</v>
      </c>
      <c r="C13" s="135">
        <v>2593</v>
      </c>
      <c r="D13" s="136">
        <v>55</v>
      </c>
      <c r="E13" s="247">
        <v>2.1700000000000001E-2</v>
      </c>
    </row>
    <row r="14" spans="1:20" ht="13.5" thickBot="1" x14ac:dyDescent="0.25">
      <c r="A14" s="134" t="s">
        <v>284</v>
      </c>
      <c r="B14" s="135">
        <v>659693</v>
      </c>
      <c r="C14" s="135">
        <v>660628</v>
      </c>
      <c r="D14" s="136">
        <v>935</v>
      </c>
      <c r="E14" s="247">
        <v>1.4E-3</v>
      </c>
    </row>
    <row r="15" spans="1:20" ht="13.5" thickBot="1" x14ac:dyDescent="0.25">
      <c r="A15" s="134" t="s">
        <v>285</v>
      </c>
      <c r="B15" s="135">
        <v>105752</v>
      </c>
      <c r="C15" s="135">
        <v>106403</v>
      </c>
      <c r="D15" s="136">
        <v>651</v>
      </c>
      <c r="E15" s="247">
        <v>6.1999999999999998E-3</v>
      </c>
    </row>
    <row r="16" spans="1:20" ht="13.5" thickBot="1" x14ac:dyDescent="0.25">
      <c r="A16" s="137" t="s">
        <v>52</v>
      </c>
      <c r="B16" s="138">
        <v>1974565</v>
      </c>
      <c r="C16" s="138">
        <v>1980790</v>
      </c>
      <c r="D16" s="138">
        <v>6225</v>
      </c>
      <c r="E16" s="245">
        <v>3.2000000000000002E-3</v>
      </c>
    </row>
    <row r="17" spans="2:2" ht="29.25" customHeight="1" x14ac:dyDescent="0.2"/>
    <row r="30" spans="2:2" x14ac:dyDescent="0.2">
      <c r="B30" s="5"/>
    </row>
    <row r="31" spans="2:2" x14ac:dyDescent="0.2">
      <c r="B31" s="5"/>
    </row>
    <row r="32" spans="2: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4">
    <mergeCell ref="H1:I1"/>
    <mergeCell ref="A6:A7"/>
    <mergeCell ref="D6:D7"/>
    <mergeCell ref="E6:E7"/>
  </mergeCells>
  <hyperlinks>
    <hyperlink ref="H1:I1" location="Index!A1" display="Regresar al Índice" xr:uid="{0C82DF49-C63C-4332-9789-1E74BBCE4A31}"/>
  </hyperlinks>
  <pageMargins left="0.7" right="0.7" top="0.75" bottom="0.75" header="0.3" footer="0.3"/>
  <pageSetup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3DFFE-772D-493B-8C2D-7B1B1E9C2D3D}">
  <sheetPr codeName="Hoja103"/>
  <dimension ref="A1:J39"/>
  <sheetViews>
    <sheetView workbookViewId="0"/>
  </sheetViews>
  <sheetFormatPr baseColWidth="10" defaultColWidth="9.140625" defaultRowHeight="12.75" x14ac:dyDescent="0.2"/>
  <cols>
    <col min="1" max="1" width="60.7109375" style="170" customWidth="1" collapsed="1"/>
    <col min="2" max="3" width="20.7109375" style="170" customWidth="1" collapsed="1"/>
    <col min="4" max="4" width="11.7109375" style="170" customWidth="1" collapsed="1"/>
    <col min="5" max="5" width="4.7109375" style="170" customWidth="1" collapsed="1"/>
    <col min="6" max="8" width="3.7109375" style="170" customWidth="1" collapsed="1"/>
    <col min="9" max="10" width="9.140625" style="170" customWidth="1" collapsed="1"/>
    <col min="11" max="16384" width="9.140625" style="170"/>
  </cols>
  <sheetData>
    <row r="1" spans="1:9" x14ac:dyDescent="0.2">
      <c r="A1" s="31" t="s">
        <v>3414</v>
      </c>
      <c r="B1" s="170" t="s">
        <v>53</v>
      </c>
      <c r="C1" s="170" t="s">
        <v>53</v>
      </c>
      <c r="D1" s="170" t="s">
        <v>53</v>
      </c>
      <c r="E1" s="170" t="s">
        <v>53</v>
      </c>
      <c r="F1" s="170" t="s">
        <v>53</v>
      </c>
      <c r="G1" s="170" t="s">
        <v>53</v>
      </c>
      <c r="H1" s="280" t="s">
        <v>1346</v>
      </c>
      <c r="I1" s="280"/>
    </row>
    <row r="2" spans="1:9" x14ac:dyDescent="0.2">
      <c r="A2" s="170" t="s">
        <v>150</v>
      </c>
      <c r="B2" s="170" t="s">
        <v>53</v>
      </c>
      <c r="C2" s="170" t="s">
        <v>53</v>
      </c>
      <c r="D2" s="170" t="s">
        <v>53</v>
      </c>
      <c r="E2" s="170" t="s">
        <v>53</v>
      </c>
      <c r="F2" s="170" t="s">
        <v>53</v>
      </c>
      <c r="G2" s="170" t="s">
        <v>53</v>
      </c>
      <c r="H2" s="170" t="s">
        <v>53</v>
      </c>
    </row>
    <row r="6" spans="1:9" x14ac:dyDescent="0.2">
      <c r="A6" s="170" t="s">
        <v>2</v>
      </c>
      <c r="B6" s="170" t="s">
        <v>1142</v>
      </c>
      <c r="C6" s="170" t="s">
        <v>2501</v>
      </c>
      <c r="D6" s="170" t="s">
        <v>982</v>
      </c>
    </row>
    <row r="7" spans="1:9" x14ac:dyDescent="0.2">
      <c r="A7" s="170" t="s">
        <v>26</v>
      </c>
      <c r="B7" s="181">
        <v>598307</v>
      </c>
      <c r="C7" s="181">
        <v>582043</v>
      </c>
      <c r="D7" s="183">
        <v>-2.7183369073067842E-2</v>
      </c>
      <c r="E7" s="170">
        <f>_xlfn.RANK.EQ(D7,$D$7:$D$39,0)</f>
        <v>33</v>
      </c>
    </row>
    <row r="8" spans="1:9" x14ac:dyDescent="0.2">
      <c r="A8" s="170" t="s">
        <v>31</v>
      </c>
      <c r="B8" s="181">
        <v>750470</v>
      </c>
      <c r="C8" s="181">
        <v>744249</v>
      </c>
      <c r="D8" s="183">
        <v>-8.2894719309233311E-3</v>
      </c>
      <c r="E8" s="170">
        <f t="shared" ref="E8:E39" si="0">_xlfn.RANK.EQ(D8,$D$7:$D$39,0)</f>
        <v>32</v>
      </c>
    </row>
    <row r="9" spans="1:9" x14ac:dyDescent="0.2">
      <c r="A9" s="170" t="s">
        <v>15</v>
      </c>
      <c r="B9" s="181">
        <v>159520</v>
      </c>
      <c r="C9" s="181">
        <v>158647</v>
      </c>
      <c r="D9" s="183">
        <v>-5.4726680040120268E-3</v>
      </c>
      <c r="E9" s="170">
        <f t="shared" si="0"/>
        <v>31</v>
      </c>
    </row>
    <row r="10" spans="1:9" x14ac:dyDescent="0.2">
      <c r="A10" s="170" t="s">
        <v>18</v>
      </c>
      <c r="B10" s="181">
        <v>215779</v>
      </c>
      <c r="C10" s="181">
        <v>216297</v>
      </c>
      <c r="D10" s="183">
        <v>2.40060432201461E-3</v>
      </c>
      <c r="E10" s="170">
        <f t="shared" si="0"/>
        <v>30</v>
      </c>
    </row>
    <row r="11" spans="1:9" x14ac:dyDescent="0.2">
      <c r="A11" s="170" t="s">
        <v>11</v>
      </c>
      <c r="B11" s="181">
        <v>147281</v>
      </c>
      <c r="C11" s="181">
        <v>148334</v>
      </c>
      <c r="D11" s="183">
        <v>7.1495983867573276E-3</v>
      </c>
      <c r="E11" s="170">
        <f t="shared" si="0"/>
        <v>29</v>
      </c>
    </row>
    <row r="12" spans="1:9" x14ac:dyDescent="0.2">
      <c r="A12" s="170" t="s">
        <v>17</v>
      </c>
      <c r="B12" s="181">
        <v>474615</v>
      </c>
      <c r="C12" s="181">
        <v>478147</v>
      </c>
      <c r="D12" s="183">
        <v>7.4418212656575111E-3</v>
      </c>
      <c r="E12" s="170">
        <f t="shared" si="0"/>
        <v>28</v>
      </c>
    </row>
    <row r="13" spans="1:9" x14ac:dyDescent="0.2">
      <c r="A13" s="170" t="s">
        <v>9</v>
      </c>
      <c r="B13" s="181">
        <v>3394982</v>
      </c>
      <c r="C13" s="181">
        <v>3435501</v>
      </c>
      <c r="D13" s="183">
        <v>1.1934967549165121E-2</v>
      </c>
      <c r="E13" s="170">
        <f t="shared" si="0"/>
        <v>27</v>
      </c>
    </row>
    <row r="14" spans="1:9" x14ac:dyDescent="0.2">
      <c r="A14" s="170" t="s">
        <v>21</v>
      </c>
      <c r="B14" s="181">
        <v>218200</v>
      </c>
      <c r="C14" s="181">
        <v>221353</v>
      </c>
      <c r="D14" s="183">
        <v>1.4450045829514258E-2</v>
      </c>
      <c r="E14" s="170">
        <f t="shared" si="0"/>
        <v>26</v>
      </c>
    </row>
    <row r="15" spans="1:9" x14ac:dyDescent="0.2">
      <c r="A15" s="170" t="s">
        <v>29</v>
      </c>
      <c r="B15" s="181">
        <v>700924</v>
      </c>
      <c r="C15" s="181">
        <v>711238</v>
      </c>
      <c r="D15" s="183">
        <v>1.471486209631867E-2</v>
      </c>
      <c r="E15" s="170">
        <f t="shared" si="0"/>
        <v>25</v>
      </c>
    </row>
    <row r="16" spans="1:9" x14ac:dyDescent="0.2">
      <c r="A16" s="170" t="s">
        <v>12</v>
      </c>
      <c r="B16" s="181">
        <v>256778</v>
      </c>
      <c r="C16" s="181">
        <v>260828</v>
      </c>
      <c r="D16" s="183">
        <v>1.5772379253674362E-2</v>
      </c>
      <c r="E16" s="170">
        <f t="shared" si="0"/>
        <v>24</v>
      </c>
    </row>
    <row r="17" spans="1:5" x14ac:dyDescent="0.2">
      <c r="A17" s="170" t="s">
        <v>7</v>
      </c>
      <c r="B17" s="181">
        <v>241142</v>
      </c>
      <c r="C17" s="181">
        <v>245769</v>
      </c>
      <c r="D17" s="183">
        <v>1.9187864411840394E-2</v>
      </c>
      <c r="E17" s="170">
        <f t="shared" si="0"/>
        <v>23</v>
      </c>
    </row>
    <row r="18" spans="1:5" x14ac:dyDescent="0.2">
      <c r="A18" s="170" t="s">
        <v>22</v>
      </c>
      <c r="B18" s="181">
        <v>628792</v>
      </c>
      <c r="C18" s="181">
        <v>641125</v>
      </c>
      <c r="D18" s="183">
        <v>1.9613799157750078E-2</v>
      </c>
      <c r="E18" s="170">
        <f t="shared" si="0"/>
        <v>22</v>
      </c>
    </row>
    <row r="19" spans="1:5" x14ac:dyDescent="0.2">
      <c r="A19" s="170" t="s">
        <v>32</v>
      </c>
      <c r="B19" s="181">
        <v>414439</v>
      </c>
      <c r="C19" s="181">
        <v>424406</v>
      </c>
      <c r="D19" s="183">
        <v>2.4049377592359811E-2</v>
      </c>
      <c r="E19" s="170">
        <f t="shared" si="0"/>
        <v>21</v>
      </c>
    </row>
    <row r="20" spans="1:5" x14ac:dyDescent="0.2">
      <c r="A20" s="170" t="s">
        <v>1</v>
      </c>
      <c r="B20" s="181">
        <v>21372896</v>
      </c>
      <c r="C20" s="181">
        <v>21887307</v>
      </c>
      <c r="D20" s="183">
        <v>2.4068380812782619E-2</v>
      </c>
      <c r="E20" s="170">
        <f t="shared" si="0"/>
        <v>20</v>
      </c>
    </row>
    <row r="21" spans="1:5" x14ac:dyDescent="0.2">
      <c r="A21" s="170" t="s">
        <v>13</v>
      </c>
      <c r="B21" s="181">
        <v>1732700</v>
      </c>
      <c r="C21" s="181">
        <v>1774815</v>
      </c>
      <c r="D21" s="183">
        <v>2.430599642176956E-2</v>
      </c>
      <c r="E21" s="170">
        <f t="shared" si="0"/>
        <v>19</v>
      </c>
    </row>
    <row r="22" spans="1:5" x14ac:dyDescent="0.2">
      <c r="A22" s="170" t="s">
        <v>0</v>
      </c>
      <c r="B22" s="181">
        <v>1932962</v>
      </c>
      <c r="C22" s="181">
        <v>1980790</v>
      </c>
      <c r="D22" s="183">
        <v>2.4743373123734536E-2</v>
      </c>
      <c r="E22" s="170">
        <f t="shared" si="0"/>
        <v>18</v>
      </c>
    </row>
    <row r="23" spans="1:5" x14ac:dyDescent="0.2">
      <c r="A23" s="170" t="s">
        <v>33</v>
      </c>
      <c r="B23" s="181">
        <v>194743</v>
      </c>
      <c r="C23" s="181">
        <v>199578</v>
      </c>
      <c r="D23" s="183">
        <v>2.4827593289617589E-2</v>
      </c>
      <c r="E23" s="170">
        <f t="shared" si="0"/>
        <v>17</v>
      </c>
    </row>
    <row r="24" spans="1:5" x14ac:dyDescent="0.2">
      <c r="A24" s="170" t="s">
        <v>25</v>
      </c>
      <c r="B24" s="181">
        <v>461059</v>
      </c>
      <c r="C24" s="181">
        <v>472947</v>
      </c>
      <c r="D24" s="183">
        <v>2.5784118735346251E-2</v>
      </c>
      <c r="E24" s="170">
        <f t="shared" si="0"/>
        <v>16</v>
      </c>
    </row>
    <row r="25" spans="1:5" x14ac:dyDescent="0.2">
      <c r="A25" s="170" t="s">
        <v>8</v>
      </c>
      <c r="B25" s="181">
        <v>962905</v>
      </c>
      <c r="C25" s="181">
        <v>989243</v>
      </c>
      <c r="D25" s="183">
        <v>2.7352646418909554E-2</v>
      </c>
      <c r="E25" s="170">
        <f t="shared" si="0"/>
        <v>15</v>
      </c>
    </row>
    <row r="26" spans="1:5" x14ac:dyDescent="0.2">
      <c r="A26" s="170" t="s">
        <v>6</v>
      </c>
      <c r="B26" s="181">
        <v>137105</v>
      </c>
      <c r="C26" s="181">
        <v>141245</v>
      </c>
      <c r="D26" s="183">
        <v>3.0195835308705066E-2</v>
      </c>
      <c r="E26" s="170">
        <f t="shared" si="0"/>
        <v>14</v>
      </c>
    </row>
    <row r="27" spans="1:5" x14ac:dyDescent="0.2">
      <c r="A27" s="170" t="s">
        <v>3</v>
      </c>
      <c r="B27" s="181">
        <v>342215</v>
      </c>
      <c r="C27" s="181">
        <v>352869</v>
      </c>
      <c r="D27" s="183">
        <v>3.113247519834017E-2</v>
      </c>
      <c r="E27" s="170">
        <f t="shared" si="0"/>
        <v>13</v>
      </c>
    </row>
    <row r="28" spans="1:5" x14ac:dyDescent="0.2">
      <c r="A28" s="170" t="s">
        <v>4</v>
      </c>
      <c r="B28" s="181">
        <v>1042740</v>
      </c>
      <c r="C28" s="181">
        <v>1075896</v>
      </c>
      <c r="D28" s="183">
        <v>3.179699637493516E-2</v>
      </c>
      <c r="E28" s="170">
        <f t="shared" si="0"/>
        <v>12</v>
      </c>
    </row>
    <row r="29" spans="1:5" x14ac:dyDescent="0.2">
      <c r="A29" s="170" t="s">
        <v>28</v>
      </c>
      <c r="B29" s="181">
        <v>236579</v>
      </c>
      <c r="C29" s="181">
        <v>244679</v>
      </c>
      <c r="D29" s="183">
        <v>3.4238034652272598E-2</v>
      </c>
      <c r="E29" s="170">
        <f t="shared" si="0"/>
        <v>11</v>
      </c>
    </row>
    <row r="30" spans="1:5" x14ac:dyDescent="0.2">
      <c r="A30" s="170" t="s">
        <v>20</v>
      </c>
      <c r="B30" s="181">
        <v>1773136</v>
      </c>
      <c r="C30" s="181">
        <v>1836478</v>
      </c>
      <c r="D30" s="183">
        <v>3.5723148139793048E-2</v>
      </c>
      <c r="E30" s="170">
        <f t="shared" si="0"/>
        <v>10</v>
      </c>
    </row>
    <row r="31" spans="1:5" x14ac:dyDescent="0.2">
      <c r="A31" s="170" t="s">
        <v>16</v>
      </c>
      <c r="B31" s="181">
        <v>256643</v>
      </c>
      <c r="C31" s="181">
        <v>265857</v>
      </c>
      <c r="D31" s="183">
        <v>3.5902011743939921E-2</v>
      </c>
      <c r="E31" s="170">
        <f t="shared" si="0"/>
        <v>9</v>
      </c>
    </row>
    <row r="32" spans="1:5" x14ac:dyDescent="0.2">
      <c r="A32" s="170" t="s">
        <v>27</v>
      </c>
      <c r="B32" s="181">
        <v>607801</v>
      </c>
      <c r="C32" s="181">
        <v>630323</v>
      </c>
      <c r="D32" s="183">
        <v>3.7054891321337102E-2</v>
      </c>
      <c r="E32" s="170">
        <f t="shared" si="0"/>
        <v>8</v>
      </c>
    </row>
    <row r="33" spans="1:5" x14ac:dyDescent="0.2">
      <c r="A33" s="170" t="s">
        <v>10</v>
      </c>
      <c r="B33" s="181">
        <v>825159</v>
      </c>
      <c r="C33" s="181">
        <v>856157</v>
      </c>
      <c r="D33" s="183">
        <v>3.7566093322620286E-2</v>
      </c>
      <c r="E33" s="170">
        <f t="shared" si="0"/>
        <v>7</v>
      </c>
    </row>
    <row r="34" spans="1:5" x14ac:dyDescent="0.2">
      <c r="A34" s="170" t="s">
        <v>23</v>
      </c>
      <c r="B34" s="181">
        <v>662609</v>
      </c>
      <c r="C34" s="181">
        <v>688819</v>
      </c>
      <c r="D34" s="183">
        <v>3.9555756109560747E-2</v>
      </c>
      <c r="E34" s="170">
        <f t="shared" si="0"/>
        <v>6</v>
      </c>
    </row>
    <row r="35" spans="1:5" x14ac:dyDescent="0.2">
      <c r="A35" s="170" t="s">
        <v>14</v>
      </c>
      <c r="B35" s="181">
        <v>1041993</v>
      </c>
      <c r="C35" s="181">
        <v>1085242</v>
      </c>
      <c r="D35" s="183">
        <v>4.150603698873212E-2</v>
      </c>
      <c r="E35" s="170">
        <f t="shared" si="0"/>
        <v>5</v>
      </c>
    </row>
    <row r="36" spans="1:5" x14ac:dyDescent="0.2">
      <c r="A36" s="170" t="s">
        <v>30</v>
      </c>
      <c r="B36" s="181">
        <v>109884</v>
      </c>
      <c r="C36" s="181">
        <v>114739</v>
      </c>
      <c r="D36" s="183">
        <v>4.4182956572385468E-2</v>
      </c>
      <c r="E36" s="170">
        <f t="shared" si="0"/>
        <v>4</v>
      </c>
    </row>
    <row r="37" spans="1:5" x14ac:dyDescent="0.2">
      <c r="A37" s="170" t="s">
        <v>19</v>
      </c>
      <c r="B37" s="181">
        <v>172495</v>
      </c>
      <c r="C37" s="181">
        <v>180779</v>
      </c>
      <c r="D37" s="183">
        <v>4.8024580422620922E-2</v>
      </c>
      <c r="E37" s="170">
        <f t="shared" si="0"/>
        <v>3</v>
      </c>
    </row>
    <row r="38" spans="1:5" x14ac:dyDescent="0.2">
      <c r="A38" s="170" t="s">
        <v>5</v>
      </c>
      <c r="B38" s="181">
        <v>210207</v>
      </c>
      <c r="C38" s="181">
        <v>225288</v>
      </c>
      <c r="D38" s="183">
        <v>7.1743567055331248E-2</v>
      </c>
      <c r="E38" s="170">
        <f t="shared" si="0"/>
        <v>2</v>
      </c>
    </row>
    <row r="39" spans="1:5" x14ac:dyDescent="0.2">
      <c r="A39" s="170" t="s">
        <v>24</v>
      </c>
      <c r="B39" s="181">
        <v>468732</v>
      </c>
      <c r="C39" s="181">
        <v>503626</v>
      </c>
      <c r="D39" s="183">
        <v>7.4443391959584604E-2</v>
      </c>
      <c r="E39" s="170">
        <f t="shared" si="0"/>
        <v>1</v>
      </c>
    </row>
  </sheetData>
  <mergeCells count="1">
    <mergeCell ref="H1:I1"/>
  </mergeCells>
  <hyperlinks>
    <hyperlink ref="H1:I1" location="Index!A1" display="Regresar al Índice" xr:uid="{5F0235B0-48DC-4F84-9373-6C70BB04A0BE}"/>
  </hyperlink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5878-D171-4F5A-9867-3D5A1DB10C97}">
  <sheetPr codeName="Hoja104"/>
  <dimension ref="A1:I46"/>
  <sheetViews>
    <sheetView zoomScaleNormal="100" workbookViewId="0"/>
  </sheetViews>
  <sheetFormatPr baseColWidth="10" defaultColWidth="9.140625" defaultRowHeight="12.75" x14ac:dyDescent="0.2"/>
  <cols>
    <col min="1" max="1" width="60.7109375" style="170" customWidth="1" collapsed="1"/>
    <col min="2" max="2" width="17.7109375" style="170" customWidth="1" collapsed="1"/>
    <col min="3" max="3" width="14.7109375" style="170" customWidth="1" collapsed="1"/>
    <col min="4" max="4" width="8.28515625" style="170" bestFit="1" customWidth="1" collapsed="1"/>
    <col min="5" max="5" width="22.7109375" style="170" customWidth="1" collapsed="1"/>
    <col min="6" max="6" width="19.7109375" style="170" customWidth="1" collapsed="1"/>
    <col min="7" max="7" width="11.7109375" style="170" customWidth="1" collapsed="1"/>
    <col min="8" max="8" width="10.7109375" style="170" customWidth="1" collapsed="1"/>
    <col min="9" max="16384" width="9.140625" style="170"/>
  </cols>
  <sheetData>
    <row r="1" spans="1:9" x14ac:dyDescent="0.2">
      <c r="A1" s="31" t="s">
        <v>3415</v>
      </c>
      <c r="B1" s="170" t="s">
        <v>53</v>
      </c>
      <c r="C1" s="170" t="s">
        <v>53</v>
      </c>
      <c r="D1" s="170" t="s">
        <v>53</v>
      </c>
      <c r="E1" s="170" t="s">
        <v>53</v>
      </c>
      <c r="F1" s="170" t="s">
        <v>53</v>
      </c>
      <c r="G1" s="170" t="s">
        <v>53</v>
      </c>
      <c r="H1" s="280" t="s">
        <v>1346</v>
      </c>
      <c r="I1" s="280"/>
    </row>
    <row r="2" spans="1:9" x14ac:dyDescent="0.2">
      <c r="A2" s="170" t="s">
        <v>150</v>
      </c>
      <c r="B2" s="170" t="s">
        <v>53</v>
      </c>
      <c r="C2" s="170" t="s">
        <v>53</v>
      </c>
      <c r="D2" s="170" t="s">
        <v>53</v>
      </c>
      <c r="E2" s="170" t="s">
        <v>53</v>
      </c>
      <c r="F2" s="170" t="s">
        <v>53</v>
      </c>
      <c r="G2" s="170" t="s">
        <v>53</v>
      </c>
      <c r="H2" s="170" t="s">
        <v>53</v>
      </c>
    </row>
    <row r="6" spans="1:9" x14ac:dyDescent="0.2">
      <c r="A6" s="170" t="s">
        <v>2</v>
      </c>
      <c r="B6" s="170" t="s">
        <v>1339</v>
      </c>
      <c r="C6" s="170" t="s">
        <v>2503</v>
      </c>
      <c r="D6" s="170" t="s">
        <v>554</v>
      </c>
      <c r="E6" s="170" t="s">
        <v>1340</v>
      </c>
      <c r="F6" s="170" t="s">
        <v>2504</v>
      </c>
      <c r="G6" s="170" t="s">
        <v>555</v>
      </c>
      <c r="H6" s="170" t="s">
        <v>556</v>
      </c>
    </row>
    <row r="7" spans="1:9" x14ac:dyDescent="0.2">
      <c r="A7" s="170" t="s">
        <v>26</v>
      </c>
      <c r="B7" s="181">
        <v>595370</v>
      </c>
      <c r="C7" s="181">
        <v>582043</v>
      </c>
      <c r="D7" s="181">
        <v>-13327</v>
      </c>
      <c r="E7" s="181">
        <v>503745</v>
      </c>
      <c r="F7" s="181">
        <v>505191</v>
      </c>
      <c r="G7" s="181">
        <f t="shared" ref="G7:G40" si="0">F7-E7</f>
        <v>1446</v>
      </c>
      <c r="H7" s="181">
        <f t="shared" ref="H7:H40" si="1">D7-G7</f>
        <v>-14773</v>
      </c>
    </row>
    <row r="8" spans="1:9" x14ac:dyDescent="0.2">
      <c r="A8" s="170" t="s">
        <v>17</v>
      </c>
      <c r="B8" s="181">
        <v>480918</v>
      </c>
      <c r="C8" s="181">
        <v>478147</v>
      </c>
      <c r="D8" s="181">
        <v>-2771</v>
      </c>
      <c r="E8" s="181">
        <v>398752</v>
      </c>
      <c r="F8" s="181">
        <v>398297</v>
      </c>
      <c r="G8" s="181">
        <f t="shared" si="0"/>
        <v>-455</v>
      </c>
      <c r="H8" s="181">
        <f t="shared" si="1"/>
        <v>-2316</v>
      </c>
    </row>
    <row r="9" spans="1:9" x14ac:dyDescent="0.2">
      <c r="A9" s="170" t="s">
        <v>29</v>
      </c>
      <c r="B9" s="181">
        <v>712999</v>
      </c>
      <c r="C9" s="181">
        <v>711238</v>
      </c>
      <c r="D9" s="181">
        <v>-1761</v>
      </c>
      <c r="E9" s="181">
        <v>642860</v>
      </c>
      <c r="F9" s="181">
        <v>641464</v>
      </c>
      <c r="G9" s="181">
        <f t="shared" si="0"/>
        <v>-1396</v>
      </c>
      <c r="H9" s="181">
        <f t="shared" si="1"/>
        <v>-365</v>
      </c>
    </row>
    <row r="10" spans="1:9" x14ac:dyDescent="0.2">
      <c r="A10" s="170" t="s">
        <v>11</v>
      </c>
      <c r="B10" s="181">
        <v>149841</v>
      </c>
      <c r="C10" s="181">
        <v>148334</v>
      </c>
      <c r="D10" s="181">
        <v>-1507</v>
      </c>
      <c r="E10" s="181">
        <v>123656</v>
      </c>
      <c r="F10" s="181">
        <v>122721</v>
      </c>
      <c r="G10" s="181">
        <f t="shared" si="0"/>
        <v>-935</v>
      </c>
      <c r="H10" s="181">
        <f t="shared" si="1"/>
        <v>-572</v>
      </c>
    </row>
    <row r="11" spans="1:9" x14ac:dyDescent="0.2">
      <c r="A11" s="170" t="s">
        <v>27</v>
      </c>
      <c r="B11" s="181">
        <v>631780</v>
      </c>
      <c r="C11" s="181">
        <v>630323</v>
      </c>
      <c r="D11" s="181">
        <v>-1457</v>
      </c>
      <c r="E11" s="181">
        <v>531915</v>
      </c>
      <c r="F11" s="181">
        <v>535573</v>
      </c>
      <c r="G11" s="181">
        <f t="shared" si="0"/>
        <v>3658</v>
      </c>
      <c r="H11" s="181">
        <f t="shared" si="1"/>
        <v>-5115</v>
      </c>
    </row>
    <row r="12" spans="1:9" x14ac:dyDescent="0.2">
      <c r="A12" s="170" t="s">
        <v>31</v>
      </c>
      <c r="B12" s="181">
        <v>745117</v>
      </c>
      <c r="C12" s="181">
        <v>744249</v>
      </c>
      <c r="D12" s="181">
        <v>-868</v>
      </c>
      <c r="E12" s="181">
        <v>635895</v>
      </c>
      <c r="F12" s="181">
        <v>635881</v>
      </c>
      <c r="G12" s="181">
        <f t="shared" si="0"/>
        <v>-14</v>
      </c>
      <c r="H12" s="181">
        <f t="shared" si="1"/>
        <v>-854</v>
      </c>
    </row>
    <row r="13" spans="1:9" x14ac:dyDescent="0.2">
      <c r="A13" s="170" t="s">
        <v>28</v>
      </c>
      <c r="B13" s="181">
        <v>245443</v>
      </c>
      <c r="C13" s="181">
        <v>244679</v>
      </c>
      <c r="D13" s="181">
        <v>-764</v>
      </c>
      <c r="E13" s="181">
        <v>182186</v>
      </c>
      <c r="F13" s="181">
        <v>181939</v>
      </c>
      <c r="G13" s="181">
        <f t="shared" si="0"/>
        <v>-247</v>
      </c>
      <c r="H13" s="181">
        <f t="shared" si="1"/>
        <v>-517</v>
      </c>
    </row>
    <row r="14" spans="1:9" x14ac:dyDescent="0.2">
      <c r="A14" s="170" t="s">
        <v>25</v>
      </c>
      <c r="B14" s="181">
        <v>473349</v>
      </c>
      <c r="C14" s="181">
        <v>472947</v>
      </c>
      <c r="D14" s="181">
        <v>-402</v>
      </c>
      <c r="E14" s="181">
        <v>392209</v>
      </c>
      <c r="F14" s="181">
        <v>393255</v>
      </c>
      <c r="G14" s="181">
        <f t="shared" si="0"/>
        <v>1046</v>
      </c>
      <c r="H14" s="181">
        <f t="shared" si="1"/>
        <v>-1448</v>
      </c>
    </row>
    <row r="15" spans="1:9" x14ac:dyDescent="0.2">
      <c r="A15" s="170" t="s">
        <v>12</v>
      </c>
      <c r="B15" s="181">
        <v>261209</v>
      </c>
      <c r="C15" s="181">
        <v>260828</v>
      </c>
      <c r="D15" s="181">
        <v>-381</v>
      </c>
      <c r="E15" s="181">
        <v>238534</v>
      </c>
      <c r="F15" s="181">
        <v>238066</v>
      </c>
      <c r="G15" s="181">
        <f t="shared" si="0"/>
        <v>-468</v>
      </c>
      <c r="H15" s="181">
        <f t="shared" si="1"/>
        <v>87</v>
      </c>
    </row>
    <row r="16" spans="1:9" x14ac:dyDescent="0.2">
      <c r="A16" s="170" t="s">
        <v>18</v>
      </c>
      <c r="B16" s="181">
        <v>216522</v>
      </c>
      <c r="C16" s="181">
        <v>216297</v>
      </c>
      <c r="D16" s="181">
        <v>-225</v>
      </c>
      <c r="E16" s="181">
        <v>188191</v>
      </c>
      <c r="F16" s="181">
        <v>188180</v>
      </c>
      <c r="G16" s="181">
        <f t="shared" si="0"/>
        <v>-11</v>
      </c>
      <c r="H16" s="181">
        <f t="shared" si="1"/>
        <v>-214</v>
      </c>
    </row>
    <row r="17" spans="1:8" x14ac:dyDescent="0.2">
      <c r="A17" s="170" t="s">
        <v>8</v>
      </c>
      <c r="B17" s="181">
        <v>988994</v>
      </c>
      <c r="C17" s="181">
        <v>989243</v>
      </c>
      <c r="D17" s="181">
        <v>249</v>
      </c>
      <c r="E17" s="181">
        <v>910913</v>
      </c>
      <c r="F17" s="181">
        <v>912569</v>
      </c>
      <c r="G17" s="181">
        <f t="shared" si="0"/>
        <v>1656</v>
      </c>
      <c r="H17" s="181">
        <f t="shared" si="1"/>
        <v>-1407</v>
      </c>
    </row>
    <row r="18" spans="1:8" x14ac:dyDescent="0.2">
      <c r="A18" s="170" t="s">
        <v>30</v>
      </c>
      <c r="B18" s="181">
        <v>114356</v>
      </c>
      <c r="C18" s="181">
        <v>114739</v>
      </c>
      <c r="D18" s="181">
        <v>383</v>
      </c>
      <c r="E18" s="181">
        <v>90374</v>
      </c>
      <c r="F18" s="181">
        <v>90509</v>
      </c>
      <c r="G18" s="181">
        <f t="shared" si="0"/>
        <v>135</v>
      </c>
      <c r="H18" s="181">
        <f t="shared" si="1"/>
        <v>248</v>
      </c>
    </row>
    <row r="19" spans="1:8" x14ac:dyDescent="0.2">
      <c r="A19" s="170" t="s">
        <v>21</v>
      </c>
      <c r="B19" s="181">
        <v>220674</v>
      </c>
      <c r="C19" s="181">
        <v>221353</v>
      </c>
      <c r="D19" s="181">
        <v>679</v>
      </c>
      <c r="E19" s="181">
        <v>189471</v>
      </c>
      <c r="F19" s="181">
        <v>190004</v>
      </c>
      <c r="G19" s="181">
        <f t="shared" si="0"/>
        <v>533</v>
      </c>
      <c r="H19" s="181">
        <f t="shared" si="1"/>
        <v>146</v>
      </c>
    </row>
    <row r="20" spans="1:8" x14ac:dyDescent="0.2">
      <c r="A20" s="170" t="s">
        <v>32</v>
      </c>
      <c r="B20" s="181">
        <v>423677</v>
      </c>
      <c r="C20" s="181">
        <v>424406</v>
      </c>
      <c r="D20" s="181">
        <v>729</v>
      </c>
      <c r="E20" s="181">
        <v>374072</v>
      </c>
      <c r="F20" s="181">
        <v>375321</v>
      </c>
      <c r="G20" s="181">
        <f t="shared" si="0"/>
        <v>1249</v>
      </c>
      <c r="H20" s="181">
        <f t="shared" si="1"/>
        <v>-520</v>
      </c>
    </row>
    <row r="21" spans="1:8" x14ac:dyDescent="0.2">
      <c r="A21" s="170" t="s">
        <v>9</v>
      </c>
      <c r="B21" s="181">
        <v>3434727</v>
      </c>
      <c r="C21" s="181">
        <v>3435501</v>
      </c>
      <c r="D21" s="181">
        <v>774</v>
      </c>
      <c r="E21" s="181">
        <v>3012100</v>
      </c>
      <c r="F21" s="181">
        <v>3010334</v>
      </c>
      <c r="G21" s="181">
        <f t="shared" si="0"/>
        <v>-1766</v>
      </c>
      <c r="H21" s="181">
        <f t="shared" si="1"/>
        <v>2540</v>
      </c>
    </row>
    <row r="22" spans="1:8" x14ac:dyDescent="0.2">
      <c r="A22" s="170" t="s">
        <v>19</v>
      </c>
      <c r="B22" s="181">
        <v>179978</v>
      </c>
      <c r="C22" s="181">
        <v>180779</v>
      </c>
      <c r="D22" s="181">
        <v>801</v>
      </c>
      <c r="E22" s="181">
        <v>132258</v>
      </c>
      <c r="F22" s="181">
        <v>132806</v>
      </c>
      <c r="G22" s="181">
        <f t="shared" si="0"/>
        <v>548</v>
      </c>
      <c r="H22" s="181">
        <f t="shared" si="1"/>
        <v>253</v>
      </c>
    </row>
    <row r="23" spans="1:8" x14ac:dyDescent="0.2">
      <c r="A23" s="170" t="s">
        <v>4</v>
      </c>
      <c r="B23" s="181">
        <v>1075051</v>
      </c>
      <c r="C23" s="181">
        <v>1075896</v>
      </c>
      <c r="D23" s="181">
        <v>845</v>
      </c>
      <c r="E23" s="181">
        <v>970970</v>
      </c>
      <c r="F23" s="181">
        <v>973732</v>
      </c>
      <c r="G23" s="181">
        <f t="shared" si="0"/>
        <v>2762</v>
      </c>
      <c r="H23" s="181">
        <f t="shared" si="1"/>
        <v>-1917</v>
      </c>
    </row>
    <row r="24" spans="1:8" x14ac:dyDescent="0.2">
      <c r="A24" s="170" t="s">
        <v>23</v>
      </c>
      <c r="B24" s="181">
        <v>687827</v>
      </c>
      <c r="C24" s="181">
        <v>688819</v>
      </c>
      <c r="D24" s="181">
        <v>992</v>
      </c>
      <c r="E24" s="181">
        <v>565725</v>
      </c>
      <c r="F24" s="181">
        <v>566658</v>
      </c>
      <c r="G24" s="181">
        <f t="shared" si="0"/>
        <v>933</v>
      </c>
      <c r="H24" s="181">
        <f t="shared" si="1"/>
        <v>59</v>
      </c>
    </row>
    <row r="25" spans="1:8" x14ac:dyDescent="0.2">
      <c r="A25" s="170" t="s">
        <v>33</v>
      </c>
      <c r="B25" s="181">
        <v>198536</v>
      </c>
      <c r="C25" s="181">
        <v>199578</v>
      </c>
      <c r="D25" s="181">
        <v>1042</v>
      </c>
      <c r="E25" s="181">
        <v>165084</v>
      </c>
      <c r="F25" s="181">
        <v>165459</v>
      </c>
      <c r="G25" s="181">
        <f t="shared" si="0"/>
        <v>375</v>
      </c>
      <c r="H25" s="181">
        <f t="shared" si="1"/>
        <v>667</v>
      </c>
    </row>
    <row r="26" spans="1:8" x14ac:dyDescent="0.2">
      <c r="A26" s="170" t="s">
        <v>3</v>
      </c>
      <c r="B26" s="181">
        <v>351682</v>
      </c>
      <c r="C26" s="181">
        <v>352869</v>
      </c>
      <c r="D26" s="181">
        <v>1187</v>
      </c>
      <c r="E26" s="181">
        <v>324501</v>
      </c>
      <c r="F26" s="181">
        <v>326062</v>
      </c>
      <c r="G26" s="181">
        <f t="shared" si="0"/>
        <v>1561</v>
      </c>
      <c r="H26" s="181">
        <f t="shared" si="1"/>
        <v>-374</v>
      </c>
    </row>
    <row r="27" spans="1:8" x14ac:dyDescent="0.2">
      <c r="A27" s="170" t="s">
        <v>15</v>
      </c>
      <c r="B27" s="181">
        <v>157429</v>
      </c>
      <c r="C27" s="181">
        <v>158647</v>
      </c>
      <c r="D27" s="181">
        <v>1218</v>
      </c>
      <c r="E27" s="181">
        <v>129202</v>
      </c>
      <c r="F27" s="181">
        <v>129812</v>
      </c>
      <c r="G27" s="181">
        <f t="shared" si="0"/>
        <v>610</v>
      </c>
      <c r="H27" s="181">
        <f t="shared" si="1"/>
        <v>608</v>
      </c>
    </row>
    <row r="28" spans="1:8" x14ac:dyDescent="0.2">
      <c r="A28" s="170" t="s">
        <v>6</v>
      </c>
      <c r="B28" s="181">
        <v>139905</v>
      </c>
      <c r="C28" s="181">
        <v>141245</v>
      </c>
      <c r="D28" s="181">
        <v>1340</v>
      </c>
      <c r="E28" s="181">
        <v>110896</v>
      </c>
      <c r="F28" s="181">
        <v>111919</v>
      </c>
      <c r="G28" s="181">
        <f t="shared" si="0"/>
        <v>1023</v>
      </c>
      <c r="H28" s="181">
        <f t="shared" si="1"/>
        <v>317</v>
      </c>
    </row>
    <row r="29" spans="1:8" x14ac:dyDescent="0.2">
      <c r="A29" s="170" t="s">
        <v>10</v>
      </c>
      <c r="B29" s="181">
        <v>854521</v>
      </c>
      <c r="C29" s="181">
        <v>856157</v>
      </c>
      <c r="D29" s="181">
        <v>1636</v>
      </c>
      <c r="E29" s="181">
        <v>768909</v>
      </c>
      <c r="F29" s="181">
        <v>769801</v>
      </c>
      <c r="G29" s="181">
        <f t="shared" si="0"/>
        <v>892</v>
      </c>
      <c r="H29" s="181">
        <f t="shared" si="1"/>
        <v>744</v>
      </c>
    </row>
    <row r="30" spans="1:8" x14ac:dyDescent="0.2">
      <c r="A30" s="170" t="s">
        <v>16</v>
      </c>
      <c r="B30" s="181">
        <v>264145</v>
      </c>
      <c r="C30" s="181">
        <v>265857</v>
      </c>
      <c r="D30" s="181">
        <v>1712</v>
      </c>
      <c r="E30" s="181">
        <v>211670</v>
      </c>
      <c r="F30" s="181">
        <v>212804</v>
      </c>
      <c r="G30" s="181">
        <f t="shared" si="0"/>
        <v>1134</v>
      </c>
      <c r="H30" s="181">
        <f t="shared" si="1"/>
        <v>578</v>
      </c>
    </row>
    <row r="31" spans="1:8" x14ac:dyDescent="0.2">
      <c r="A31" s="170" t="s">
        <v>7</v>
      </c>
      <c r="B31" s="181">
        <v>243926</v>
      </c>
      <c r="C31" s="181">
        <v>245769</v>
      </c>
      <c r="D31" s="181">
        <v>1843</v>
      </c>
      <c r="E31" s="181">
        <v>216432</v>
      </c>
      <c r="F31" s="181">
        <v>217833</v>
      </c>
      <c r="G31" s="181">
        <f t="shared" si="0"/>
        <v>1401</v>
      </c>
      <c r="H31" s="181">
        <f t="shared" si="1"/>
        <v>442</v>
      </c>
    </row>
    <row r="32" spans="1:8" x14ac:dyDescent="0.2">
      <c r="A32" s="170" t="s">
        <v>5</v>
      </c>
      <c r="B32" s="181">
        <v>222528</v>
      </c>
      <c r="C32" s="181">
        <v>225288</v>
      </c>
      <c r="D32" s="181">
        <v>2760</v>
      </c>
      <c r="E32" s="181">
        <v>154247</v>
      </c>
      <c r="F32" s="181">
        <v>156106</v>
      </c>
      <c r="G32" s="181">
        <f t="shared" si="0"/>
        <v>1859</v>
      </c>
      <c r="H32" s="181">
        <f t="shared" si="1"/>
        <v>901</v>
      </c>
    </row>
    <row r="33" spans="1:8" x14ac:dyDescent="0.2">
      <c r="A33" s="170" t="s">
        <v>22</v>
      </c>
      <c r="B33" s="181">
        <v>637794</v>
      </c>
      <c r="C33" s="181">
        <v>641125</v>
      </c>
      <c r="D33" s="181">
        <v>3331</v>
      </c>
      <c r="E33" s="181">
        <v>555599</v>
      </c>
      <c r="F33" s="181">
        <v>557574</v>
      </c>
      <c r="G33" s="181">
        <f t="shared" si="0"/>
        <v>1975</v>
      </c>
      <c r="H33" s="181">
        <f t="shared" si="1"/>
        <v>1356</v>
      </c>
    </row>
    <row r="34" spans="1:8" x14ac:dyDescent="0.2">
      <c r="A34" s="170" t="s">
        <v>13</v>
      </c>
      <c r="B34" s="181">
        <v>1770513</v>
      </c>
      <c r="C34" s="181">
        <v>1774815</v>
      </c>
      <c r="D34" s="181">
        <v>4302</v>
      </c>
      <c r="E34" s="181">
        <v>1497438</v>
      </c>
      <c r="F34" s="181">
        <v>1502717</v>
      </c>
      <c r="G34" s="181">
        <f t="shared" si="0"/>
        <v>5279</v>
      </c>
      <c r="H34" s="181">
        <f t="shared" si="1"/>
        <v>-977</v>
      </c>
    </row>
    <row r="35" spans="1:8" x14ac:dyDescent="0.2">
      <c r="A35" s="170" t="s">
        <v>20</v>
      </c>
      <c r="B35" s="181">
        <v>1832028</v>
      </c>
      <c r="C35" s="181">
        <v>1836478</v>
      </c>
      <c r="D35" s="181">
        <v>4450</v>
      </c>
      <c r="E35" s="181">
        <v>1658989</v>
      </c>
      <c r="F35" s="181">
        <v>1663211</v>
      </c>
      <c r="G35" s="181">
        <f t="shared" si="0"/>
        <v>4222</v>
      </c>
      <c r="H35" s="181">
        <f t="shared" si="1"/>
        <v>228</v>
      </c>
    </row>
    <row r="36" spans="1:8" x14ac:dyDescent="0.2">
      <c r="A36" s="170" t="s">
        <v>24</v>
      </c>
      <c r="B36" s="181">
        <v>498653</v>
      </c>
      <c r="C36" s="181">
        <v>503626</v>
      </c>
      <c r="D36" s="181">
        <v>4973</v>
      </c>
      <c r="E36" s="181">
        <v>334640</v>
      </c>
      <c r="F36" s="181">
        <v>337067</v>
      </c>
      <c r="G36" s="181">
        <f t="shared" si="0"/>
        <v>2427</v>
      </c>
      <c r="H36" s="181">
        <f t="shared" si="1"/>
        <v>2546</v>
      </c>
    </row>
    <row r="37" spans="1:8" x14ac:dyDescent="0.2">
      <c r="A37" s="170" t="s">
        <v>0</v>
      </c>
      <c r="B37" s="181">
        <v>1974565</v>
      </c>
      <c r="C37" s="181">
        <v>1980790</v>
      </c>
      <c r="D37" s="181">
        <v>6225</v>
      </c>
      <c r="E37" s="181">
        <v>1710313</v>
      </c>
      <c r="F37" s="181">
        <v>1716528</v>
      </c>
      <c r="G37" s="181">
        <f t="shared" si="0"/>
        <v>6215</v>
      </c>
      <c r="H37" s="181">
        <f t="shared" si="1"/>
        <v>10</v>
      </c>
    </row>
    <row r="38" spans="1:8" x14ac:dyDescent="0.2">
      <c r="A38" s="170" t="s">
        <v>14</v>
      </c>
      <c r="B38" s="181">
        <v>1078852</v>
      </c>
      <c r="C38" s="181">
        <v>1085242</v>
      </c>
      <c r="D38" s="181">
        <v>6390</v>
      </c>
      <c r="E38" s="181">
        <v>941039</v>
      </c>
      <c r="F38" s="181">
        <v>946935</v>
      </c>
      <c r="G38" s="181">
        <f t="shared" si="0"/>
        <v>5896</v>
      </c>
      <c r="H38" s="181">
        <f t="shared" si="1"/>
        <v>494</v>
      </c>
    </row>
    <row r="39" spans="1:8" x14ac:dyDescent="0.2">
      <c r="A39" s="170" t="s">
        <v>1</v>
      </c>
      <c r="B39" s="181">
        <v>21862909</v>
      </c>
      <c r="C39" s="181">
        <v>21887307</v>
      </c>
      <c r="D39" s="181">
        <v>24398</v>
      </c>
      <c r="E39" s="181">
        <v>18862785</v>
      </c>
      <c r="F39" s="181">
        <v>18906328</v>
      </c>
      <c r="G39" s="181">
        <f t="shared" si="0"/>
        <v>43543</v>
      </c>
      <c r="H39" s="181">
        <f t="shared" si="1"/>
        <v>-19145</v>
      </c>
    </row>
    <row r="40" spans="1:8" x14ac:dyDescent="0.2">
      <c r="G40" s="181">
        <f t="shared" si="0"/>
        <v>0</v>
      </c>
      <c r="H40" s="181">
        <f t="shared" si="1"/>
        <v>0</v>
      </c>
    </row>
    <row r="45" spans="1:8" x14ac:dyDescent="0.2">
      <c r="E45" s="181"/>
      <c r="F45" s="181"/>
      <c r="G45" s="181"/>
    </row>
    <row r="46" spans="1:8" x14ac:dyDescent="0.2">
      <c r="F46" s="187"/>
      <c r="G46" s="187"/>
    </row>
  </sheetData>
  <autoFilter ref="A6:H6" xr:uid="{C9832EC6-9925-4D50-A083-34A8CC4A3E60}">
    <sortState ref="A7:H40">
      <sortCondition ref="D6"/>
    </sortState>
  </autoFilter>
  <mergeCells count="1">
    <mergeCell ref="H1:I1"/>
  </mergeCells>
  <hyperlinks>
    <hyperlink ref="H1:I1" location="Index!A1" display="Regresar al Índice" xr:uid="{97D143CF-5968-4907-A325-E9D10186C54E}"/>
  </hyperlink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44E76-F310-4136-973A-C65D6173169A}">
  <sheetPr codeName="Hoja105"/>
  <dimension ref="A1:J135"/>
  <sheetViews>
    <sheetView workbookViewId="0"/>
  </sheetViews>
  <sheetFormatPr baseColWidth="10" defaultColWidth="9.140625" defaultRowHeight="12.75" x14ac:dyDescent="0.2"/>
  <cols>
    <col min="1" max="1" width="44.7109375" style="170" customWidth="1"/>
    <col min="2" max="2" width="32.7109375" style="170" customWidth="1"/>
    <col min="3" max="3" width="12.28515625" style="170" bestFit="1" customWidth="1"/>
    <col min="4" max="4" width="12.140625" style="170" bestFit="1" customWidth="1"/>
    <col min="5" max="5" width="11.42578125" style="170" bestFit="1" customWidth="1"/>
    <col min="6" max="6" width="11.28515625" style="170" bestFit="1" customWidth="1"/>
    <col min="7" max="7" width="10" style="170" bestFit="1" customWidth="1"/>
    <col min="8" max="8" width="11.7109375" style="170" customWidth="1"/>
    <col min="9" max="9" width="10.7109375" style="170" customWidth="1"/>
    <col min="10" max="12" width="9.140625" style="170"/>
    <col min="13" max="15" width="11.85546875" style="170" bestFit="1" customWidth="1"/>
    <col min="16" max="16" width="9.140625" style="170"/>
    <col min="17" max="17" width="11.85546875" style="170" bestFit="1" customWidth="1"/>
    <col min="18" max="16384" width="9.140625" style="170"/>
  </cols>
  <sheetData>
    <row r="1" spans="1:10" x14ac:dyDescent="0.2">
      <c r="A1" s="31" t="s">
        <v>3498</v>
      </c>
      <c r="B1" s="170" t="s">
        <v>53</v>
      </c>
      <c r="C1" s="170" t="s">
        <v>53</v>
      </c>
      <c r="D1" s="170" t="s">
        <v>53</v>
      </c>
      <c r="E1" s="170" t="s">
        <v>53</v>
      </c>
      <c r="F1" s="170" t="s">
        <v>53</v>
      </c>
      <c r="G1" s="170" t="s">
        <v>53</v>
      </c>
      <c r="H1" s="280" t="s">
        <v>1346</v>
      </c>
      <c r="I1" s="280"/>
    </row>
    <row r="2" spans="1:10" x14ac:dyDescent="0.2">
      <c r="A2" s="170" t="s">
        <v>150</v>
      </c>
      <c r="B2" s="170" t="s">
        <v>53</v>
      </c>
      <c r="C2" s="170" t="s">
        <v>53</v>
      </c>
      <c r="D2" s="170" t="s">
        <v>53</v>
      </c>
      <c r="E2" s="170" t="s">
        <v>53</v>
      </c>
      <c r="F2" s="170" t="s">
        <v>53</v>
      </c>
      <c r="G2" s="170" t="s">
        <v>53</v>
      </c>
      <c r="H2" s="170" t="s">
        <v>53</v>
      </c>
    </row>
    <row r="6" spans="1:10" x14ac:dyDescent="0.2">
      <c r="A6" s="170" t="s">
        <v>557</v>
      </c>
      <c r="B6" s="170" t="s">
        <v>558</v>
      </c>
      <c r="C6" s="170" t="s">
        <v>2506</v>
      </c>
      <c r="D6" s="170" t="s">
        <v>2507</v>
      </c>
      <c r="E6" s="170" t="s">
        <v>1342</v>
      </c>
      <c r="F6" s="170" t="s">
        <v>1343</v>
      </c>
      <c r="G6" s="170" t="s">
        <v>554</v>
      </c>
      <c r="H6" s="170" t="s">
        <v>555</v>
      </c>
      <c r="I6" s="170" t="s">
        <v>556</v>
      </c>
    </row>
    <row r="7" spans="1:10" x14ac:dyDescent="0.2">
      <c r="A7" s="170">
        <v>83</v>
      </c>
      <c r="B7" s="170" t="s">
        <v>169</v>
      </c>
      <c r="C7" s="188">
        <v>14709</v>
      </c>
      <c r="D7" s="188">
        <v>11510</v>
      </c>
      <c r="E7" s="188">
        <v>15309</v>
      </c>
      <c r="F7" s="188">
        <v>11538</v>
      </c>
      <c r="G7" s="188">
        <v>-600</v>
      </c>
      <c r="H7" s="188">
        <v>-28</v>
      </c>
      <c r="I7" s="188">
        <v>-572</v>
      </c>
      <c r="J7" s="181"/>
    </row>
    <row r="8" spans="1:10" x14ac:dyDescent="0.2">
      <c r="A8" s="170">
        <v>50</v>
      </c>
      <c r="B8" s="170" t="s">
        <v>161</v>
      </c>
      <c r="C8" s="188">
        <v>6482</v>
      </c>
      <c r="D8" s="188">
        <v>3741</v>
      </c>
      <c r="E8" s="188">
        <v>7070</v>
      </c>
      <c r="F8" s="188">
        <v>3940</v>
      </c>
      <c r="G8" s="188">
        <v>-588</v>
      </c>
      <c r="H8" s="188">
        <v>-199</v>
      </c>
      <c r="I8" s="188">
        <v>-389</v>
      </c>
      <c r="J8" s="181"/>
    </row>
    <row r="9" spans="1:10" x14ac:dyDescent="0.2">
      <c r="A9" s="170">
        <v>119</v>
      </c>
      <c r="B9" s="170" t="s">
        <v>273</v>
      </c>
      <c r="C9" s="188">
        <v>2414</v>
      </c>
      <c r="D9" s="188">
        <v>1619</v>
      </c>
      <c r="E9" s="188">
        <v>2953</v>
      </c>
      <c r="F9" s="188">
        <v>1580</v>
      </c>
      <c r="G9" s="188">
        <v>-539</v>
      </c>
      <c r="H9" s="188">
        <v>39</v>
      </c>
      <c r="I9" s="188">
        <v>-578</v>
      </c>
      <c r="J9" s="181"/>
    </row>
    <row r="10" spans="1:10" x14ac:dyDescent="0.2">
      <c r="A10" s="170">
        <v>23</v>
      </c>
      <c r="B10" s="170" t="s">
        <v>155</v>
      </c>
      <c r="C10" s="188">
        <v>37766</v>
      </c>
      <c r="D10" s="188">
        <v>26379</v>
      </c>
      <c r="E10" s="188">
        <v>38246</v>
      </c>
      <c r="F10" s="188">
        <v>26222</v>
      </c>
      <c r="G10" s="188">
        <v>-480</v>
      </c>
      <c r="H10" s="188">
        <v>157</v>
      </c>
      <c r="I10" s="188">
        <v>-637</v>
      </c>
      <c r="J10" s="181"/>
    </row>
    <row r="11" spans="1:10" x14ac:dyDescent="0.2">
      <c r="A11" s="170">
        <v>79</v>
      </c>
      <c r="B11" s="170" t="s">
        <v>247</v>
      </c>
      <c r="C11" s="188">
        <v>2514</v>
      </c>
      <c r="D11" s="188">
        <v>1362</v>
      </c>
      <c r="E11" s="188">
        <v>2948</v>
      </c>
      <c r="F11" s="188">
        <v>1412</v>
      </c>
      <c r="G11" s="188">
        <v>-434</v>
      </c>
      <c r="H11" s="188">
        <v>-50</v>
      </c>
      <c r="I11" s="188">
        <v>-384</v>
      </c>
      <c r="J11" s="181"/>
    </row>
    <row r="12" spans="1:10" x14ac:dyDescent="0.2">
      <c r="A12" s="170">
        <v>82</v>
      </c>
      <c r="B12" s="170" t="s">
        <v>173</v>
      </c>
      <c r="C12" s="188">
        <v>6103</v>
      </c>
      <c r="D12" s="188">
        <v>2849</v>
      </c>
      <c r="E12" s="188">
        <v>6367</v>
      </c>
      <c r="F12" s="188">
        <v>2858</v>
      </c>
      <c r="G12" s="188">
        <v>-264</v>
      </c>
      <c r="H12" s="188">
        <v>-9</v>
      </c>
      <c r="I12" s="188">
        <v>-255</v>
      </c>
      <c r="J12" s="181"/>
    </row>
    <row r="13" spans="1:10" x14ac:dyDescent="0.2">
      <c r="A13" s="170">
        <v>5</v>
      </c>
      <c r="B13" s="170" t="s">
        <v>185</v>
      </c>
      <c r="C13" s="188">
        <v>3596</v>
      </c>
      <c r="D13" s="188">
        <v>3083</v>
      </c>
      <c r="E13" s="188">
        <v>3831</v>
      </c>
      <c r="F13" s="188">
        <v>3041</v>
      </c>
      <c r="G13" s="188">
        <v>-235</v>
      </c>
      <c r="H13" s="188">
        <v>42</v>
      </c>
      <c r="I13" s="188">
        <v>-277</v>
      </c>
      <c r="J13" s="181"/>
    </row>
    <row r="14" spans="1:10" x14ac:dyDescent="0.2">
      <c r="A14" s="170">
        <v>70</v>
      </c>
      <c r="B14" s="170" t="s">
        <v>165</v>
      </c>
      <c r="C14" s="188">
        <v>68838</v>
      </c>
      <c r="D14" s="188">
        <v>55137</v>
      </c>
      <c r="E14" s="188">
        <v>69001</v>
      </c>
      <c r="F14" s="188">
        <v>55169</v>
      </c>
      <c r="G14" s="188">
        <v>-163</v>
      </c>
      <c r="H14" s="188">
        <v>-32</v>
      </c>
      <c r="I14" s="188">
        <v>-131</v>
      </c>
      <c r="J14" s="181"/>
    </row>
    <row r="15" spans="1:10" x14ac:dyDescent="0.2">
      <c r="A15" s="170">
        <v>85</v>
      </c>
      <c r="B15" s="170" t="s">
        <v>162</v>
      </c>
      <c r="C15" s="188">
        <v>6921</v>
      </c>
      <c r="D15" s="188">
        <v>5311</v>
      </c>
      <c r="E15" s="188">
        <v>7052</v>
      </c>
      <c r="F15" s="188">
        <v>5389</v>
      </c>
      <c r="G15" s="188">
        <v>-131</v>
      </c>
      <c r="H15" s="188">
        <v>-78</v>
      </c>
      <c r="I15" s="188">
        <v>-53</v>
      </c>
      <c r="J15" s="181"/>
    </row>
    <row r="16" spans="1:10" x14ac:dyDescent="0.2">
      <c r="A16" s="170">
        <v>95</v>
      </c>
      <c r="B16" s="170" t="s">
        <v>170</v>
      </c>
      <c r="C16" s="188">
        <v>250</v>
      </c>
      <c r="D16" s="188">
        <v>212</v>
      </c>
      <c r="E16" s="188">
        <v>372</v>
      </c>
      <c r="F16" s="188">
        <v>236</v>
      </c>
      <c r="G16" s="188">
        <v>-122</v>
      </c>
      <c r="H16" s="188">
        <v>-24</v>
      </c>
      <c r="I16" s="188">
        <v>-98</v>
      </c>
      <c r="J16" s="181"/>
    </row>
    <row r="17" spans="1:10" x14ac:dyDescent="0.2">
      <c r="A17" s="170">
        <v>21</v>
      </c>
      <c r="B17" s="170" t="s">
        <v>196</v>
      </c>
      <c r="C17" s="188">
        <v>2806</v>
      </c>
      <c r="D17" s="188">
        <v>2486</v>
      </c>
      <c r="E17" s="188">
        <v>2923</v>
      </c>
      <c r="F17" s="188">
        <v>2496</v>
      </c>
      <c r="G17" s="188">
        <v>-117</v>
      </c>
      <c r="H17" s="188">
        <v>-10</v>
      </c>
      <c r="I17" s="188">
        <v>-107</v>
      </c>
      <c r="J17" s="181"/>
    </row>
    <row r="18" spans="1:10" x14ac:dyDescent="0.2">
      <c r="A18" s="170">
        <v>123</v>
      </c>
      <c r="B18" s="170" t="s">
        <v>159</v>
      </c>
      <c r="C18" s="188">
        <v>2750</v>
      </c>
      <c r="D18" s="188">
        <v>2741</v>
      </c>
      <c r="E18" s="188">
        <v>2843</v>
      </c>
      <c r="F18" s="188">
        <v>2833</v>
      </c>
      <c r="G18" s="188">
        <v>-93</v>
      </c>
      <c r="H18" s="188">
        <v>-92</v>
      </c>
      <c r="I18" s="188">
        <v>-1</v>
      </c>
      <c r="J18" s="181"/>
    </row>
    <row r="19" spans="1:10" x14ac:dyDescent="0.2">
      <c r="A19" s="170">
        <v>9</v>
      </c>
      <c r="B19" s="170" t="s">
        <v>267</v>
      </c>
      <c r="C19" s="188">
        <v>3485</v>
      </c>
      <c r="D19" s="188">
        <v>2691</v>
      </c>
      <c r="E19" s="188">
        <v>3575</v>
      </c>
      <c r="F19" s="188">
        <v>2766</v>
      </c>
      <c r="G19" s="188">
        <v>-90</v>
      </c>
      <c r="H19" s="188">
        <v>-75</v>
      </c>
      <c r="I19" s="188">
        <v>-15</v>
      </c>
      <c r="J19" s="181"/>
    </row>
    <row r="20" spans="1:10" x14ac:dyDescent="0.2">
      <c r="A20" s="170">
        <v>121</v>
      </c>
      <c r="B20" s="170" t="s">
        <v>158</v>
      </c>
      <c r="C20" s="188">
        <v>5553</v>
      </c>
      <c r="D20" s="188">
        <v>3499</v>
      </c>
      <c r="E20" s="188">
        <v>5620</v>
      </c>
      <c r="F20" s="188">
        <v>3497</v>
      </c>
      <c r="G20" s="188">
        <v>-67</v>
      </c>
      <c r="H20" s="188">
        <v>2</v>
      </c>
      <c r="I20" s="188">
        <v>-69</v>
      </c>
      <c r="J20" s="181"/>
    </row>
    <row r="21" spans="1:10" x14ac:dyDescent="0.2">
      <c r="A21" s="170">
        <v>16</v>
      </c>
      <c r="B21" s="170" t="s">
        <v>270</v>
      </c>
      <c r="C21" s="188">
        <v>3922</v>
      </c>
      <c r="D21" s="188">
        <v>3733</v>
      </c>
      <c r="E21" s="188">
        <v>3983</v>
      </c>
      <c r="F21" s="188">
        <v>3738</v>
      </c>
      <c r="G21" s="188">
        <v>-61</v>
      </c>
      <c r="H21" s="188">
        <v>-5</v>
      </c>
      <c r="I21" s="188">
        <v>-56</v>
      </c>
      <c r="J21" s="181"/>
    </row>
    <row r="22" spans="1:10" x14ac:dyDescent="0.2">
      <c r="A22" s="170">
        <v>86</v>
      </c>
      <c r="B22" s="170" t="s">
        <v>164</v>
      </c>
      <c r="C22" s="188">
        <v>2572</v>
      </c>
      <c r="D22" s="188">
        <v>1434</v>
      </c>
      <c r="E22" s="188">
        <v>2627</v>
      </c>
      <c r="F22" s="188">
        <v>1417</v>
      </c>
      <c r="G22" s="188">
        <v>-55</v>
      </c>
      <c r="H22" s="188">
        <v>17</v>
      </c>
      <c r="I22" s="188">
        <v>-72</v>
      </c>
      <c r="J22" s="181"/>
    </row>
    <row r="23" spans="1:10" x14ac:dyDescent="0.2">
      <c r="A23" s="170">
        <v>30</v>
      </c>
      <c r="B23" s="170" t="s">
        <v>177</v>
      </c>
      <c r="C23" s="188">
        <v>6519</v>
      </c>
      <c r="D23" s="188">
        <v>5508</v>
      </c>
      <c r="E23" s="188">
        <v>6573</v>
      </c>
      <c r="F23" s="188">
        <v>5482</v>
      </c>
      <c r="G23" s="188">
        <v>-54</v>
      </c>
      <c r="H23" s="188">
        <v>26</v>
      </c>
      <c r="I23" s="188">
        <v>-80</v>
      </c>
      <c r="J23" s="181"/>
    </row>
    <row r="24" spans="1:10" x14ac:dyDescent="0.2">
      <c r="A24" s="170">
        <v>108</v>
      </c>
      <c r="B24" s="170" t="s">
        <v>167</v>
      </c>
      <c r="C24" s="188">
        <v>3106</v>
      </c>
      <c r="D24" s="188">
        <v>2083</v>
      </c>
      <c r="E24" s="188">
        <v>3154</v>
      </c>
      <c r="F24" s="188">
        <v>2075</v>
      </c>
      <c r="G24" s="188">
        <v>-48</v>
      </c>
      <c r="H24" s="188">
        <v>8</v>
      </c>
      <c r="I24" s="188">
        <v>-56</v>
      </c>
      <c r="J24" s="181"/>
    </row>
    <row r="25" spans="1:10" x14ac:dyDescent="0.2">
      <c r="A25" s="170">
        <v>94</v>
      </c>
      <c r="B25" s="170" t="s">
        <v>260</v>
      </c>
      <c r="C25" s="188">
        <v>9710</v>
      </c>
      <c r="D25" s="188">
        <v>5534</v>
      </c>
      <c r="E25" s="188">
        <v>9757</v>
      </c>
      <c r="F25" s="188">
        <v>5612</v>
      </c>
      <c r="G25" s="188">
        <v>-47</v>
      </c>
      <c r="H25" s="188">
        <v>-78</v>
      </c>
      <c r="I25" s="188">
        <v>31</v>
      </c>
      <c r="J25" s="181"/>
    </row>
    <row r="26" spans="1:10" x14ac:dyDescent="0.2">
      <c r="A26" s="170">
        <v>66</v>
      </c>
      <c r="B26" s="170" t="s">
        <v>171</v>
      </c>
      <c r="C26" s="188">
        <v>4603</v>
      </c>
      <c r="D26" s="188">
        <v>3519</v>
      </c>
      <c r="E26" s="188">
        <v>4645</v>
      </c>
      <c r="F26" s="188">
        <v>3503</v>
      </c>
      <c r="G26" s="188">
        <v>-42</v>
      </c>
      <c r="H26" s="188">
        <v>16</v>
      </c>
      <c r="I26" s="188">
        <v>-58</v>
      </c>
      <c r="J26" s="181"/>
    </row>
    <row r="27" spans="1:10" x14ac:dyDescent="0.2">
      <c r="A27" s="170">
        <v>6</v>
      </c>
      <c r="B27" s="170" t="s">
        <v>181</v>
      </c>
      <c r="C27" s="188">
        <v>5674</v>
      </c>
      <c r="D27" s="188">
        <v>5284</v>
      </c>
      <c r="E27" s="188">
        <v>5711</v>
      </c>
      <c r="F27" s="188">
        <v>5340</v>
      </c>
      <c r="G27" s="188">
        <v>-37</v>
      </c>
      <c r="H27" s="188">
        <v>-56</v>
      </c>
      <c r="I27" s="188">
        <v>19</v>
      </c>
      <c r="J27" s="181"/>
    </row>
    <row r="28" spans="1:10" x14ac:dyDescent="0.2">
      <c r="A28" s="170">
        <v>107</v>
      </c>
      <c r="B28" s="170" t="s">
        <v>263</v>
      </c>
      <c r="C28" s="188">
        <v>381</v>
      </c>
      <c r="D28" s="188">
        <v>118</v>
      </c>
      <c r="E28" s="188">
        <v>416</v>
      </c>
      <c r="F28" s="188">
        <v>137</v>
      </c>
      <c r="G28" s="188">
        <v>-35</v>
      </c>
      <c r="H28" s="188">
        <v>-19</v>
      </c>
      <c r="I28" s="188">
        <v>-16</v>
      </c>
      <c r="J28" s="181"/>
    </row>
    <row r="29" spans="1:10" x14ac:dyDescent="0.2">
      <c r="A29" s="170">
        <v>118</v>
      </c>
      <c r="B29" s="170" t="s">
        <v>251</v>
      </c>
      <c r="C29" s="188">
        <v>581</v>
      </c>
      <c r="D29" s="188">
        <v>486</v>
      </c>
      <c r="E29" s="188">
        <v>616</v>
      </c>
      <c r="F29" s="188">
        <v>505</v>
      </c>
      <c r="G29" s="188">
        <v>-35</v>
      </c>
      <c r="H29" s="188">
        <v>-19</v>
      </c>
      <c r="I29" s="188">
        <v>-16</v>
      </c>
      <c r="J29" s="181"/>
    </row>
    <row r="30" spans="1:10" x14ac:dyDescent="0.2">
      <c r="A30" s="170">
        <v>13</v>
      </c>
      <c r="B30" s="170" t="s">
        <v>195</v>
      </c>
      <c r="C30" s="188">
        <v>13502</v>
      </c>
      <c r="D30" s="188">
        <v>11050</v>
      </c>
      <c r="E30" s="188">
        <v>13534</v>
      </c>
      <c r="F30" s="188">
        <v>11060</v>
      </c>
      <c r="G30" s="188">
        <v>-32</v>
      </c>
      <c r="H30" s="188">
        <v>-10</v>
      </c>
      <c r="I30" s="188">
        <v>-22</v>
      </c>
      <c r="J30" s="181"/>
    </row>
    <row r="31" spans="1:10" x14ac:dyDescent="0.2">
      <c r="A31" s="170">
        <v>48</v>
      </c>
      <c r="B31" s="170" t="s">
        <v>261</v>
      </c>
      <c r="C31" s="188">
        <v>1710</v>
      </c>
      <c r="D31" s="188">
        <v>1682</v>
      </c>
      <c r="E31" s="188">
        <v>1740</v>
      </c>
      <c r="F31" s="188">
        <v>1691</v>
      </c>
      <c r="G31" s="188">
        <v>-30</v>
      </c>
      <c r="H31" s="188">
        <v>-9</v>
      </c>
      <c r="I31" s="188">
        <v>-21</v>
      </c>
      <c r="J31" s="181"/>
    </row>
    <row r="32" spans="1:10" x14ac:dyDescent="0.2">
      <c r="A32" s="170">
        <v>36</v>
      </c>
      <c r="B32" s="170" t="s">
        <v>204</v>
      </c>
      <c r="C32" s="188">
        <v>729</v>
      </c>
      <c r="D32" s="188">
        <v>665</v>
      </c>
      <c r="E32" s="188">
        <v>749</v>
      </c>
      <c r="F32" s="188">
        <v>668</v>
      </c>
      <c r="G32" s="188">
        <v>-20</v>
      </c>
      <c r="H32" s="188">
        <v>-3</v>
      </c>
      <c r="I32" s="188">
        <v>-17</v>
      </c>
      <c r="J32" s="181"/>
    </row>
    <row r="33" spans="1:10" x14ac:dyDescent="0.2">
      <c r="A33" s="170">
        <v>25</v>
      </c>
      <c r="B33" s="170" t="s">
        <v>237</v>
      </c>
      <c r="C33" s="188">
        <v>608</v>
      </c>
      <c r="D33" s="188">
        <v>520</v>
      </c>
      <c r="E33" s="188">
        <v>625</v>
      </c>
      <c r="F33" s="188">
        <v>537</v>
      </c>
      <c r="G33" s="188">
        <v>-17</v>
      </c>
      <c r="H33" s="188">
        <v>-17</v>
      </c>
      <c r="I33" s="188">
        <v>0</v>
      </c>
      <c r="J33" s="181"/>
    </row>
    <row r="34" spans="1:10" x14ac:dyDescent="0.2">
      <c r="A34" s="170">
        <v>37</v>
      </c>
      <c r="B34" s="170" t="s">
        <v>207</v>
      </c>
      <c r="C34" s="188">
        <v>2539</v>
      </c>
      <c r="D34" s="188">
        <v>2054</v>
      </c>
      <c r="E34" s="188">
        <v>2553</v>
      </c>
      <c r="F34" s="188">
        <v>2072</v>
      </c>
      <c r="G34" s="188">
        <v>-14</v>
      </c>
      <c r="H34" s="188">
        <v>-18</v>
      </c>
      <c r="I34" s="188">
        <v>4</v>
      </c>
      <c r="J34" s="181"/>
    </row>
    <row r="35" spans="1:10" x14ac:dyDescent="0.2">
      <c r="A35" s="170">
        <v>74</v>
      </c>
      <c r="B35" s="170" t="s">
        <v>230</v>
      </c>
      <c r="C35" s="188">
        <v>1004</v>
      </c>
      <c r="D35" s="188">
        <v>965</v>
      </c>
      <c r="E35" s="188">
        <v>1017</v>
      </c>
      <c r="F35" s="188">
        <v>979</v>
      </c>
      <c r="G35" s="188">
        <v>-13</v>
      </c>
      <c r="H35" s="188">
        <v>-14</v>
      </c>
      <c r="I35" s="188">
        <v>1</v>
      </c>
      <c r="J35" s="181"/>
    </row>
    <row r="36" spans="1:10" x14ac:dyDescent="0.2">
      <c r="A36" s="170">
        <v>20</v>
      </c>
      <c r="B36" s="170" t="s">
        <v>182</v>
      </c>
      <c r="C36" s="188">
        <v>313</v>
      </c>
      <c r="D36" s="188">
        <v>291</v>
      </c>
      <c r="E36" s="188">
        <v>325</v>
      </c>
      <c r="F36" s="188">
        <v>301</v>
      </c>
      <c r="G36" s="188">
        <v>-12</v>
      </c>
      <c r="H36" s="188">
        <v>-10</v>
      </c>
      <c r="I36" s="188">
        <v>-2</v>
      </c>
      <c r="J36" s="181"/>
    </row>
    <row r="37" spans="1:10" x14ac:dyDescent="0.2">
      <c r="A37" s="170">
        <v>43</v>
      </c>
      <c r="B37" s="170" t="s">
        <v>168</v>
      </c>
      <c r="C37" s="188">
        <v>2321</v>
      </c>
      <c r="D37" s="188">
        <v>1193</v>
      </c>
      <c r="E37" s="188">
        <v>2333</v>
      </c>
      <c r="F37" s="188">
        <v>1199</v>
      </c>
      <c r="G37" s="188">
        <v>-12</v>
      </c>
      <c r="H37" s="188">
        <v>-6</v>
      </c>
      <c r="I37" s="188">
        <v>-6</v>
      </c>
      <c r="J37" s="181"/>
    </row>
    <row r="38" spans="1:10" x14ac:dyDescent="0.2">
      <c r="A38" s="170">
        <v>117</v>
      </c>
      <c r="B38" s="170" t="s">
        <v>219</v>
      </c>
      <c r="C38" s="188">
        <v>227</v>
      </c>
      <c r="D38" s="188">
        <v>76</v>
      </c>
      <c r="E38" s="188">
        <v>237</v>
      </c>
      <c r="F38" s="188">
        <v>77</v>
      </c>
      <c r="G38" s="188">
        <v>-10</v>
      </c>
      <c r="H38" s="188">
        <v>-1</v>
      </c>
      <c r="I38" s="188">
        <v>-9</v>
      </c>
      <c r="J38" s="181"/>
    </row>
    <row r="39" spans="1:10" x14ac:dyDescent="0.2">
      <c r="A39" s="170">
        <v>59</v>
      </c>
      <c r="B39" s="170" t="s">
        <v>249</v>
      </c>
      <c r="C39" s="188">
        <v>969</v>
      </c>
      <c r="D39" s="188">
        <v>843</v>
      </c>
      <c r="E39" s="188">
        <v>977</v>
      </c>
      <c r="F39" s="188">
        <v>829</v>
      </c>
      <c r="G39" s="188">
        <v>-8</v>
      </c>
      <c r="H39" s="188">
        <v>14</v>
      </c>
      <c r="I39" s="188">
        <v>-22</v>
      </c>
      <c r="J39" s="181"/>
    </row>
    <row r="40" spans="1:10" x14ac:dyDescent="0.2">
      <c r="A40" s="170">
        <v>4</v>
      </c>
      <c r="B40" s="170" t="s">
        <v>205</v>
      </c>
      <c r="C40" s="188">
        <v>100</v>
      </c>
      <c r="D40" s="188">
        <v>89</v>
      </c>
      <c r="E40" s="188">
        <v>107</v>
      </c>
      <c r="F40" s="188">
        <v>96</v>
      </c>
      <c r="G40" s="188">
        <v>-7</v>
      </c>
      <c r="H40" s="188">
        <v>-7</v>
      </c>
      <c r="I40" s="188">
        <v>0</v>
      </c>
      <c r="J40" s="181"/>
    </row>
    <row r="41" spans="1:10" x14ac:dyDescent="0.2">
      <c r="A41" s="170">
        <v>93</v>
      </c>
      <c r="B41" s="170" t="s">
        <v>268</v>
      </c>
      <c r="C41" s="188">
        <v>39929</v>
      </c>
      <c r="D41" s="188">
        <v>35366</v>
      </c>
      <c r="E41" s="188">
        <v>39935</v>
      </c>
      <c r="F41" s="188">
        <v>35300</v>
      </c>
      <c r="G41" s="188">
        <v>-6</v>
      </c>
      <c r="H41" s="188">
        <v>66</v>
      </c>
      <c r="I41" s="188">
        <v>-72</v>
      </c>
      <c r="J41" s="181"/>
    </row>
    <row r="42" spans="1:10" x14ac:dyDescent="0.2">
      <c r="A42" s="170">
        <v>96</v>
      </c>
      <c r="B42" s="170" t="s">
        <v>203</v>
      </c>
      <c r="C42" s="188">
        <v>513</v>
      </c>
      <c r="D42" s="188">
        <v>415</v>
      </c>
      <c r="E42" s="188">
        <v>518</v>
      </c>
      <c r="F42" s="188">
        <v>415</v>
      </c>
      <c r="G42" s="188">
        <v>-5</v>
      </c>
      <c r="H42" s="188">
        <v>0</v>
      </c>
      <c r="I42" s="188">
        <v>-5</v>
      </c>
      <c r="J42" s="181"/>
    </row>
    <row r="43" spans="1:10" x14ac:dyDescent="0.2">
      <c r="A43" s="170">
        <v>104</v>
      </c>
      <c r="B43" s="170" t="s">
        <v>218</v>
      </c>
      <c r="C43" s="188">
        <v>49</v>
      </c>
      <c r="D43" s="188">
        <v>45</v>
      </c>
      <c r="E43" s="188">
        <v>53</v>
      </c>
      <c r="F43" s="188">
        <v>46</v>
      </c>
      <c r="G43" s="188">
        <v>-4</v>
      </c>
      <c r="H43" s="188">
        <v>-1</v>
      </c>
      <c r="I43" s="188">
        <v>-3</v>
      </c>
      <c r="J43" s="181"/>
    </row>
    <row r="44" spans="1:10" x14ac:dyDescent="0.2">
      <c r="A44" s="170">
        <v>110</v>
      </c>
      <c r="B44" s="170" t="s">
        <v>235</v>
      </c>
      <c r="C44" s="188">
        <v>547</v>
      </c>
      <c r="D44" s="188">
        <v>486</v>
      </c>
      <c r="E44" s="188">
        <v>551</v>
      </c>
      <c r="F44" s="188">
        <v>492</v>
      </c>
      <c r="G44" s="188">
        <v>-4</v>
      </c>
      <c r="H44" s="188">
        <v>-6</v>
      </c>
      <c r="I44" s="188">
        <v>2</v>
      </c>
      <c r="J44" s="181"/>
    </row>
    <row r="45" spans="1:10" x14ac:dyDescent="0.2">
      <c r="A45" s="170">
        <v>58</v>
      </c>
      <c r="B45" s="170" t="s">
        <v>241</v>
      </c>
      <c r="C45" s="188">
        <v>510</v>
      </c>
      <c r="D45" s="188">
        <v>449</v>
      </c>
      <c r="E45" s="188">
        <v>514</v>
      </c>
      <c r="F45" s="188">
        <v>452</v>
      </c>
      <c r="G45" s="188">
        <v>-4</v>
      </c>
      <c r="H45" s="188">
        <v>-3</v>
      </c>
      <c r="I45" s="188">
        <v>-1</v>
      </c>
      <c r="J45" s="181"/>
    </row>
    <row r="46" spans="1:10" x14ac:dyDescent="0.2">
      <c r="A46" s="170">
        <v>75</v>
      </c>
      <c r="B46" s="170" t="s">
        <v>231</v>
      </c>
      <c r="C46" s="188">
        <v>44</v>
      </c>
      <c r="D46" s="188">
        <v>35</v>
      </c>
      <c r="E46" s="188">
        <v>48</v>
      </c>
      <c r="F46" s="188">
        <v>35</v>
      </c>
      <c r="G46" s="188">
        <v>-4</v>
      </c>
      <c r="H46" s="188">
        <v>0</v>
      </c>
      <c r="I46" s="188">
        <v>-4</v>
      </c>
      <c r="J46" s="181"/>
    </row>
    <row r="47" spans="1:10" x14ac:dyDescent="0.2">
      <c r="A47" s="170">
        <v>14</v>
      </c>
      <c r="B47" s="170" t="s">
        <v>262</v>
      </c>
      <c r="C47" s="188">
        <v>560</v>
      </c>
      <c r="D47" s="188">
        <v>421</v>
      </c>
      <c r="E47" s="188">
        <v>563</v>
      </c>
      <c r="F47" s="188">
        <v>428</v>
      </c>
      <c r="G47" s="188">
        <v>-3</v>
      </c>
      <c r="H47" s="188">
        <v>-7</v>
      </c>
      <c r="I47" s="188">
        <v>4</v>
      </c>
      <c r="J47" s="181"/>
    </row>
    <row r="48" spans="1:10" x14ac:dyDescent="0.2">
      <c r="A48" s="170">
        <v>22</v>
      </c>
      <c r="B48" s="170" t="s">
        <v>179</v>
      </c>
      <c r="C48" s="188">
        <v>2064</v>
      </c>
      <c r="D48" s="188">
        <v>1830</v>
      </c>
      <c r="E48" s="188">
        <v>2067</v>
      </c>
      <c r="F48" s="188">
        <v>1811</v>
      </c>
      <c r="G48" s="188">
        <v>-3</v>
      </c>
      <c r="H48" s="188">
        <v>19</v>
      </c>
      <c r="I48" s="188">
        <v>-22</v>
      </c>
      <c r="J48" s="181"/>
    </row>
    <row r="49" spans="1:10" x14ac:dyDescent="0.2">
      <c r="A49" s="170">
        <v>41</v>
      </c>
      <c r="B49" s="170" t="s">
        <v>215</v>
      </c>
      <c r="C49" s="188">
        <v>106</v>
      </c>
      <c r="D49" s="188">
        <v>100</v>
      </c>
      <c r="E49" s="188">
        <v>109</v>
      </c>
      <c r="F49" s="188">
        <v>103</v>
      </c>
      <c r="G49" s="188">
        <v>-3</v>
      </c>
      <c r="H49" s="188">
        <v>-3</v>
      </c>
      <c r="I49" s="188">
        <v>0</v>
      </c>
      <c r="J49" s="181"/>
    </row>
    <row r="50" spans="1:10" x14ac:dyDescent="0.2">
      <c r="A50" s="170">
        <v>71</v>
      </c>
      <c r="B50" s="170" t="s">
        <v>229</v>
      </c>
      <c r="C50" s="188">
        <v>38</v>
      </c>
      <c r="D50" s="188">
        <v>38</v>
      </c>
      <c r="E50" s="188">
        <v>41</v>
      </c>
      <c r="F50" s="188">
        <v>41</v>
      </c>
      <c r="G50" s="188">
        <v>-3</v>
      </c>
      <c r="H50" s="188">
        <v>-3</v>
      </c>
      <c r="I50" s="188">
        <v>0</v>
      </c>
      <c r="J50" s="181"/>
    </row>
    <row r="51" spans="1:10" x14ac:dyDescent="0.2">
      <c r="A51" s="170">
        <v>76</v>
      </c>
      <c r="B51" s="170" t="s">
        <v>216</v>
      </c>
      <c r="C51" s="188">
        <v>68</v>
      </c>
      <c r="D51" s="188">
        <v>22</v>
      </c>
      <c r="E51" s="188">
        <v>71</v>
      </c>
      <c r="F51" s="188">
        <v>22</v>
      </c>
      <c r="G51" s="188">
        <v>-3</v>
      </c>
      <c r="H51" s="188">
        <v>0</v>
      </c>
      <c r="I51" s="188">
        <v>-3</v>
      </c>
      <c r="J51" s="181"/>
    </row>
    <row r="52" spans="1:10" x14ac:dyDescent="0.2">
      <c r="A52" s="170">
        <v>87</v>
      </c>
      <c r="B52" s="170" t="s">
        <v>242</v>
      </c>
      <c r="C52" s="188">
        <v>694</v>
      </c>
      <c r="D52" s="188">
        <v>673</v>
      </c>
      <c r="E52" s="188">
        <v>697</v>
      </c>
      <c r="F52" s="188">
        <v>673</v>
      </c>
      <c r="G52" s="188">
        <v>-3</v>
      </c>
      <c r="H52" s="188">
        <v>0</v>
      </c>
      <c r="I52" s="188">
        <v>-3</v>
      </c>
      <c r="J52" s="181"/>
    </row>
    <row r="53" spans="1:10" x14ac:dyDescent="0.2">
      <c r="A53" s="170">
        <v>92</v>
      </c>
      <c r="B53" s="170" t="s">
        <v>172</v>
      </c>
      <c r="C53" s="188">
        <v>655</v>
      </c>
      <c r="D53" s="188">
        <v>312</v>
      </c>
      <c r="E53" s="188">
        <v>658</v>
      </c>
      <c r="F53" s="188">
        <v>314</v>
      </c>
      <c r="G53" s="188">
        <v>-3</v>
      </c>
      <c r="H53" s="188">
        <v>-2</v>
      </c>
      <c r="I53" s="188">
        <v>-1</v>
      </c>
      <c r="J53" s="181"/>
    </row>
    <row r="54" spans="1:10" x14ac:dyDescent="0.2">
      <c r="A54" s="170">
        <v>47</v>
      </c>
      <c r="B54" s="170" t="s">
        <v>188</v>
      </c>
      <c r="C54" s="188">
        <v>1301</v>
      </c>
      <c r="D54" s="188">
        <v>1244</v>
      </c>
      <c r="E54" s="188">
        <v>1303</v>
      </c>
      <c r="F54" s="188">
        <v>1249</v>
      </c>
      <c r="G54" s="188">
        <v>-2</v>
      </c>
      <c r="H54" s="188">
        <v>-5</v>
      </c>
      <c r="I54" s="188">
        <v>3</v>
      </c>
      <c r="J54" s="181"/>
    </row>
    <row r="55" spans="1:10" x14ac:dyDescent="0.2">
      <c r="A55" s="170">
        <v>91</v>
      </c>
      <c r="B55" s="170" t="s">
        <v>187</v>
      </c>
      <c r="C55" s="188">
        <v>1250</v>
      </c>
      <c r="D55" s="188">
        <v>1133</v>
      </c>
      <c r="E55" s="188">
        <v>1252</v>
      </c>
      <c r="F55" s="188">
        <v>1136</v>
      </c>
      <c r="G55" s="188">
        <v>-2</v>
      </c>
      <c r="H55" s="188">
        <v>-3</v>
      </c>
      <c r="I55" s="188">
        <v>1</v>
      </c>
      <c r="J55" s="181"/>
    </row>
    <row r="56" spans="1:10" x14ac:dyDescent="0.2">
      <c r="A56" s="170">
        <v>116</v>
      </c>
      <c r="B56" s="170" t="s">
        <v>186</v>
      </c>
      <c r="C56" s="188">
        <v>630</v>
      </c>
      <c r="D56" s="188">
        <v>598</v>
      </c>
      <c r="E56" s="188">
        <v>631</v>
      </c>
      <c r="F56" s="188">
        <v>601</v>
      </c>
      <c r="G56" s="188">
        <v>-1</v>
      </c>
      <c r="H56" s="188">
        <v>-3</v>
      </c>
      <c r="I56" s="188">
        <v>2</v>
      </c>
      <c r="J56" s="181"/>
    </row>
    <row r="57" spans="1:10" x14ac:dyDescent="0.2">
      <c r="A57" s="170">
        <v>52</v>
      </c>
      <c r="B57" s="170" t="s">
        <v>201</v>
      </c>
      <c r="C57" s="188">
        <v>72</v>
      </c>
      <c r="D57" s="188">
        <v>71</v>
      </c>
      <c r="E57" s="188">
        <v>73</v>
      </c>
      <c r="F57" s="188">
        <v>72</v>
      </c>
      <c r="G57" s="188">
        <v>-1</v>
      </c>
      <c r="H57" s="188">
        <v>-1</v>
      </c>
      <c r="I57" s="188">
        <v>0</v>
      </c>
      <c r="J57" s="181"/>
    </row>
    <row r="58" spans="1:10" x14ac:dyDescent="0.2">
      <c r="A58" s="170">
        <v>65</v>
      </c>
      <c r="B58" s="170" t="s">
        <v>206</v>
      </c>
      <c r="C58" s="188">
        <v>539</v>
      </c>
      <c r="D58" s="188">
        <v>535</v>
      </c>
      <c r="E58" s="188">
        <v>540</v>
      </c>
      <c r="F58" s="188">
        <v>536</v>
      </c>
      <c r="G58" s="188">
        <v>-1</v>
      </c>
      <c r="H58" s="188">
        <v>-1</v>
      </c>
      <c r="I58" s="188">
        <v>0</v>
      </c>
      <c r="J58" s="181"/>
    </row>
    <row r="59" spans="1:10" x14ac:dyDescent="0.2">
      <c r="A59" s="170">
        <v>72</v>
      </c>
      <c r="B59" s="170" t="s">
        <v>240</v>
      </c>
      <c r="C59" s="188">
        <v>80</v>
      </c>
      <c r="D59" s="188">
        <v>77</v>
      </c>
      <c r="E59" s="188">
        <v>81</v>
      </c>
      <c r="F59" s="188">
        <v>77</v>
      </c>
      <c r="G59" s="188">
        <v>-1</v>
      </c>
      <c r="H59" s="188">
        <v>0</v>
      </c>
      <c r="I59" s="188">
        <v>-1</v>
      </c>
      <c r="J59" s="181"/>
    </row>
    <row r="60" spans="1:10" x14ac:dyDescent="0.2">
      <c r="A60" s="170">
        <v>88</v>
      </c>
      <c r="B60" s="170" t="s">
        <v>197</v>
      </c>
      <c r="C60" s="188">
        <v>1146</v>
      </c>
      <c r="D60" s="188">
        <v>1012</v>
      </c>
      <c r="E60" s="188">
        <v>1147</v>
      </c>
      <c r="F60" s="188">
        <v>1049</v>
      </c>
      <c r="G60" s="188">
        <v>-1</v>
      </c>
      <c r="H60" s="188">
        <v>-37</v>
      </c>
      <c r="I60" s="188">
        <v>36</v>
      </c>
      <c r="J60" s="181"/>
    </row>
    <row r="61" spans="1:10" x14ac:dyDescent="0.2">
      <c r="A61" s="170">
        <v>103</v>
      </c>
      <c r="B61" s="170" t="s">
        <v>198</v>
      </c>
      <c r="C61" s="188">
        <v>409</v>
      </c>
      <c r="D61" s="188">
        <v>379</v>
      </c>
      <c r="E61" s="188">
        <v>409</v>
      </c>
      <c r="F61" s="188">
        <v>378</v>
      </c>
      <c r="G61" s="188">
        <v>0</v>
      </c>
      <c r="H61" s="188">
        <v>1</v>
      </c>
      <c r="I61" s="188">
        <v>-1</v>
      </c>
      <c r="J61" s="181"/>
    </row>
    <row r="62" spans="1:10" x14ac:dyDescent="0.2">
      <c r="A62" s="170">
        <v>115</v>
      </c>
      <c r="B62" s="170" t="s">
        <v>212</v>
      </c>
      <c r="C62" s="188">
        <v>45</v>
      </c>
      <c r="D62" s="188">
        <v>45</v>
      </c>
      <c r="E62" s="188">
        <v>45</v>
      </c>
      <c r="F62" s="188">
        <v>45</v>
      </c>
      <c r="G62" s="188">
        <v>0</v>
      </c>
      <c r="H62" s="188">
        <v>0</v>
      </c>
      <c r="I62" s="188">
        <v>0</v>
      </c>
      <c r="J62" s="181"/>
    </row>
    <row r="63" spans="1:10" x14ac:dyDescent="0.2">
      <c r="A63" s="170">
        <v>12</v>
      </c>
      <c r="B63" s="170" t="s">
        <v>220</v>
      </c>
      <c r="C63" s="188">
        <v>89</v>
      </c>
      <c r="D63" s="188">
        <v>86</v>
      </c>
      <c r="E63" s="188">
        <v>89</v>
      </c>
      <c r="F63" s="188">
        <v>86</v>
      </c>
      <c r="G63" s="188">
        <v>0</v>
      </c>
      <c r="H63" s="188">
        <v>0</v>
      </c>
      <c r="I63" s="188">
        <v>0</v>
      </c>
      <c r="J63" s="181"/>
    </row>
    <row r="64" spans="1:10" x14ac:dyDescent="0.2">
      <c r="A64" s="170">
        <v>125</v>
      </c>
      <c r="B64" s="170" t="s">
        <v>202</v>
      </c>
      <c r="C64" s="188">
        <v>1375</v>
      </c>
      <c r="D64" s="188">
        <v>1193</v>
      </c>
      <c r="E64" s="188">
        <v>1375</v>
      </c>
      <c r="F64" s="188">
        <v>1193</v>
      </c>
      <c r="G64" s="188">
        <v>0</v>
      </c>
      <c r="H64" s="188">
        <v>0</v>
      </c>
      <c r="I64" s="188">
        <v>0</v>
      </c>
      <c r="J64" s="181"/>
    </row>
    <row r="65" spans="1:10" x14ac:dyDescent="0.2">
      <c r="A65" s="170">
        <v>26</v>
      </c>
      <c r="B65" s="170" t="s">
        <v>243</v>
      </c>
      <c r="C65" s="188">
        <v>135</v>
      </c>
      <c r="D65" s="188">
        <v>129</v>
      </c>
      <c r="E65" s="188">
        <v>135</v>
      </c>
      <c r="F65" s="188">
        <v>129</v>
      </c>
      <c r="G65" s="188">
        <v>0</v>
      </c>
      <c r="H65" s="188">
        <v>0</v>
      </c>
      <c r="I65" s="188">
        <v>0</v>
      </c>
      <c r="J65" s="181"/>
    </row>
    <row r="66" spans="1:10" x14ac:dyDescent="0.2">
      <c r="A66" s="170">
        <v>27</v>
      </c>
      <c r="B66" s="170" t="s">
        <v>256</v>
      </c>
      <c r="C66" s="188">
        <v>44</v>
      </c>
      <c r="D66" s="188">
        <v>44</v>
      </c>
      <c r="E66" s="188">
        <v>44</v>
      </c>
      <c r="F66" s="188">
        <v>44</v>
      </c>
      <c r="G66" s="188">
        <v>0</v>
      </c>
      <c r="H66" s="188">
        <v>0</v>
      </c>
      <c r="I66" s="188">
        <v>0</v>
      </c>
      <c r="J66" s="181"/>
    </row>
    <row r="67" spans="1:10" x14ac:dyDescent="0.2">
      <c r="A67" s="170">
        <v>31</v>
      </c>
      <c r="B67" s="170" t="s">
        <v>239</v>
      </c>
      <c r="C67" s="188">
        <v>8</v>
      </c>
      <c r="D67" s="188">
        <v>8</v>
      </c>
      <c r="E67" s="188">
        <v>8</v>
      </c>
      <c r="F67" s="188">
        <v>8</v>
      </c>
      <c r="G67" s="188">
        <v>0</v>
      </c>
      <c r="H67" s="188">
        <v>0</v>
      </c>
      <c r="I67" s="188">
        <v>0</v>
      </c>
      <c r="J67" s="181"/>
    </row>
    <row r="68" spans="1:10" x14ac:dyDescent="0.2">
      <c r="A68" s="170">
        <v>49</v>
      </c>
      <c r="B68" s="170" t="s">
        <v>244</v>
      </c>
      <c r="C68" s="188">
        <v>61</v>
      </c>
      <c r="D68" s="188">
        <v>59</v>
      </c>
      <c r="E68" s="188">
        <v>61</v>
      </c>
      <c r="F68" s="188">
        <v>59</v>
      </c>
      <c r="G68" s="188">
        <v>0</v>
      </c>
      <c r="H68" s="188">
        <v>0</v>
      </c>
      <c r="I68" s="188">
        <v>0</v>
      </c>
      <c r="J68" s="181"/>
    </row>
    <row r="69" spans="1:10" x14ac:dyDescent="0.2">
      <c r="A69" s="170">
        <v>56</v>
      </c>
      <c r="B69" s="170" t="s">
        <v>222</v>
      </c>
      <c r="C69" s="188">
        <v>0</v>
      </c>
      <c r="D69" s="188">
        <v>0</v>
      </c>
      <c r="E69" s="188">
        <v>0</v>
      </c>
      <c r="F69" s="188">
        <v>0</v>
      </c>
      <c r="G69" s="188">
        <v>0</v>
      </c>
      <c r="H69" s="188">
        <v>0</v>
      </c>
      <c r="I69" s="188">
        <v>0</v>
      </c>
      <c r="J69" s="181"/>
    </row>
    <row r="70" spans="1:10" x14ac:dyDescent="0.2">
      <c r="A70" s="170">
        <v>60</v>
      </c>
      <c r="B70" s="170" t="s">
        <v>224</v>
      </c>
      <c r="C70" s="188">
        <v>15</v>
      </c>
      <c r="D70" s="188">
        <v>14</v>
      </c>
      <c r="E70" s="188">
        <v>15</v>
      </c>
      <c r="F70" s="188">
        <v>14</v>
      </c>
      <c r="G70" s="188">
        <v>0</v>
      </c>
      <c r="H70" s="188">
        <v>0</v>
      </c>
      <c r="I70" s="188">
        <v>0</v>
      </c>
      <c r="J70" s="181"/>
    </row>
    <row r="71" spans="1:10" x14ac:dyDescent="0.2">
      <c r="A71" s="170">
        <v>69</v>
      </c>
      <c r="B71" s="170" t="s">
        <v>228</v>
      </c>
      <c r="C71" s="188">
        <v>16</v>
      </c>
      <c r="D71" s="188">
        <v>7</v>
      </c>
      <c r="E71" s="188">
        <v>16</v>
      </c>
      <c r="F71" s="188">
        <v>7</v>
      </c>
      <c r="G71" s="188">
        <v>0</v>
      </c>
      <c r="H71" s="188">
        <v>0</v>
      </c>
      <c r="I71" s="188">
        <v>0</v>
      </c>
      <c r="J71" s="181"/>
    </row>
    <row r="72" spans="1:10" x14ac:dyDescent="0.2">
      <c r="A72" s="170">
        <v>81</v>
      </c>
      <c r="B72" s="170" t="s">
        <v>232</v>
      </c>
      <c r="C72" s="188">
        <v>1</v>
      </c>
      <c r="D72" s="188">
        <v>1</v>
      </c>
      <c r="E72" s="188">
        <v>1</v>
      </c>
      <c r="F72" s="188">
        <v>1</v>
      </c>
      <c r="G72" s="188">
        <v>0</v>
      </c>
      <c r="H72" s="188">
        <v>0</v>
      </c>
      <c r="I72" s="188">
        <v>0</v>
      </c>
      <c r="J72" s="181"/>
    </row>
    <row r="73" spans="1:10" x14ac:dyDescent="0.2">
      <c r="A73" s="170">
        <v>99</v>
      </c>
      <c r="B73" s="170" t="s">
        <v>265</v>
      </c>
      <c r="C73" s="188">
        <v>1058</v>
      </c>
      <c r="D73" s="188">
        <v>363</v>
      </c>
      <c r="E73" s="188">
        <v>1058</v>
      </c>
      <c r="F73" s="188">
        <v>375</v>
      </c>
      <c r="G73" s="188">
        <v>0</v>
      </c>
      <c r="H73" s="188">
        <v>-12</v>
      </c>
      <c r="I73" s="188">
        <v>12</v>
      </c>
      <c r="J73" s="181"/>
    </row>
    <row r="74" spans="1:10" x14ac:dyDescent="0.2">
      <c r="A74" s="170">
        <v>11</v>
      </c>
      <c r="B74" s="170" t="s">
        <v>234</v>
      </c>
      <c r="C74" s="188">
        <v>22</v>
      </c>
      <c r="D74" s="188">
        <v>22</v>
      </c>
      <c r="E74" s="188">
        <v>21</v>
      </c>
      <c r="F74" s="188">
        <v>21</v>
      </c>
      <c r="G74" s="188">
        <v>1</v>
      </c>
      <c r="H74" s="188">
        <v>1</v>
      </c>
      <c r="I74" s="188">
        <v>0</v>
      </c>
      <c r="J74" s="181"/>
    </row>
    <row r="75" spans="1:10" x14ac:dyDescent="0.2">
      <c r="A75" s="170">
        <v>19</v>
      </c>
      <c r="B75" s="170" t="s">
        <v>269</v>
      </c>
      <c r="C75" s="188">
        <v>567</v>
      </c>
      <c r="D75" s="188">
        <v>340</v>
      </c>
      <c r="E75" s="188">
        <v>566</v>
      </c>
      <c r="F75" s="188">
        <v>341</v>
      </c>
      <c r="G75" s="188">
        <v>1</v>
      </c>
      <c r="H75" s="188">
        <v>-1</v>
      </c>
      <c r="I75" s="188">
        <v>2</v>
      </c>
      <c r="J75" s="181"/>
    </row>
    <row r="76" spans="1:10" x14ac:dyDescent="0.2">
      <c r="A76" s="170">
        <v>32</v>
      </c>
      <c r="B76" s="170" t="s">
        <v>194</v>
      </c>
      <c r="C76" s="188">
        <v>210</v>
      </c>
      <c r="D76" s="188">
        <v>175</v>
      </c>
      <c r="E76" s="188">
        <v>209</v>
      </c>
      <c r="F76" s="188">
        <v>170</v>
      </c>
      <c r="G76" s="188">
        <v>1</v>
      </c>
      <c r="H76" s="188">
        <v>5</v>
      </c>
      <c r="I76" s="188">
        <v>-4</v>
      </c>
      <c r="J76" s="181"/>
    </row>
    <row r="77" spans="1:10" x14ac:dyDescent="0.2">
      <c r="A77" s="170">
        <v>34</v>
      </c>
      <c r="B77" s="170" t="s">
        <v>246</v>
      </c>
      <c r="C77" s="188">
        <v>13</v>
      </c>
      <c r="D77" s="188">
        <v>13</v>
      </c>
      <c r="E77" s="188">
        <v>12</v>
      </c>
      <c r="F77" s="188">
        <v>12</v>
      </c>
      <c r="G77" s="188">
        <v>1</v>
      </c>
      <c r="H77" s="188">
        <v>1</v>
      </c>
      <c r="I77" s="188">
        <v>0</v>
      </c>
      <c r="J77" s="181"/>
    </row>
    <row r="78" spans="1:10" x14ac:dyDescent="0.2">
      <c r="A78" s="170">
        <v>54</v>
      </c>
      <c r="B78" s="170" t="s">
        <v>210</v>
      </c>
      <c r="C78" s="188">
        <v>162</v>
      </c>
      <c r="D78" s="188">
        <v>152</v>
      </c>
      <c r="E78" s="188">
        <v>161</v>
      </c>
      <c r="F78" s="188">
        <v>151</v>
      </c>
      <c r="G78" s="188">
        <v>1</v>
      </c>
      <c r="H78" s="188">
        <v>1</v>
      </c>
      <c r="I78" s="188">
        <v>0</v>
      </c>
      <c r="J78" s="181"/>
    </row>
    <row r="79" spans="1:10" x14ac:dyDescent="0.2">
      <c r="A79" s="170">
        <v>61</v>
      </c>
      <c r="B79" s="170" t="s">
        <v>225</v>
      </c>
      <c r="C79" s="188">
        <v>238</v>
      </c>
      <c r="D79" s="188">
        <v>234</v>
      </c>
      <c r="E79" s="188">
        <v>237</v>
      </c>
      <c r="F79" s="188">
        <v>233</v>
      </c>
      <c r="G79" s="188">
        <v>1</v>
      </c>
      <c r="H79" s="188">
        <v>1</v>
      </c>
      <c r="I79" s="188">
        <v>0</v>
      </c>
      <c r="J79" s="181"/>
    </row>
    <row r="80" spans="1:10" x14ac:dyDescent="0.2">
      <c r="A80" s="170">
        <v>84</v>
      </c>
      <c r="B80" s="170" t="s">
        <v>248</v>
      </c>
      <c r="C80" s="188">
        <v>412</v>
      </c>
      <c r="D80" s="188">
        <v>379</v>
      </c>
      <c r="E80" s="188">
        <v>410</v>
      </c>
      <c r="F80" s="188">
        <v>380</v>
      </c>
      <c r="G80" s="188">
        <v>2</v>
      </c>
      <c r="H80" s="188">
        <v>-1</v>
      </c>
      <c r="I80" s="188">
        <v>3</v>
      </c>
      <c r="J80" s="181"/>
    </row>
    <row r="81" spans="1:10" x14ac:dyDescent="0.2">
      <c r="A81" s="170">
        <v>90</v>
      </c>
      <c r="B81" s="170" t="s">
        <v>217</v>
      </c>
      <c r="C81" s="188">
        <v>120</v>
      </c>
      <c r="D81" s="188">
        <v>109</v>
      </c>
      <c r="E81" s="188">
        <v>118</v>
      </c>
      <c r="F81" s="188">
        <v>107</v>
      </c>
      <c r="G81" s="188">
        <v>2</v>
      </c>
      <c r="H81" s="188">
        <v>2</v>
      </c>
      <c r="I81" s="188">
        <v>0</v>
      </c>
      <c r="J81" s="181"/>
    </row>
    <row r="82" spans="1:10" x14ac:dyDescent="0.2">
      <c r="A82" s="170">
        <v>62</v>
      </c>
      <c r="B82" s="170" t="s">
        <v>226</v>
      </c>
      <c r="C82" s="188">
        <v>31</v>
      </c>
      <c r="D82" s="188">
        <v>31</v>
      </c>
      <c r="E82" s="188">
        <v>28</v>
      </c>
      <c r="F82" s="188">
        <v>28</v>
      </c>
      <c r="G82" s="188">
        <v>3</v>
      </c>
      <c r="H82" s="188">
        <v>3</v>
      </c>
      <c r="I82" s="188">
        <v>0</v>
      </c>
      <c r="J82" s="181"/>
    </row>
    <row r="83" spans="1:10" x14ac:dyDescent="0.2">
      <c r="A83" s="170">
        <v>68</v>
      </c>
      <c r="B83" s="170" t="s">
        <v>227</v>
      </c>
      <c r="C83" s="188">
        <v>134</v>
      </c>
      <c r="D83" s="188">
        <v>118</v>
      </c>
      <c r="E83" s="188">
        <v>131</v>
      </c>
      <c r="F83" s="188">
        <v>118</v>
      </c>
      <c r="G83" s="188">
        <v>3</v>
      </c>
      <c r="H83" s="188">
        <v>0</v>
      </c>
      <c r="I83" s="188">
        <v>3</v>
      </c>
      <c r="J83" s="181"/>
    </row>
    <row r="84" spans="1:10" x14ac:dyDescent="0.2">
      <c r="A84" s="170">
        <v>7</v>
      </c>
      <c r="B84" s="170" t="s">
        <v>250</v>
      </c>
      <c r="C84" s="188">
        <v>227</v>
      </c>
      <c r="D84" s="188">
        <v>159</v>
      </c>
      <c r="E84" s="188">
        <v>224</v>
      </c>
      <c r="F84" s="188">
        <v>156</v>
      </c>
      <c r="G84" s="188">
        <v>3</v>
      </c>
      <c r="H84" s="188">
        <v>3</v>
      </c>
      <c r="I84" s="188">
        <v>0</v>
      </c>
      <c r="J84" s="181"/>
    </row>
    <row r="85" spans="1:10" x14ac:dyDescent="0.2">
      <c r="A85" s="170">
        <v>102</v>
      </c>
      <c r="B85" s="170" t="s">
        <v>245</v>
      </c>
      <c r="C85" s="188">
        <v>901</v>
      </c>
      <c r="D85" s="188">
        <v>450</v>
      </c>
      <c r="E85" s="188">
        <v>897</v>
      </c>
      <c r="F85" s="188">
        <v>451</v>
      </c>
      <c r="G85" s="188">
        <v>4</v>
      </c>
      <c r="H85" s="188">
        <v>-1</v>
      </c>
      <c r="I85" s="188">
        <v>5</v>
      </c>
      <c r="J85" s="181"/>
    </row>
    <row r="86" spans="1:10" x14ac:dyDescent="0.2">
      <c r="A86" s="170">
        <v>122</v>
      </c>
      <c r="B86" s="170" t="s">
        <v>199</v>
      </c>
      <c r="C86" s="188">
        <v>52</v>
      </c>
      <c r="D86" s="188">
        <v>51</v>
      </c>
      <c r="E86" s="188">
        <v>48</v>
      </c>
      <c r="F86" s="188">
        <v>47</v>
      </c>
      <c r="G86" s="188">
        <v>4</v>
      </c>
      <c r="H86" s="188">
        <v>4</v>
      </c>
      <c r="I86" s="188">
        <v>0</v>
      </c>
      <c r="J86" s="181"/>
    </row>
    <row r="87" spans="1:10" x14ac:dyDescent="0.2">
      <c r="A87" s="170">
        <v>28</v>
      </c>
      <c r="B87" s="170" t="s">
        <v>238</v>
      </c>
      <c r="C87" s="188">
        <v>71</v>
      </c>
      <c r="D87" s="188">
        <v>14</v>
      </c>
      <c r="E87" s="188">
        <v>66</v>
      </c>
      <c r="F87" s="188">
        <v>15</v>
      </c>
      <c r="G87" s="188">
        <v>5</v>
      </c>
      <c r="H87" s="188">
        <v>-1</v>
      </c>
      <c r="I87" s="188">
        <v>6</v>
      </c>
      <c r="J87" s="181"/>
    </row>
    <row r="88" spans="1:10" x14ac:dyDescent="0.2">
      <c r="A88" s="170">
        <v>10</v>
      </c>
      <c r="B88" s="170" t="s">
        <v>211</v>
      </c>
      <c r="C88" s="188">
        <v>736</v>
      </c>
      <c r="D88" s="188">
        <v>344</v>
      </c>
      <c r="E88" s="188">
        <v>730</v>
      </c>
      <c r="F88" s="188">
        <v>419</v>
      </c>
      <c r="G88" s="188">
        <v>6</v>
      </c>
      <c r="H88" s="188">
        <v>-75</v>
      </c>
      <c r="I88" s="188">
        <v>81</v>
      </c>
      <c r="J88" s="181"/>
    </row>
    <row r="89" spans="1:10" x14ac:dyDescent="0.2">
      <c r="A89" s="170">
        <v>77</v>
      </c>
      <c r="B89" s="170" t="s">
        <v>189</v>
      </c>
      <c r="C89" s="188">
        <v>1358</v>
      </c>
      <c r="D89" s="188">
        <v>1045</v>
      </c>
      <c r="E89" s="188">
        <v>1351</v>
      </c>
      <c r="F89" s="188">
        <v>1046</v>
      </c>
      <c r="G89" s="188">
        <v>7</v>
      </c>
      <c r="H89" s="188">
        <v>-1</v>
      </c>
      <c r="I89" s="188">
        <v>8</v>
      </c>
      <c r="J89" s="181"/>
    </row>
    <row r="90" spans="1:10" x14ac:dyDescent="0.2">
      <c r="A90" s="170">
        <v>17</v>
      </c>
      <c r="B90" s="170" t="s">
        <v>213</v>
      </c>
      <c r="C90" s="188">
        <v>369</v>
      </c>
      <c r="D90" s="188">
        <v>322</v>
      </c>
      <c r="E90" s="188">
        <v>361</v>
      </c>
      <c r="F90" s="188">
        <v>317</v>
      </c>
      <c r="G90" s="188">
        <v>8</v>
      </c>
      <c r="H90" s="188">
        <v>5</v>
      </c>
      <c r="I90" s="188">
        <v>3</v>
      </c>
      <c r="J90" s="181"/>
    </row>
    <row r="91" spans="1:10" x14ac:dyDescent="0.2">
      <c r="A91" s="170">
        <v>38</v>
      </c>
      <c r="B91" s="170" t="s">
        <v>208</v>
      </c>
      <c r="C91" s="188">
        <v>167</v>
      </c>
      <c r="D91" s="188">
        <v>100</v>
      </c>
      <c r="E91" s="188">
        <v>159</v>
      </c>
      <c r="F91" s="188">
        <v>101</v>
      </c>
      <c r="G91" s="188">
        <v>8</v>
      </c>
      <c r="H91" s="188">
        <v>-1</v>
      </c>
      <c r="I91" s="188">
        <v>9</v>
      </c>
      <c r="J91" s="181"/>
    </row>
    <row r="92" spans="1:10" x14ac:dyDescent="0.2">
      <c r="A92" s="170">
        <v>46</v>
      </c>
      <c r="B92" s="170" t="s">
        <v>176</v>
      </c>
      <c r="C92" s="188">
        <v>2713</v>
      </c>
      <c r="D92" s="188">
        <v>2672</v>
      </c>
      <c r="E92" s="188">
        <v>2704</v>
      </c>
      <c r="F92" s="188">
        <v>2663</v>
      </c>
      <c r="G92" s="188">
        <v>9</v>
      </c>
      <c r="H92" s="188">
        <v>9</v>
      </c>
      <c r="I92" s="188">
        <v>0</v>
      </c>
      <c r="J92" s="181"/>
    </row>
    <row r="93" spans="1:10" x14ac:dyDescent="0.2">
      <c r="A93" s="170">
        <v>112</v>
      </c>
      <c r="B93" s="170" t="s">
        <v>258</v>
      </c>
      <c r="C93" s="188">
        <v>683</v>
      </c>
      <c r="D93" s="188">
        <v>679</v>
      </c>
      <c r="E93" s="188">
        <v>673</v>
      </c>
      <c r="F93" s="188">
        <v>669</v>
      </c>
      <c r="G93" s="188">
        <v>10</v>
      </c>
      <c r="H93" s="188">
        <v>10</v>
      </c>
      <c r="I93" s="188">
        <v>0</v>
      </c>
      <c r="J93" s="181"/>
    </row>
    <row r="94" spans="1:10" x14ac:dyDescent="0.2">
      <c r="A94" s="170">
        <v>40</v>
      </c>
      <c r="B94" s="170" t="s">
        <v>214</v>
      </c>
      <c r="C94" s="188">
        <v>201</v>
      </c>
      <c r="D94" s="188">
        <v>123</v>
      </c>
      <c r="E94" s="188">
        <v>189</v>
      </c>
      <c r="F94" s="188">
        <v>113</v>
      </c>
      <c r="G94" s="188">
        <v>12</v>
      </c>
      <c r="H94" s="188">
        <v>10</v>
      </c>
      <c r="I94" s="188">
        <v>2</v>
      </c>
      <c r="J94" s="181"/>
    </row>
    <row r="95" spans="1:10" x14ac:dyDescent="0.2">
      <c r="A95" s="170">
        <v>111</v>
      </c>
      <c r="B95" s="170" t="s">
        <v>266</v>
      </c>
      <c r="C95" s="188">
        <v>2403</v>
      </c>
      <c r="D95" s="188">
        <v>2373</v>
      </c>
      <c r="E95" s="188">
        <v>2388</v>
      </c>
      <c r="F95" s="188">
        <v>2356</v>
      </c>
      <c r="G95" s="188">
        <v>15</v>
      </c>
      <c r="H95" s="188">
        <v>17</v>
      </c>
      <c r="I95" s="188">
        <v>-2</v>
      </c>
      <c r="J95" s="181"/>
    </row>
    <row r="96" spans="1:10" x14ac:dyDescent="0.2">
      <c r="A96" s="170">
        <v>109</v>
      </c>
      <c r="B96" s="170" t="s">
        <v>193</v>
      </c>
      <c r="C96" s="188">
        <v>1609</v>
      </c>
      <c r="D96" s="188">
        <v>1496</v>
      </c>
      <c r="E96" s="188">
        <v>1593</v>
      </c>
      <c r="F96" s="188">
        <v>1498</v>
      </c>
      <c r="G96" s="188">
        <v>16</v>
      </c>
      <c r="H96" s="188">
        <v>-2</v>
      </c>
      <c r="I96" s="188">
        <v>18</v>
      </c>
      <c r="J96" s="181"/>
    </row>
    <row r="97" spans="1:10" x14ac:dyDescent="0.2">
      <c r="A97" s="170">
        <v>45</v>
      </c>
      <c r="B97" s="170" t="s">
        <v>209</v>
      </c>
      <c r="C97" s="188">
        <v>663</v>
      </c>
      <c r="D97" s="188">
        <v>587</v>
      </c>
      <c r="E97" s="188">
        <v>645</v>
      </c>
      <c r="F97" s="188">
        <v>584</v>
      </c>
      <c r="G97" s="188">
        <v>18</v>
      </c>
      <c r="H97" s="188">
        <v>3</v>
      </c>
      <c r="I97" s="188">
        <v>15</v>
      </c>
      <c r="J97" s="181"/>
    </row>
    <row r="98" spans="1:10" x14ac:dyDescent="0.2">
      <c r="A98" s="170">
        <v>57</v>
      </c>
      <c r="B98" s="170" t="s">
        <v>223</v>
      </c>
      <c r="C98" s="188">
        <v>168</v>
      </c>
      <c r="D98" s="188">
        <v>151</v>
      </c>
      <c r="E98" s="188">
        <v>150</v>
      </c>
      <c r="F98" s="188">
        <v>133</v>
      </c>
      <c r="G98" s="188">
        <v>18</v>
      </c>
      <c r="H98" s="188">
        <v>18</v>
      </c>
      <c r="I98" s="188">
        <v>0</v>
      </c>
      <c r="J98" s="181"/>
    </row>
    <row r="99" spans="1:10" x14ac:dyDescent="0.2">
      <c r="A99" s="170">
        <v>51</v>
      </c>
      <c r="B99" s="170" t="s">
        <v>175</v>
      </c>
      <c r="C99" s="188">
        <v>1531</v>
      </c>
      <c r="D99" s="188">
        <v>1305</v>
      </c>
      <c r="E99" s="188">
        <v>1512</v>
      </c>
      <c r="F99" s="188">
        <v>1306</v>
      </c>
      <c r="G99" s="188">
        <v>19</v>
      </c>
      <c r="H99" s="188">
        <v>-1</v>
      </c>
      <c r="I99" s="188">
        <v>20</v>
      </c>
      <c r="J99" s="181"/>
    </row>
    <row r="100" spans="1:10" x14ac:dyDescent="0.2">
      <c r="A100" s="170">
        <v>78</v>
      </c>
      <c r="B100" s="170" t="s">
        <v>190</v>
      </c>
      <c r="C100" s="188">
        <v>4009</v>
      </c>
      <c r="D100" s="188">
        <v>3959</v>
      </c>
      <c r="E100" s="188">
        <v>3989</v>
      </c>
      <c r="F100" s="188">
        <v>3940</v>
      </c>
      <c r="G100" s="188">
        <v>20</v>
      </c>
      <c r="H100" s="188">
        <v>19</v>
      </c>
      <c r="I100" s="188">
        <v>1</v>
      </c>
      <c r="J100" s="181"/>
    </row>
    <row r="101" spans="1:10" x14ac:dyDescent="0.2">
      <c r="A101" s="170">
        <v>80</v>
      </c>
      <c r="B101" s="170" t="s">
        <v>192</v>
      </c>
      <c r="C101" s="188">
        <v>291</v>
      </c>
      <c r="D101" s="188">
        <v>244</v>
      </c>
      <c r="E101" s="188">
        <v>269</v>
      </c>
      <c r="F101" s="188">
        <v>218</v>
      </c>
      <c r="G101" s="188">
        <v>22</v>
      </c>
      <c r="H101" s="188">
        <v>26</v>
      </c>
      <c r="I101" s="188">
        <v>-4</v>
      </c>
      <c r="J101" s="181"/>
    </row>
    <row r="102" spans="1:10" x14ac:dyDescent="0.2">
      <c r="A102" s="170">
        <v>29</v>
      </c>
      <c r="B102" s="170" t="s">
        <v>221</v>
      </c>
      <c r="C102" s="188">
        <v>243</v>
      </c>
      <c r="D102" s="188">
        <v>210</v>
      </c>
      <c r="E102" s="188">
        <v>219</v>
      </c>
      <c r="F102" s="188">
        <v>203</v>
      </c>
      <c r="G102" s="188">
        <v>24</v>
      </c>
      <c r="H102" s="188">
        <v>7</v>
      </c>
      <c r="I102" s="188">
        <v>17</v>
      </c>
      <c r="J102" s="181"/>
    </row>
    <row r="103" spans="1:10" x14ac:dyDescent="0.2">
      <c r="A103" s="170">
        <v>33</v>
      </c>
      <c r="B103" s="170" t="s">
        <v>200</v>
      </c>
      <c r="C103" s="188">
        <v>1071</v>
      </c>
      <c r="D103" s="188">
        <v>1059</v>
      </c>
      <c r="E103" s="188">
        <v>1047</v>
      </c>
      <c r="F103" s="188">
        <v>1035</v>
      </c>
      <c r="G103" s="188">
        <v>24</v>
      </c>
      <c r="H103" s="188">
        <v>24</v>
      </c>
      <c r="I103" s="188">
        <v>0</v>
      </c>
      <c r="J103" s="181"/>
    </row>
    <row r="104" spans="1:10" x14ac:dyDescent="0.2">
      <c r="A104" s="170">
        <v>114</v>
      </c>
      <c r="B104" s="170" t="s">
        <v>259</v>
      </c>
      <c r="C104" s="188">
        <v>1361</v>
      </c>
      <c r="D104" s="188">
        <v>1257</v>
      </c>
      <c r="E104" s="188">
        <v>1335</v>
      </c>
      <c r="F104" s="188">
        <v>1240</v>
      </c>
      <c r="G104" s="188">
        <v>26</v>
      </c>
      <c r="H104" s="188">
        <v>17</v>
      </c>
      <c r="I104" s="188">
        <v>9</v>
      </c>
      <c r="J104" s="181"/>
    </row>
    <row r="105" spans="1:10" x14ac:dyDescent="0.2">
      <c r="A105" s="170">
        <v>105</v>
      </c>
      <c r="B105" s="170" t="s">
        <v>257</v>
      </c>
      <c r="C105" s="188">
        <v>1965</v>
      </c>
      <c r="D105" s="188">
        <v>1778</v>
      </c>
      <c r="E105" s="188">
        <v>1938</v>
      </c>
      <c r="F105" s="188">
        <v>1766</v>
      </c>
      <c r="G105" s="188">
        <v>27</v>
      </c>
      <c r="H105" s="188">
        <v>12</v>
      </c>
      <c r="I105" s="188">
        <v>15</v>
      </c>
      <c r="J105" s="181"/>
    </row>
    <row r="106" spans="1:10" x14ac:dyDescent="0.2">
      <c r="A106" s="170">
        <v>113</v>
      </c>
      <c r="B106" s="170" t="s">
        <v>272</v>
      </c>
      <c r="C106" s="188">
        <v>3352</v>
      </c>
      <c r="D106" s="188">
        <v>1814</v>
      </c>
      <c r="E106" s="188">
        <v>3318</v>
      </c>
      <c r="F106" s="188">
        <v>1769</v>
      </c>
      <c r="G106" s="188">
        <v>34</v>
      </c>
      <c r="H106" s="188">
        <v>45</v>
      </c>
      <c r="I106" s="188">
        <v>-11</v>
      </c>
      <c r="J106" s="181"/>
    </row>
    <row r="107" spans="1:10" x14ac:dyDescent="0.2">
      <c r="A107" s="170">
        <v>63</v>
      </c>
      <c r="B107" s="170" t="s">
        <v>156</v>
      </c>
      <c r="C107" s="188">
        <v>22970</v>
      </c>
      <c r="D107" s="188">
        <v>21662</v>
      </c>
      <c r="E107" s="188">
        <v>22933</v>
      </c>
      <c r="F107" s="188">
        <v>21628</v>
      </c>
      <c r="G107" s="188">
        <v>37</v>
      </c>
      <c r="H107" s="188">
        <v>34</v>
      </c>
      <c r="I107" s="188">
        <v>3</v>
      </c>
      <c r="J107" s="181"/>
    </row>
    <row r="108" spans="1:10" x14ac:dyDescent="0.2">
      <c r="A108" s="170">
        <v>64</v>
      </c>
      <c r="B108" s="170" t="s">
        <v>254</v>
      </c>
      <c r="C108" s="188">
        <v>684</v>
      </c>
      <c r="D108" s="188">
        <v>538</v>
      </c>
      <c r="E108" s="188">
        <v>647</v>
      </c>
      <c r="F108" s="188">
        <v>513</v>
      </c>
      <c r="G108" s="188">
        <v>37</v>
      </c>
      <c r="H108" s="188">
        <v>25</v>
      </c>
      <c r="I108" s="188">
        <v>12</v>
      </c>
      <c r="J108" s="181"/>
    </row>
    <row r="109" spans="1:10" x14ac:dyDescent="0.2">
      <c r="A109" s="170">
        <v>100</v>
      </c>
      <c r="B109" s="170" t="s">
        <v>271</v>
      </c>
      <c r="C109" s="188">
        <v>1705</v>
      </c>
      <c r="D109" s="188">
        <v>1202</v>
      </c>
      <c r="E109" s="188">
        <v>1667</v>
      </c>
      <c r="F109" s="188">
        <v>1210</v>
      </c>
      <c r="G109" s="188">
        <v>38</v>
      </c>
      <c r="H109" s="188">
        <v>-8</v>
      </c>
      <c r="I109" s="188">
        <v>46</v>
      </c>
      <c r="J109" s="181"/>
    </row>
    <row r="110" spans="1:10" x14ac:dyDescent="0.2">
      <c r="A110" s="170">
        <v>1</v>
      </c>
      <c r="B110" s="170" t="s">
        <v>183</v>
      </c>
      <c r="C110" s="188">
        <v>5548</v>
      </c>
      <c r="D110" s="188">
        <v>5028</v>
      </c>
      <c r="E110" s="188">
        <v>5491</v>
      </c>
      <c r="F110" s="188">
        <v>4961</v>
      </c>
      <c r="G110" s="188">
        <v>57</v>
      </c>
      <c r="H110" s="188">
        <v>67</v>
      </c>
      <c r="I110" s="188">
        <v>-10</v>
      </c>
      <c r="J110" s="181"/>
    </row>
    <row r="111" spans="1:10" x14ac:dyDescent="0.2">
      <c r="A111" s="170">
        <v>18</v>
      </c>
      <c r="B111" s="170" t="s">
        <v>274</v>
      </c>
      <c r="C111" s="188">
        <v>5593</v>
      </c>
      <c r="D111" s="188">
        <v>4699</v>
      </c>
      <c r="E111" s="188">
        <v>5534</v>
      </c>
      <c r="F111" s="188">
        <v>4700</v>
      </c>
      <c r="G111" s="188">
        <v>59</v>
      </c>
      <c r="H111" s="188">
        <v>-1</v>
      </c>
      <c r="I111" s="188">
        <v>60</v>
      </c>
      <c r="J111" s="181"/>
    </row>
    <row r="112" spans="1:10" x14ac:dyDescent="0.2">
      <c r="A112" s="170">
        <v>73</v>
      </c>
      <c r="B112" s="170" t="s">
        <v>191</v>
      </c>
      <c r="C112" s="188">
        <v>16686</v>
      </c>
      <c r="D112" s="188">
        <v>16286</v>
      </c>
      <c r="E112" s="188">
        <v>16620</v>
      </c>
      <c r="F112" s="188">
        <v>16240</v>
      </c>
      <c r="G112" s="188">
        <v>66</v>
      </c>
      <c r="H112" s="188">
        <v>46</v>
      </c>
      <c r="I112" s="188">
        <v>20</v>
      </c>
      <c r="J112" s="181"/>
    </row>
    <row r="113" spans="1:10" x14ac:dyDescent="0.2">
      <c r="A113" s="170">
        <v>89</v>
      </c>
      <c r="B113" s="170" t="s">
        <v>233</v>
      </c>
      <c r="C113" s="188">
        <v>790</v>
      </c>
      <c r="D113" s="188">
        <v>62</v>
      </c>
      <c r="E113" s="188">
        <v>724</v>
      </c>
      <c r="F113" s="188">
        <v>64</v>
      </c>
      <c r="G113" s="188">
        <v>66</v>
      </c>
      <c r="H113" s="188">
        <v>-2</v>
      </c>
      <c r="I113" s="188">
        <v>68</v>
      </c>
      <c r="J113" s="181"/>
    </row>
    <row r="114" spans="1:10" x14ac:dyDescent="0.2">
      <c r="A114" s="170">
        <v>35</v>
      </c>
      <c r="B114" s="170" t="s">
        <v>178</v>
      </c>
      <c r="C114" s="188">
        <v>3709</v>
      </c>
      <c r="D114" s="188">
        <v>3430</v>
      </c>
      <c r="E114" s="188">
        <v>3640</v>
      </c>
      <c r="F114" s="188">
        <v>3412</v>
      </c>
      <c r="G114" s="188">
        <v>69</v>
      </c>
      <c r="H114" s="188">
        <v>18</v>
      </c>
      <c r="I114" s="188">
        <v>51</v>
      </c>
      <c r="J114" s="181"/>
    </row>
    <row r="115" spans="1:10" x14ac:dyDescent="0.2">
      <c r="A115" s="170">
        <v>8</v>
      </c>
      <c r="B115" s="170" t="s">
        <v>157</v>
      </c>
      <c r="C115" s="188">
        <v>13147</v>
      </c>
      <c r="D115" s="188">
        <v>12328</v>
      </c>
      <c r="E115" s="188">
        <v>13073</v>
      </c>
      <c r="F115" s="188">
        <v>12178</v>
      </c>
      <c r="G115" s="188">
        <v>74</v>
      </c>
      <c r="H115" s="188">
        <v>150</v>
      </c>
      <c r="I115" s="188">
        <v>-76</v>
      </c>
      <c r="J115" s="181"/>
    </row>
    <row r="116" spans="1:10" x14ac:dyDescent="0.2">
      <c r="A116" s="170">
        <v>3</v>
      </c>
      <c r="B116" s="170" t="s">
        <v>166</v>
      </c>
      <c r="C116" s="188">
        <v>1850</v>
      </c>
      <c r="D116" s="188">
        <v>1182</v>
      </c>
      <c r="E116" s="188">
        <v>1764</v>
      </c>
      <c r="F116" s="188">
        <v>1195</v>
      </c>
      <c r="G116" s="188">
        <v>86</v>
      </c>
      <c r="H116" s="188">
        <v>-13</v>
      </c>
      <c r="I116" s="188">
        <v>99</v>
      </c>
      <c r="J116" s="181"/>
    </row>
    <row r="117" spans="1:10" x14ac:dyDescent="0.2">
      <c r="A117" s="170">
        <v>42</v>
      </c>
      <c r="B117" s="170" t="s">
        <v>184</v>
      </c>
      <c r="C117" s="188">
        <v>1563</v>
      </c>
      <c r="D117" s="188">
        <v>1526</v>
      </c>
      <c r="E117" s="188">
        <v>1475</v>
      </c>
      <c r="F117" s="188">
        <v>1442</v>
      </c>
      <c r="G117" s="188">
        <v>88</v>
      </c>
      <c r="H117" s="188">
        <v>84</v>
      </c>
      <c r="I117" s="188">
        <v>4</v>
      </c>
      <c r="J117" s="181"/>
    </row>
    <row r="118" spans="1:10" x14ac:dyDescent="0.2">
      <c r="A118" s="170">
        <v>124</v>
      </c>
      <c r="B118" s="170" t="s">
        <v>236</v>
      </c>
      <c r="C118" s="188">
        <v>7161</v>
      </c>
      <c r="D118" s="188">
        <v>6325</v>
      </c>
      <c r="E118" s="188">
        <v>7063</v>
      </c>
      <c r="F118" s="188">
        <v>6281</v>
      </c>
      <c r="G118" s="188">
        <v>98</v>
      </c>
      <c r="H118" s="188">
        <v>44</v>
      </c>
      <c r="I118" s="188">
        <v>54</v>
      </c>
      <c r="J118" s="181"/>
    </row>
    <row r="119" spans="1:10" x14ac:dyDescent="0.2">
      <c r="A119" s="170">
        <v>101</v>
      </c>
      <c r="B119" s="170" t="s">
        <v>163</v>
      </c>
      <c r="C119" s="188">
        <v>32375</v>
      </c>
      <c r="D119" s="188">
        <v>30248</v>
      </c>
      <c r="E119" s="188">
        <v>32276</v>
      </c>
      <c r="F119" s="188">
        <v>30235</v>
      </c>
      <c r="G119" s="188">
        <v>99</v>
      </c>
      <c r="H119" s="188">
        <v>13</v>
      </c>
      <c r="I119" s="188">
        <v>86</v>
      </c>
      <c r="J119" s="181"/>
    </row>
    <row r="120" spans="1:10" x14ac:dyDescent="0.2">
      <c r="A120" s="170">
        <v>55</v>
      </c>
      <c r="B120" s="170" t="s">
        <v>253</v>
      </c>
      <c r="C120" s="188">
        <v>1436</v>
      </c>
      <c r="D120" s="188">
        <v>1367</v>
      </c>
      <c r="E120" s="188">
        <v>1333</v>
      </c>
      <c r="F120" s="188">
        <v>1282</v>
      </c>
      <c r="G120" s="188">
        <v>103</v>
      </c>
      <c r="H120" s="188">
        <v>85</v>
      </c>
      <c r="I120" s="188">
        <v>18</v>
      </c>
      <c r="J120" s="181"/>
    </row>
    <row r="121" spans="1:10" x14ac:dyDescent="0.2">
      <c r="A121" s="170">
        <v>44</v>
      </c>
      <c r="B121" s="170" t="s">
        <v>255</v>
      </c>
      <c r="C121" s="188">
        <v>7230</v>
      </c>
      <c r="D121" s="188">
        <v>6816</v>
      </c>
      <c r="E121" s="188">
        <v>7120</v>
      </c>
      <c r="F121" s="188">
        <v>6709</v>
      </c>
      <c r="G121" s="188">
        <v>110</v>
      </c>
      <c r="H121" s="188">
        <v>107</v>
      </c>
      <c r="I121" s="188">
        <v>3</v>
      </c>
      <c r="J121" s="181"/>
    </row>
    <row r="122" spans="1:10" x14ac:dyDescent="0.2">
      <c r="A122" s="170">
        <v>2</v>
      </c>
      <c r="B122" s="170" t="s">
        <v>252</v>
      </c>
      <c r="C122" s="188">
        <v>7129</v>
      </c>
      <c r="D122" s="188">
        <v>6268</v>
      </c>
      <c r="E122" s="188">
        <v>6954</v>
      </c>
      <c r="F122" s="188">
        <v>6156</v>
      </c>
      <c r="G122" s="188">
        <v>175</v>
      </c>
      <c r="H122" s="188">
        <v>112</v>
      </c>
      <c r="I122" s="188">
        <v>63</v>
      </c>
      <c r="J122" s="181"/>
    </row>
    <row r="123" spans="1:10" x14ac:dyDescent="0.2">
      <c r="A123" s="170">
        <v>15</v>
      </c>
      <c r="B123" s="170" t="s">
        <v>264</v>
      </c>
      <c r="C123" s="188">
        <v>11058</v>
      </c>
      <c r="D123" s="188">
        <v>8533</v>
      </c>
      <c r="E123" s="188">
        <v>10828</v>
      </c>
      <c r="F123" s="188">
        <v>8522</v>
      </c>
      <c r="G123" s="188">
        <v>230</v>
      </c>
      <c r="H123" s="188">
        <v>11</v>
      </c>
      <c r="I123" s="188">
        <v>219</v>
      </c>
      <c r="J123" s="181"/>
    </row>
    <row r="124" spans="1:10" x14ac:dyDescent="0.2">
      <c r="A124" s="170">
        <v>106</v>
      </c>
      <c r="B124" s="170" t="s">
        <v>180</v>
      </c>
      <c r="C124" s="188">
        <v>4653</v>
      </c>
      <c r="D124" s="188">
        <v>1548</v>
      </c>
      <c r="E124" s="188">
        <v>4254</v>
      </c>
      <c r="F124" s="188">
        <v>1497</v>
      </c>
      <c r="G124" s="188">
        <v>399</v>
      </c>
      <c r="H124" s="188">
        <v>51</v>
      </c>
      <c r="I124" s="188">
        <v>348</v>
      </c>
      <c r="J124" s="181"/>
    </row>
    <row r="125" spans="1:10" x14ac:dyDescent="0.2">
      <c r="A125" s="170">
        <v>67</v>
      </c>
      <c r="B125" s="170" t="s">
        <v>153</v>
      </c>
      <c r="C125" s="188">
        <v>79170</v>
      </c>
      <c r="D125" s="188">
        <v>59164</v>
      </c>
      <c r="E125" s="188">
        <v>78767</v>
      </c>
      <c r="F125" s="188">
        <v>58767</v>
      </c>
      <c r="G125" s="188">
        <v>403</v>
      </c>
      <c r="H125" s="188">
        <v>397</v>
      </c>
      <c r="I125" s="188">
        <v>6</v>
      </c>
      <c r="J125" s="181"/>
    </row>
    <row r="126" spans="1:10" x14ac:dyDescent="0.2">
      <c r="A126" s="170">
        <v>97</v>
      </c>
      <c r="B126" s="170" t="s">
        <v>152</v>
      </c>
      <c r="C126" s="188">
        <v>115656</v>
      </c>
      <c r="D126" s="188">
        <v>98988</v>
      </c>
      <c r="E126" s="188">
        <v>114922</v>
      </c>
      <c r="F126" s="188">
        <v>98713</v>
      </c>
      <c r="G126" s="188">
        <v>734</v>
      </c>
      <c r="H126" s="188">
        <v>275</v>
      </c>
      <c r="I126" s="188">
        <v>459</v>
      </c>
      <c r="J126" s="181"/>
    </row>
    <row r="127" spans="1:10" x14ac:dyDescent="0.2">
      <c r="A127" s="170">
        <v>24</v>
      </c>
      <c r="B127" s="170" t="s">
        <v>174</v>
      </c>
      <c r="C127" s="188">
        <v>4336</v>
      </c>
      <c r="D127" s="188">
        <v>2206</v>
      </c>
      <c r="E127" s="188">
        <v>3444</v>
      </c>
      <c r="F127" s="188">
        <v>2177</v>
      </c>
      <c r="G127" s="188">
        <v>892</v>
      </c>
      <c r="H127" s="188">
        <v>29</v>
      </c>
      <c r="I127" s="188">
        <v>863</v>
      </c>
      <c r="J127" s="181"/>
    </row>
    <row r="128" spans="1:10" x14ac:dyDescent="0.2">
      <c r="A128" s="170">
        <v>53</v>
      </c>
      <c r="B128" s="170" t="s">
        <v>160</v>
      </c>
      <c r="C128" s="188">
        <v>38300</v>
      </c>
      <c r="D128" s="188">
        <v>28709</v>
      </c>
      <c r="E128" s="188">
        <v>37227</v>
      </c>
      <c r="F128" s="188">
        <v>28346</v>
      </c>
      <c r="G128" s="188">
        <v>1073</v>
      </c>
      <c r="H128" s="188">
        <v>363</v>
      </c>
      <c r="I128" s="188">
        <v>710</v>
      </c>
      <c r="J128" s="181"/>
    </row>
    <row r="129" spans="1:10" x14ac:dyDescent="0.2">
      <c r="A129" s="170">
        <v>98</v>
      </c>
      <c r="B129" s="170" t="s">
        <v>154</v>
      </c>
      <c r="C129" s="188">
        <v>131802</v>
      </c>
      <c r="D129" s="188">
        <v>114690</v>
      </c>
      <c r="E129" s="188">
        <v>130655</v>
      </c>
      <c r="F129" s="188">
        <v>113706</v>
      </c>
      <c r="G129" s="188">
        <v>1147</v>
      </c>
      <c r="H129" s="188">
        <v>984</v>
      </c>
      <c r="I129" s="188">
        <v>163</v>
      </c>
      <c r="J129" s="181"/>
    </row>
    <row r="130" spans="1:10" x14ac:dyDescent="0.2">
      <c r="A130" s="170">
        <v>120</v>
      </c>
      <c r="B130" s="170" t="s">
        <v>151</v>
      </c>
      <c r="C130" s="188">
        <v>467057</v>
      </c>
      <c r="D130" s="188">
        <v>412693</v>
      </c>
      <c r="E130" s="188">
        <v>465143</v>
      </c>
      <c r="F130" s="188">
        <v>410692</v>
      </c>
      <c r="G130" s="188">
        <v>1914</v>
      </c>
      <c r="H130" s="188">
        <v>2001</v>
      </c>
      <c r="I130" s="188">
        <v>-87</v>
      </c>
      <c r="J130" s="181"/>
    </row>
    <row r="131" spans="1:10" x14ac:dyDescent="0.2">
      <c r="A131" s="170">
        <v>39</v>
      </c>
      <c r="B131" s="170" t="s">
        <v>55</v>
      </c>
      <c r="C131" s="188">
        <v>691801</v>
      </c>
      <c r="D131" s="188">
        <v>630328</v>
      </c>
      <c r="E131" s="188">
        <v>689416</v>
      </c>
      <c r="F131" s="188">
        <v>628595</v>
      </c>
      <c r="G131" s="188">
        <v>2385</v>
      </c>
      <c r="H131" s="188">
        <v>1733</v>
      </c>
      <c r="I131" s="188">
        <v>652</v>
      </c>
      <c r="J131" s="181"/>
    </row>
    <row r="132" spans="1:10" x14ac:dyDescent="0.2">
      <c r="C132" s="189">
        <f t="shared" ref="C132:I132" si="0">SUM(C7:C131)</f>
        <v>1980790</v>
      </c>
      <c r="D132" s="189">
        <f t="shared" si="0"/>
        <v>1716528</v>
      </c>
      <c r="E132" s="189">
        <f t="shared" si="0"/>
        <v>1974565</v>
      </c>
      <c r="F132" s="189">
        <f t="shared" si="0"/>
        <v>1710313</v>
      </c>
      <c r="G132" s="189">
        <f t="shared" si="0"/>
        <v>6225</v>
      </c>
      <c r="H132" s="189">
        <f t="shared" si="0"/>
        <v>6215</v>
      </c>
      <c r="I132" s="189">
        <f t="shared" si="0"/>
        <v>10</v>
      </c>
    </row>
    <row r="133" spans="1:10" x14ac:dyDescent="0.2">
      <c r="G133" s="187">
        <f>57/125</f>
        <v>0.45600000000000002</v>
      </c>
    </row>
    <row r="134" spans="1:10" x14ac:dyDescent="0.2">
      <c r="G134" s="187">
        <f>59/125</f>
        <v>0.47199999999999998</v>
      </c>
    </row>
    <row r="135" spans="1:10" x14ac:dyDescent="0.2">
      <c r="G135" s="187">
        <f>9/125</f>
        <v>7.1999999999999995E-2</v>
      </c>
    </row>
  </sheetData>
  <autoFilter ref="A6:I131" xr:uid="{C921B0AF-B9CF-4669-9D02-92648AE83710}"/>
  <mergeCells count="1">
    <mergeCell ref="H1:I1"/>
  </mergeCells>
  <hyperlinks>
    <hyperlink ref="H1:I1" location="Index!A1" display="Regresar al Índice" xr:uid="{0F3F7387-9725-4ECD-B70C-51F3C50FC5AF}"/>
  </hyperlinks>
  <pageMargins left="0.7" right="0.7" top="0.75" bottom="0.75" header="0.3" footer="0.3"/>
  <pageSetup paperSize="9" orientation="portrait" horizontalDpi="300" verticalDpi="30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35F91-BAD8-4D16-80F8-BD3C32402532}">
  <sheetPr codeName="Hoja114"/>
  <dimension ref="A1:J323"/>
  <sheetViews>
    <sheetView zoomScaleNormal="100" workbookViewId="0"/>
  </sheetViews>
  <sheetFormatPr baseColWidth="10" defaultColWidth="11.42578125" defaultRowHeight="12.75" x14ac:dyDescent="0.2"/>
  <cols>
    <col min="1" max="1" width="11.42578125" style="328"/>
    <col min="2" max="2" width="11.42578125" style="86"/>
    <col min="3" max="6" width="11.42578125" style="328"/>
    <col min="7" max="7" width="15.42578125" style="328" customWidth="1"/>
    <col min="8" max="16384" width="11.42578125" style="328"/>
  </cols>
  <sheetData>
    <row r="1" spans="1:10" x14ac:dyDescent="0.2">
      <c r="A1" s="31" t="s">
        <v>3416</v>
      </c>
      <c r="F1" s="314"/>
      <c r="G1" s="314"/>
      <c r="H1" s="280" t="s">
        <v>1346</v>
      </c>
      <c r="I1" s="280"/>
      <c r="J1" s="314"/>
    </row>
    <row r="2" spans="1:10" x14ac:dyDescent="0.2">
      <c r="A2" s="328" t="s">
        <v>2508</v>
      </c>
    </row>
    <row r="5" spans="1:10" x14ac:dyDescent="0.2">
      <c r="A5" s="358" t="s">
        <v>419</v>
      </c>
      <c r="B5" s="85" t="s">
        <v>543</v>
      </c>
      <c r="C5" s="328" t="s">
        <v>1018</v>
      </c>
    </row>
    <row r="6" spans="1:10" x14ac:dyDescent="0.2">
      <c r="A6" s="359">
        <v>42005</v>
      </c>
      <c r="B6" s="85" t="s">
        <v>1083</v>
      </c>
      <c r="C6" s="6">
        <v>105324</v>
      </c>
    </row>
    <row r="7" spans="1:10" x14ac:dyDescent="0.2">
      <c r="A7" s="359"/>
      <c r="B7" s="96" t="s">
        <v>644</v>
      </c>
      <c r="C7" s="6">
        <v>106367</v>
      </c>
    </row>
    <row r="8" spans="1:10" x14ac:dyDescent="0.2">
      <c r="A8" s="359"/>
      <c r="B8" s="96" t="s">
        <v>646</v>
      </c>
      <c r="C8" s="6">
        <v>106891</v>
      </c>
    </row>
    <row r="9" spans="1:10" x14ac:dyDescent="0.2">
      <c r="A9" s="359"/>
      <c r="B9" s="85" t="s">
        <v>648</v>
      </c>
      <c r="C9" s="6">
        <v>107285</v>
      </c>
    </row>
    <row r="10" spans="1:10" x14ac:dyDescent="0.2">
      <c r="A10" s="359"/>
      <c r="B10" s="96" t="s">
        <v>650</v>
      </c>
      <c r="C10" s="6">
        <v>106928</v>
      </c>
    </row>
    <row r="11" spans="1:10" x14ac:dyDescent="0.2">
      <c r="A11" s="359"/>
      <c r="B11" s="96" t="s">
        <v>651</v>
      </c>
      <c r="C11" s="6">
        <v>106609</v>
      </c>
    </row>
    <row r="12" spans="1:10" x14ac:dyDescent="0.2">
      <c r="A12" s="359"/>
      <c r="B12" s="85" t="s">
        <v>652</v>
      </c>
      <c r="C12" s="6">
        <v>108348</v>
      </c>
    </row>
    <row r="13" spans="1:10" x14ac:dyDescent="0.2">
      <c r="A13" s="359"/>
      <c r="B13" s="96" t="s">
        <v>653</v>
      </c>
      <c r="C13" s="6">
        <v>108082</v>
      </c>
    </row>
    <row r="14" spans="1:10" x14ac:dyDescent="0.2">
      <c r="A14" s="359"/>
      <c r="B14" s="96" t="s">
        <v>1084</v>
      </c>
      <c r="C14" s="6">
        <v>108492</v>
      </c>
    </row>
    <row r="15" spans="1:10" x14ac:dyDescent="0.2">
      <c r="A15" s="359"/>
      <c r="B15" s="85" t="s">
        <v>657</v>
      </c>
      <c r="C15" s="6">
        <v>110258</v>
      </c>
    </row>
    <row r="16" spans="1:10" x14ac:dyDescent="0.2">
      <c r="A16" s="359"/>
      <c r="B16" s="96" t="s">
        <v>659</v>
      </c>
      <c r="C16" s="6">
        <v>112567</v>
      </c>
    </row>
    <row r="17" spans="1:10" x14ac:dyDescent="0.2">
      <c r="A17" s="359"/>
      <c r="B17" s="96" t="s">
        <v>661</v>
      </c>
      <c r="C17" s="6">
        <v>112703</v>
      </c>
    </row>
    <row r="18" spans="1:10" x14ac:dyDescent="0.2">
      <c r="A18" s="359">
        <v>42370</v>
      </c>
      <c r="B18" s="85" t="s">
        <v>1083</v>
      </c>
      <c r="C18" s="6">
        <v>112089</v>
      </c>
    </row>
    <row r="19" spans="1:10" x14ac:dyDescent="0.2">
      <c r="A19" s="359"/>
      <c r="B19" s="96" t="s">
        <v>644</v>
      </c>
      <c r="C19" s="6">
        <v>113118</v>
      </c>
    </row>
    <row r="20" spans="1:10" x14ac:dyDescent="0.2">
      <c r="A20" s="359"/>
      <c r="B20" s="96" t="s">
        <v>646</v>
      </c>
      <c r="C20" s="6">
        <v>113279</v>
      </c>
    </row>
    <row r="21" spans="1:10" x14ac:dyDescent="0.2">
      <c r="A21" s="359"/>
      <c r="B21" s="85" t="s">
        <v>648</v>
      </c>
      <c r="C21" s="6">
        <v>112873</v>
      </c>
    </row>
    <row r="22" spans="1:10" x14ac:dyDescent="0.2">
      <c r="A22" s="359"/>
      <c r="B22" s="96" t="s">
        <v>650</v>
      </c>
      <c r="C22" s="6">
        <v>112578</v>
      </c>
    </row>
    <row r="23" spans="1:10" x14ac:dyDescent="0.2">
      <c r="A23" s="359"/>
      <c r="B23" s="96" t="s">
        <v>651</v>
      </c>
      <c r="C23" s="6">
        <v>113340</v>
      </c>
    </row>
    <row r="24" spans="1:10" x14ac:dyDescent="0.2">
      <c r="A24" s="359"/>
      <c r="B24" s="85" t="s">
        <v>652</v>
      </c>
      <c r="C24" s="6">
        <v>114966</v>
      </c>
    </row>
    <row r="25" spans="1:10" x14ac:dyDescent="0.2">
      <c r="A25" s="359"/>
      <c r="B25" s="96" t="s">
        <v>653</v>
      </c>
      <c r="C25" s="6">
        <v>113363</v>
      </c>
    </row>
    <row r="26" spans="1:10" x14ac:dyDescent="0.2">
      <c r="A26" s="359"/>
      <c r="B26" s="96" t="s">
        <v>1084</v>
      </c>
      <c r="C26" s="6">
        <v>113523</v>
      </c>
    </row>
    <row r="27" spans="1:10" x14ac:dyDescent="0.2">
      <c r="A27" s="359"/>
      <c r="B27" s="85" t="s">
        <v>657</v>
      </c>
      <c r="C27" s="6">
        <v>114143</v>
      </c>
    </row>
    <row r="28" spans="1:10" x14ac:dyDescent="0.2">
      <c r="A28" s="359"/>
      <c r="B28" s="96" t="s">
        <v>659</v>
      </c>
      <c r="C28" s="6">
        <v>115374</v>
      </c>
      <c r="J28" s="363"/>
    </row>
    <row r="29" spans="1:10" x14ac:dyDescent="0.2">
      <c r="A29" s="359"/>
      <c r="B29" s="96" t="s">
        <v>661</v>
      </c>
      <c r="C29" s="6">
        <v>115738</v>
      </c>
    </row>
    <row r="30" spans="1:10" x14ac:dyDescent="0.2">
      <c r="A30" s="359">
        <v>42736</v>
      </c>
      <c r="B30" s="85" t="s">
        <v>1083</v>
      </c>
      <c r="C30" s="6">
        <v>116118</v>
      </c>
    </row>
    <row r="31" spans="1:10" x14ac:dyDescent="0.2">
      <c r="A31" s="359"/>
      <c r="B31" s="96" t="s">
        <v>644</v>
      </c>
      <c r="C31" s="6">
        <v>117662</v>
      </c>
    </row>
    <row r="32" spans="1:10" x14ac:dyDescent="0.2">
      <c r="A32" s="359"/>
      <c r="B32" s="96" t="s">
        <v>646</v>
      </c>
      <c r="C32" s="6">
        <v>118916</v>
      </c>
    </row>
    <row r="33" spans="1:3" x14ac:dyDescent="0.2">
      <c r="A33" s="359"/>
      <c r="B33" s="85" t="s">
        <v>648</v>
      </c>
      <c r="C33" s="6">
        <v>118516</v>
      </c>
    </row>
    <row r="34" spans="1:3" x14ac:dyDescent="0.2">
      <c r="A34" s="359"/>
      <c r="B34" s="96" t="s">
        <v>650</v>
      </c>
      <c r="C34" s="6">
        <v>117677</v>
      </c>
    </row>
    <row r="35" spans="1:3" x14ac:dyDescent="0.2">
      <c r="A35" s="359"/>
      <c r="B35" s="96" t="s">
        <v>651</v>
      </c>
      <c r="C35" s="6">
        <v>118993</v>
      </c>
    </row>
    <row r="36" spans="1:3" x14ac:dyDescent="0.2">
      <c r="A36" s="359"/>
      <c r="B36" s="85" t="s">
        <v>652</v>
      </c>
      <c r="C36" s="6">
        <v>121169</v>
      </c>
    </row>
    <row r="37" spans="1:3" x14ac:dyDescent="0.2">
      <c r="A37" s="359"/>
      <c r="B37" s="96" t="s">
        <v>653</v>
      </c>
      <c r="C37" s="6">
        <v>121224</v>
      </c>
    </row>
    <row r="38" spans="1:3" x14ac:dyDescent="0.2">
      <c r="A38" s="359"/>
      <c r="B38" s="96" t="s">
        <v>1084</v>
      </c>
      <c r="C38" s="6">
        <v>121311</v>
      </c>
    </row>
    <row r="39" spans="1:3" x14ac:dyDescent="0.2">
      <c r="A39" s="359"/>
      <c r="B39" s="85" t="s">
        <v>657</v>
      </c>
      <c r="C39" s="6">
        <v>121963</v>
      </c>
    </row>
    <row r="40" spans="1:3" x14ac:dyDescent="0.2">
      <c r="A40" s="359"/>
      <c r="B40" s="96" t="s">
        <v>659</v>
      </c>
      <c r="C40" s="6">
        <v>123560</v>
      </c>
    </row>
    <row r="41" spans="1:3" x14ac:dyDescent="0.2">
      <c r="A41" s="359"/>
      <c r="B41" s="96" t="s">
        <v>661</v>
      </c>
      <c r="C41" s="6">
        <v>122756</v>
      </c>
    </row>
    <row r="42" spans="1:3" x14ac:dyDescent="0.2">
      <c r="A42" s="359">
        <v>43101</v>
      </c>
      <c r="B42" s="85" t="s">
        <v>1083</v>
      </c>
      <c r="C42" s="6">
        <v>122331</v>
      </c>
    </row>
    <row r="43" spans="1:3" x14ac:dyDescent="0.2">
      <c r="A43" s="359"/>
      <c r="B43" s="96" t="s">
        <v>644</v>
      </c>
      <c r="C43" s="6">
        <v>122603</v>
      </c>
    </row>
    <row r="44" spans="1:3" x14ac:dyDescent="0.2">
      <c r="A44" s="359"/>
      <c r="B44" s="96" t="s">
        <v>646</v>
      </c>
      <c r="C44" s="6">
        <v>122822</v>
      </c>
    </row>
    <row r="45" spans="1:3" x14ac:dyDescent="0.2">
      <c r="A45" s="359"/>
      <c r="B45" s="85" t="s">
        <v>648</v>
      </c>
      <c r="C45" s="6">
        <v>122918</v>
      </c>
    </row>
    <row r="46" spans="1:3" x14ac:dyDescent="0.2">
      <c r="A46" s="359"/>
      <c r="B46" s="96" t="s">
        <v>650</v>
      </c>
      <c r="C46" s="6">
        <v>122079</v>
      </c>
    </row>
    <row r="47" spans="1:3" x14ac:dyDescent="0.2">
      <c r="A47" s="359"/>
      <c r="B47" s="96" t="s">
        <v>651</v>
      </c>
      <c r="C47" s="6">
        <v>122022</v>
      </c>
    </row>
    <row r="48" spans="1:3" x14ac:dyDescent="0.2">
      <c r="A48" s="359"/>
      <c r="B48" s="85" t="s">
        <v>652</v>
      </c>
      <c r="C48" s="6">
        <v>122975</v>
      </c>
    </row>
    <row r="49" spans="1:3" x14ac:dyDescent="0.2">
      <c r="A49" s="359"/>
      <c r="B49" s="96" t="s">
        <v>653</v>
      </c>
      <c r="C49" s="6">
        <v>122836</v>
      </c>
    </row>
    <row r="50" spans="1:3" x14ac:dyDescent="0.2">
      <c r="A50" s="359"/>
      <c r="B50" s="96" t="s">
        <v>1084</v>
      </c>
      <c r="C50" s="6">
        <v>123233</v>
      </c>
    </row>
    <row r="51" spans="1:3" x14ac:dyDescent="0.2">
      <c r="A51" s="359"/>
      <c r="B51" s="85" t="s">
        <v>657</v>
      </c>
      <c r="C51" s="6">
        <v>124543</v>
      </c>
    </row>
    <row r="52" spans="1:3" x14ac:dyDescent="0.2">
      <c r="A52" s="359"/>
      <c r="B52" s="96" t="s">
        <v>659</v>
      </c>
      <c r="C52" s="6">
        <v>125780</v>
      </c>
    </row>
    <row r="53" spans="1:3" x14ac:dyDescent="0.2">
      <c r="A53" s="359"/>
      <c r="B53" s="96" t="s">
        <v>661</v>
      </c>
      <c r="C53" s="6">
        <v>125509</v>
      </c>
    </row>
    <row r="54" spans="1:3" x14ac:dyDescent="0.2">
      <c r="A54" s="359">
        <v>43466</v>
      </c>
      <c r="B54" s="85" t="s">
        <v>1083</v>
      </c>
      <c r="C54" s="6">
        <v>125514</v>
      </c>
    </row>
    <row r="55" spans="1:3" x14ac:dyDescent="0.2">
      <c r="A55" s="359"/>
      <c r="B55" s="96" t="s">
        <v>644</v>
      </c>
      <c r="C55" s="6">
        <v>126770</v>
      </c>
    </row>
    <row r="56" spans="1:3" x14ac:dyDescent="0.2">
      <c r="A56" s="359"/>
      <c r="B56" s="96" t="s">
        <v>646</v>
      </c>
      <c r="C56" s="6">
        <v>127506</v>
      </c>
    </row>
    <row r="57" spans="1:3" x14ac:dyDescent="0.2">
      <c r="A57" s="359"/>
      <c r="B57" s="85" t="s">
        <v>648</v>
      </c>
      <c r="C57" s="6">
        <v>128837</v>
      </c>
    </row>
    <row r="58" spans="1:3" x14ac:dyDescent="0.2">
      <c r="A58" s="359"/>
      <c r="B58" s="96" t="s">
        <v>650</v>
      </c>
      <c r="C58" s="6">
        <v>128606</v>
      </c>
    </row>
    <row r="59" spans="1:3" x14ac:dyDescent="0.2">
      <c r="A59" s="359"/>
      <c r="B59" s="96" t="s">
        <v>651</v>
      </c>
      <c r="C59" s="6">
        <v>129478</v>
      </c>
    </row>
    <row r="60" spans="1:3" x14ac:dyDescent="0.2">
      <c r="A60" s="359"/>
      <c r="B60" s="85" t="s">
        <v>652</v>
      </c>
      <c r="C60" s="6">
        <v>130724</v>
      </c>
    </row>
    <row r="61" spans="1:3" x14ac:dyDescent="0.2">
      <c r="A61" s="359"/>
      <c r="B61" s="96" t="s">
        <v>653</v>
      </c>
      <c r="C61" s="6">
        <v>129151</v>
      </c>
    </row>
    <row r="62" spans="1:3" x14ac:dyDescent="0.2">
      <c r="A62" s="359"/>
      <c r="B62" s="96" t="s">
        <v>1084</v>
      </c>
      <c r="C62" s="6">
        <v>129378</v>
      </c>
    </row>
    <row r="63" spans="1:3" x14ac:dyDescent="0.2">
      <c r="A63" s="359"/>
      <c r="B63" s="85" t="s">
        <v>657</v>
      </c>
      <c r="C63" s="6">
        <v>130695</v>
      </c>
    </row>
    <row r="64" spans="1:3" x14ac:dyDescent="0.2">
      <c r="A64" s="359"/>
      <c r="B64" s="96" t="s">
        <v>659</v>
      </c>
      <c r="C64" s="6">
        <v>131903</v>
      </c>
    </row>
    <row r="65" spans="1:3" x14ac:dyDescent="0.2">
      <c r="A65" s="359"/>
      <c r="B65" s="96" t="s">
        <v>661</v>
      </c>
      <c r="C65" s="6">
        <v>130985</v>
      </c>
    </row>
    <row r="66" spans="1:3" x14ac:dyDescent="0.2">
      <c r="A66" s="359">
        <v>43831</v>
      </c>
      <c r="B66" s="85" t="s">
        <v>1083</v>
      </c>
      <c r="C66" s="6">
        <v>130255</v>
      </c>
    </row>
    <row r="67" spans="1:3" x14ac:dyDescent="0.2">
      <c r="A67" s="359"/>
      <c r="B67" s="96" t="s">
        <v>644</v>
      </c>
      <c r="C67" s="6">
        <v>131946</v>
      </c>
    </row>
    <row r="68" spans="1:3" x14ac:dyDescent="0.2">
      <c r="A68" s="359"/>
      <c r="B68" s="96" t="s">
        <v>646</v>
      </c>
      <c r="C68" s="6">
        <v>127827</v>
      </c>
    </row>
    <row r="69" spans="1:3" x14ac:dyDescent="0.2">
      <c r="A69" s="359"/>
      <c r="B69" s="85" t="s">
        <v>648</v>
      </c>
      <c r="C69" s="6">
        <v>117956</v>
      </c>
    </row>
    <row r="70" spans="1:3" x14ac:dyDescent="0.2">
      <c r="A70" s="359"/>
      <c r="B70" s="96" t="s">
        <v>650</v>
      </c>
      <c r="C70" s="6">
        <v>113515</v>
      </c>
    </row>
    <row r="71" spans="1:3" x14ac:dyDescent="0.2">
      <c r="A71" s="359"/>
      <c r="B71" s="96" t="s">
        <v>651</v>
      </c>
      <c r="C71" s="6">
        <v>110253</v>
      </c>
    </row>
    <row r="72" spans="1:3" x14ac:dyDescent="0.2">
      <c r="A72" s="359"/>
      <c r="B72" s="85" t="s">
        <v>652</v>
      </c>
      <c r="C72" s="6">
        <v>110007</v>
      </c>
    </row>
    <row r="73" spans="1:3" x14ac:dyDescent="0.2">
      <c r="A73" s="359"/>
      <c r="B73" s="96" t="s">
        <v>653</v>
      </c>
      <c r="C73" s="6">
        <v>109718</v>
      </c>
    </row>
    <row r="74" spans="1:3" x14ac:dyDescent="0.2">
      <c r="A74" s="359"/>
      <c r="B74" s="96" t="s">
        <v>1084</v>
      </c>
      <c r="C74" s="6">
        <v>109645</v>
      </c>
    </row>
    <row r="75" spans="1:3" x14ac:dyDescent="0.2">
      <c r="A75" s="359"/>
      <c r="B75" s="85" t="s">
        <v>657</v>
      </c>
      <c r="C75" s="6">
        <v>111091</v>
      </c>
    </row>
    <row r="76" spans="1:3" x14ac:dyDescent="0.2">
      <c r="A76" s="359"/>
      <c r="B76" s="96" t="s">
        <v>659</v>
      </c>
      <c r="C76" s="6">
        <v>112630</v>
      </c>
    </row>
    <row r="77" spans="1:3" x14ac:dyDescent="0.2">
      <c r="A77" s="359"/>
      <c r="B77" s="96" t="s">
        <v>661</v>
      </c>
      <c r="C77" s="6">
        <v>112226</v>
      </c>
    </row>
    <row r="78" spans="1:3" x14ac:dyDescent="0.2">
      <c r="A78" s="359">
        <v>44197</v>
      </c>
      <c r="B78" s="85" t="s">
        <v>1083</v>
      </c>
      <c r="C78" s="6">
        <v>110277</v>
      </c>
    </row>
    <row r="79" spans="1:3" x14ac:dyDescent="0.2">
      <c r="A79" s="359"/>
      <c r="B79" s="96" t="s">
        <v>644</v>
      </c>
      <c r="C79" s="6">
        <v>109926</v>
      </c>
    </row>
    <row r="80" spans="1:3" x14ac:dyDescent="0.2">
      <c r="A80" s="359"/>
      <c r="B80" s="96" t="s">
        <v>646</v>
      </c>
      <c r="C80" s="6">
        <v>110564</v>
      </c>
    </row>
    <row r="81" spans="1:4" x14ac:dyDescent="0.2">
      <c r="A81" s="359"/>
      <c r="B81" s="85" t="s">
        <v>648</v>
      </c>
      <c r="C81" s="6">
        <v>111454</v>
      </c>
    </row>
    <row r="82" spans="1:4" x14ac:dyDescent="0.2">
      <c r="A82" s="359"/>
      <c r="B82" s="96" t="s">
        <v>650</v>
      </c>
      <c r="C82" s="6">
        <v>112774</v>
      </c>
    </row>
    <row r="83" spans="1:4" x14ac:dyDescent="0.2">
      <c r="A83" s="359"/>
      <c r="B83" s="96" t="s">
        <v>651</v>
      </c>
      <c r="C83" s="6">
        <v>117956</v>
      </c>
    </row>
    <row r="84" spans="1:4" x14ac:dyDescent="0.2">
      <c r="A84" s="359"/>
      <c r="B84" s="85" t="s">
        <v>652</v>
      </c>
      <c r="C84" s="6">
        <v>123830</v>
      </c>
    </row>
    <row r="85" spans="1:4" x14ac:dyDescent="0.2">
      <c r="A85" s="359"/>
      <c r="B85" s="96" t="s">
        <v>653</v>
      </c>
      <c r="C85" s="6">
        <v>122663</v>
      </c>
    </row>
    <row r="86" spans="1:4" x14ac:dyDescent="0.2">
      <c r="A86" s="359"/>
      <c r="B86" s="96" t="s">
        <v>1084</v>
      </c>
      <c r="C86" s="6">
        <v>121731</v>
      </c>
    </row>
    <row r="87" spans="1:4" x14ac:dyDescent="0.2">
      <c r="A87" s="359"/>
      <c r="B87" s="85" t="s">
        <v>657</v>
      </c>
      <c r="C87" s="6">
        <v>123708</v>
      </c>
    </row>
    <row r="88" spans="1:4" x14ac:dyDescent="0.2">
      <c r="A88" s="359"/>
      <c r="B88" s="96" t="s">
        <v>659</v>
      </c>
      <c r="C88" s="6">
        <v>126082</v>
      </c>
    </row>
    <row r="89" spans="1:4" x14ac:dyDescent="0.2">
      <c r="A89" s="359"/>
      <c r="B89" s="96" t="s">
        <v>661</v>
      </c>
      <c r="C89" s="6">
        <v>126998</v>
      </c>
    </row>
    <row r="90" spans="1:4" x14ac:dyDescent="0.2">
      <c r="A90" s="359">
        <v>44562</v>
      </c>
      <c r="B90" s="85" t="s">
        <v>1083</v>
      </c>
      <c r="C90" s="6">
        <v>127062</v>
      </c>
    </row>
    <row r="91" spans="1:4" x14ac:dyDescent="0.2">
      <c r="A91" s="359"/>
      <c r="B91" s="96" t="s">
        <v>644</v>
      </c>
      <c r="C91" s="6">
        <v>128939</v>
      </c>
    </row>
    <row r="92" spans="1:4" x14ac:dyDescent="0.2">
      <c r="A92" s="359"/>
      <c r="B92" s="96" t="s">
        <v>646</v>
      </c>
      <c r="C92" s="6">
        <v>129615</v>
      </c>
    </row>
    <row r="93" spans="1:4" x14ac:dyDescent="0.2">
      <c r="B93" s="85" t="s">
        <v>648</v>
      </c>
      <c r="C93" s="6">
        <v>130420</v>
      </c>
      <c r="D93" s="360"/>
    </row>
    <row r="94" spans="1:4" x14ac:dyDescent="0.2">
      <c r="B94" s="96" t="s">
        <v>650</v>
      </c>
      <c r="C94" s="6">
        <v>131075</v>
      </c>
      <c r="D94" s="360"/>
    </row>
    <row r="95" spans="1:4" x14ac:dyDescent="0.2">
      <c r="B95" s="96" t="s">
        <v>651</v>
      </c>
      <c r="C95" s="6">
        <v>132748</v>
      </c>
    </row>
    <row r="96" spans="1:4" x14ac:dyDescent="0.2">
      <c r="B96" s="85" t="s">
        <v>652</v>
      </c>
      <c r="C96" s="6">
        <v>133487</v>
      </c>
    </row>
    <row r="97" spans="1:3" x14ac:dyDescent="0.2">
      <c r="B97" s="96" t="s">
        <v>653</v>
      </c>
      <c r="C97" s="6">
        <v>133842</v>
      </c>
    </row>
    <row r="98" spans="1:3" x14ac:dyDescent="0.2">
      <c r="B98" s="97">
        <v>44440</v>
      </c>
      <c r="C98" s="6">
        <v>135056</v>
      </c>
    </row>
    <row r="99" spans="1:3" x14ac:dyDescent="0.2">
      <c r="B99" s="97">
        <v>44470</v>
      </c>
      <c r="C99" s="98">
        <v>137270</v>
      </c>
    </row>
    <row r="100" spans="1:3" x14ac:dyDescent="0.2">
      <c r="B100" s="99" t="s">
        <v>659</v>
      </c>
      <c r="C100" s="6">
        <v>139180</v>
      </c>
    </row>
    <row r="101" spans="1:3" x14ac:dyDescent="0.2">
      <c r="B101" s="99" t="s">
        <v>661</v>
      </c>
      <c r="C101" s="6">
        <v>138762</v>
      </c>
    </row>
    <row r="102" spans="1:3" x14ac:dyDescent="0.2">
      <c r="A102" s="328">
        <v>2023</v>
      </c>
      <c r="B102" s="99" t="s">
        <v>1083</v>
      </c>
      <c r="C102" s="6">
        <v>138891</v>
      </c>
    </row>
    <row r="103" spans="1:3" x14ac:dyDescent="0.2">
      <c r="B103" s="99" t="s">
        <v>644</v>
      </c>
      <c r="C103" s="6">
        <v>140132</v>
      </c>
    </row>
    <row r="104" spans="1:3" x14ac:dyDescent="0.2">
      <c r="B104" s="99" t="s">
        <v>646</v>
      </c>
      <c r="C104" s="6">
        <v>141747</v>
      </c>
    </row>
    <row r="105" spans="1:3" x14ac:dyDescent="0.2">
      <c r="B105" s="99" t="s">
        <v>648</v>
      </c>
      <c r="C105" s="6">
        <v>143025</v>
      </c>
    </row>
    <row r="106" spans="1:3" x14ac:dyDescent="0.2">
      <c r="B106" s="100" t="s">
        <v>650</v>
      </c>
      <c r="C106" s="101">
        <v>143730</v>
      </c>
    </row>
    <row r="107" spans="1:3" x14ac:dyDescent="0.2">
      <c r="B107" s="99" t="s">
        <v>651</v>
      </c>
      <c r="C107" s="6">
        <v>145034</v>
      </c>
    </row>
    <row r="108" spans="1:3" x14ac:dyDescent="0.2">
      <c r="B108" s="99"/>
      <c r="C108" s="6"/>
    </row>
    <row r="109" spans="1:3" x14ac:dyDescent="0.2">
      <c r="B109" s="99"/>
      <c r="C109" s="6"/>
    </row>
    <row r="110" spans="1:3" x14ac:dyDescent="0.2">
      <c r="B110" s="99"/>
      <c r="C110" s="6"/>
    </row>
    <row r="111" spans="1:3" x14ac:dyDescent="0.2">
      <c r="B111" s="99"/>
      <c r="C111" s="6"/>
    </row>
    <row r="112" spans="1:3" x14ac:dyDescent="0.2">
      <c r="B112" s="99"/>
      <c r="C112" s="6"/>
    </row>
    <row r="113" spans="2:3" x14ac:dyDescent="0.2">
      <c r="B113" s="99"/>
      <c r="C113" s="6"/>
    </row>
    <row r="114" spans="2:3" x14ac:dyDescent="0.2">
      <c r="B114" s="99"/>
      <c r="C114" s="6"/>
    </row>
    <row r="115" spans="2:3" x14ac:dyDescent="0.2">
      <c r="B115" s="99"/>
      <c r="C115" s="6"/>
    </row>
    <row r="116" spans="2:3" x14ac:dyDescent="0.2">
      <c r="B116" s="99"/>
      <c r="C116" s="6"/>
    </row>
    <row r="117" spans="2:3" x14ac:dyDescent="0.2">
      <c r="B117" s="99"/>
      <c r="C117" s="6"/>
    </row>
    <row r="118" spans="2:3" x14ac:dyDescent="0.2">
      <c r="B118" s="99"/>
      <c r="C118" s="6"/>
    </row>
    <row r="119" spans="2:3" x14ac:dyDescent="0.2">
      <c r="B119" s="99"/>
      <c r="C119" s="6"/>
    </row>
    <row r="120" spans="2:3" x14ac:dyDescent="0.2">
      <c r="B120" s="99"/>
      <c r="C120" s="6"/>
    </row>
    <row r="121" spans="2:3" x14ac:dyDescent="0.2">
      <c r="B121" s="99"/>
      <c r="C121" s="6"/>
    </row>
    <row r="122" spans="2:3" x14ac:dyDescent="0.2">
      <c r="B122" s="99"/>
      <c r="C122" s="6"/>
    </row>
    <row r="123" spans="2:3" x14ac:dyDescent="0.2">
      <c r="B123" s="99"/>
      <c r="C123" s="6"/>
    </row>
    <row r="124" spans="2:3" x14ac:dyDescent="0.2">
      <c r="B124" s="99"/>
      <c r="C124" s="6"/>
    </row>
    <row r="125" spans="2:3" x14ac:dyDescent="0.2">
      <c r="B125" s="99"/>
      <c r="C125" s="6"/>
    </row>
    <row r="126" spans="2:3" x14ac:dyDescent="0.2">
      <c r="B126" s="99"/>
      <c r="C126" s="6"/>
    </row>
    <row r="127" spans="2:3" x14ac:dyDescent="0.2">
      <c r="B127" s="99"/>
      <c r="C127" s="6"/>
    </row>
    <row r="128" spans="2:3" x14ac:dyDescent="0.2">
      <c r="B128" s="99"/>
      <c r="C128" s="6"/>
    </row>
    <row r="129" spans="2:3" x14ac:dyDescent="0.2">
      <c r="B129" s="99"/>
      <c r="C129" s="6"/>
    </row>
    <row r="130" spans="2:3" x14ac:dyDescent="0.2">
      <c r="B130" s="99"/>
      <c r="C130" s="6"/>
    </row>
    <row r="131" spans="2:3" x14ac:dyDescent="0.2">
      <c r="B131" s="99"/>
      <c r="C131" s="6"/>
    </row>
    <row r="132" spans="2:3" x14ac:dyDescent="0.2">
      <c r="B132" s="99"/>
      <c r="C132" s="6"/>
    </row>
    <row r="133" spans="2:3" x14ac:dyDescent="0.2">
      <c r="B133" s="99"/>
      <c r="C133" s="6"/>
    </row>
    <row r="134" spans="2:3" x14ac:dyDescent="0.2">
      <c r="B134" s="99"/>
      <c r="C134" s="6"/>
    </row>
    <row r="135" spans="2:3" x14ac:dyDescent="0.2">
      <c r="B135" s="99"/>
      <c r="C135" s="6"/>
    </row>
    <row r="136" spans="2:3" x14ac:dyDescent="0.2">
      <c r="B136" s="99"/>
      <c r="C136" s="6"/>
    </row>
    <row r="137" spans="2:3" x14ac:dyDescent="0.2">
      <c r="B137" s="99"/>
      <c r="C137" s="6"/>
    </row>
    <row r="138" spans="2:3" x14ac:dyDescent="0.2">
      <c r="B138" s="99"/>
      <c r="C138" s="6"/>
    </row>
    <row r="139" spans="2:3" x14ac:dyDescent="0.2">
      <c r="B139" s="99"/>
      <c r="C139" s="6"/>
    </row>
    <row r="140" spans="2:3" x14ac:dyDescent="0.2">
      <c r="B140" s="99"/>
      <c r="C140" s="6"/>
    </row>
    <row r="141" spans="2:3" x14ac:dyDescent="0.2">
      <c r="B141" s="99"/>
      <c r="C141" s="6"/>
    </row>
    <row r="142" spans="2:3" x14ac:dyDescent="0.2">
      <c r="B142" s="99"/>
      <c r="C142" s="6"/>
    </row>
    <row r="143" spans="2:3" x14ac:dyDescent="0.2">
      <c r="B143" s="99"/>
      <c r="C143" s="6"/>
    </row>
    <row r="144" spans="2:3" x14ac:dyDescent="0.2">
      <c r="B144" s="99"/>
      <c r="C144" s="6"/>
    </row>
    <row r="145" spans="2:3" x14ac:dyDescent="0.2">
      <c r="B145" s="99"/>
      <c r="C145" s="6"/>
    </row>
    <row r="146" spans="2:3" x14ac:dyDescent="0.2">
      <c r="B146" s="99"/>
      <c r="C146" s="6"/>
    </row>
    <row r="147" spans="2:3" x14ac:dyDescent="0.2">
      <c r="B147" s="99"/>
      <c r="C147" s="6"/>
    </row>
    <row r="148" spans="2:3" x14ac:dyDescent="0.2">
      <c r="B148" s="99"/>
      <c r="C148" s="6"/>
    </row>
    <row r="149" spans="2:3" x14ac:dyDescent="0.2">
      <c r="B149" s="99"/>
      <c r="C149" s="6"/>
    </row>
    <row r="150" spans="2:3" x14ac:dyDescent="0.2">
      <c r="B150" s="99"/>
      <c r="C150" s="6"/>
    </row>
    <row r="151" spans="2:3" x14ac:dyDescent="0.2">
      <c r="B151" s="99"/>
      <c r="C151" s="6"/>
    </row>
    <row r="152" spans="2:3" x14ac:dyDescent="0.2">
      <c r="B152" s="99"/>
      <c r="C152" s="6"/>
    </row>
    <row r="153" spans="2:3" x14ac:dyDescent="0.2">
      <c r="B153" s="99"/>
      <c r="C153" s="6"/>
    </row>
    <row r="154" spans="2:3" x14ac:dyDescent="0.2">
      <c r="B154" s="99"/>
      <c r="C154" s="6"/>
    </row>
    <row r="155" spans="2:3" x14ac:dyDescent="0.2">
      <c r="B155" s="99"/>
      <c r="C155" s="6"/>
    </row>
    <row r="156" spans="2:3" x14ac:dyDescent="0.2">
      <c r="B156" s="99"/>
      <c r="C156" s="6"/>
    </row>
    <row r="157" spans="2:3" x14ac:dyDescent="0.2">
      <c r="B157" s="99"/>
      <c r="C157" s="6"/>
    </row>
    <row r="158" spans="2:3" x14ac:dyDescent="0.2">
      <c r="B158" s="99"/>
      <c r="C158" s="6"/>
    </row>
    <row r="159" spans="2:3" x14ac:dyDescent="0.2">
      <c r="B159" s="99"/>
      <c r="C159" s="6"/>
    </row>
    <row r="160" spans="2:3" x14ac:dyDescent="0.2">
      <c r="B160" s="99"/>
      <c r="C160" s="6"/>
    </row>
    <row r="161" spans="2:3" x14ac:dyDescent="0.2">
      <c r="B161" s="99"/>
      <c r="C161" s="6"/>
    </row>
    <row r="162" spans="2:3" x14ac:dyDescent="0.2">
      <c r="B162" s="99"/>
      <c r="C162" s="6"/>
    </row>
    <row r="163" spans="2:3" x14ac:dyDescent="0.2">
      <c r="B163" s="99"/>
      <c r="C163" s="6"/>
    </row>
    <row r="164" spans="2:3" x14ac:dyDescent="0.2">
      <c r="B164" s="99"/>
      <c r="C164" s="6"/>
    </row>
    <row r="165" spans="2:3" x14ac:dyDescent="0.2">
      <c r="B165" s="99"/>
      <c r="C165" s="6"/>
    </row>
    <row r="166" spans="2:3" x14ac:dyDescent="0.2">
      <c r="B166" s="99"/>
      <c r="C166" s="6"/>
    </row>
    <row r="167" spans="2:3" x14ac:dyDescent="0.2">
      <c r="B167" s="99"/>
      <c r="C167" s="6"/>
    </row>
    <row r="168" spans="2:3" x14ac:dyDescent="0.2">
      <c r="B168" s="99"/>
      <c r="C168" s="6"/>
    </row>
    <row r="169" spans="2:3" x14ac:dyDescent="0.2">
      <c r="B169" s="99"/>
      <c r="C169" s="6"/>
    </row>
    <row r="170" spans="2:3" x14ac:dyDescent="0.2">
      <c r="B170" s="99"/>
      <c r="C170" s="6"/>
    </row>
    <row r="171" spans="2:3" x14ac:dyDescent="0.2">
      <c r="B171" s="99"/>
      <c r="C171" s="6"/>
    </row>
    <row r="172" spans="2:3" x14ac:dyDescent="0.2">
      <c r="B172" s="99"/>
      <c r="C172" s="6"/>
    </row>
    <row r="173" spans="2:3" x14ac:dyDescent="0.2">
      <c r="B173" s="99"/>
      <c r="C173" s="6"/>
    </row>
    <row r="174" spans="2:3" x14ac:dyDescent="0.2">
      <c r="B174" s="99"/>
      <c r="C174" s="6"/>
    </row>
    <row r="175" spans="2:3" x14ac:dyDescent="0.2">
      <c r="B175" s="99"/>
      <c r="C175" s="6"/>
    </row>
    <row r="176" spans="2:3" x14ac:dyDescent="0.2">
      <c r="B176" s="99"/>
      <c r="C176" s="6"/>
    </row>
    <row r="177" spans="2:3" x14ac:dyDescent="0.2">
      <c r="B177" s="99"/>
      <c r="C177" s="6"/>
    </row>
    <row r="178" spans="2:3" x14ac:dyDescent="0.2">
      <c r="B178" s="99"/>
      <c r="C178" s="6"/>
    </row>
    <row r="179" spans="2:3" x14ac:dyDescent="0.2">
      <c r="B179" s="99"/>
      <c r="C179" s="6"/>
    </row>
    <row r="180" spans="2:3" x14ac:dyDescent="0.2">
      <c r="B180" s="99"/>
      <c r="C180" s="6"/>
    </row>
    <row r="181" spans="2:3" x14ac:dyDescent="0.2">
      <c r="B181" s="99"/>
      <c r="C181" s="6"/>
    </row>
    <row r="182" spans="2:3" x14ac:dyDescent="0.2">
      <c r="B182" s="99"/>
      <c r="C182" s="6"/>
    </row>
    <row r="183" spans="2:3" x14ac:dyDescent="0.2">
      <c r="B183" s="99"/>
      <c r="C183" s="6"/>
    </row>
    <row r="184" spans="2:3" x14ac:dyDescent="0.2">
      <c r="B184" s="99"/>
      <c r="C184" s="6"/>
    </row>
    <row r="185" spans="2:3" x14ac:dyDescent="0.2">
      <c r="B185" s="99"/>
      <c r="C185" s="6"/>
    </row>
    <row r="186" spans="2:3" x14ac:dyDescent="0.2">
      <c r="B186" s="99"/>
      <c r="C186" s="6"/>
    </row>
    <row r="187" spans="2:3" x14ac:dyDescent="0.2">
      <c r="B187" s="99"/>
      <c r="C187" s="6"/>
    </row>
    <row r="188" spans="2:3" x14ac:dyDescent="0.2">
      <c r="B188" s="99"/>
      <c r="C188" s="6"/>
    </row>
    <row r="189" spans="2:3" x14ac:dyDescent="0.2">
      <c r="B189" s="99"/>
      <c r="C189" s="6"/>
    </row>
    <row r="190" spans="2:3" x14ac:dyDescent="0.2">
      <c r="B190" s="99"/>
      <c r="C190" s="6"/>
    </row>
    <row r="191" spans="2:3" x14ac:dyDescent="0.2">
      <c r="B191" s="99"/>
      <c r="C191" s="6"/>
    </row>
    <row r="192" spans="2:3" x14ac:dyDescent="0.2">
      <c r="B192" s="99"/>
      <c r="C192" s="6"/>
    </row>
    <row r="193" spans="2:3" x14ac:dyDescent="0.2">
      <c r="B193" s="99"/>
      <c r="C193" s="6"/>
    </row>
    <row r="194" spans="2:3" x14ac:dyDescent="0.2">
      <c r="B194" s="99"/>
      <c r="C194" s="6"/>
    </row>
    <row r="195" spans="2:3" x14ac:dyDescent="0.2">
      <c r="B195" s="99"/>
      <c r="C195" s="6"/>
    </row>
    <row r="196" spans="2:3" x14ac:dyDescent="0.2">
      <c r="B196" s="99"/>
      <c r="C196" s="6"/>
    </row>
    <row r="197" spans="2:3" x14ac:dyDescent="0.2">
      <c r="B197" s="99"/>
      <c r="C197" s="6"/>
    </row>
    <row r="198" spans="2:3" x14ac:dyDescent="0.2">
      <c r="B198" s="99"/>
      <c r="C198" s="6"/>
    </row>
    <row r="199" spans="2:3" x14ac:dyDescent="0.2">
      <c r="B199" s="99"/>
      <c r="C199" s="6"/>
    </row>
    <row r="200" spans="2:3" x14ac:dyDescent="0.2">
      <c r="B200" s="99"/>
      <c r="C200" s="6"/>
    </row>
    <row r="201" spans="2:3" x14ac:dyDescent="0.2">
      <c r="B201" s="99"/>
      <c r="C201" s="6"/>
    </row>
    <row r="202" spans="2:3" x14ac:dyDescent="0.2">
      <c r="B202" s="99"/>
      <c r="C202" s="6"/>
    </row>
    <row r="203" spans="2:3" x14ac:dyDescent="0.2">
      <c r="B203" s="99"/>
      <c r="C203" s="6"/>
    </row>
    <row r="204" spans="2:3" x14ac:dyDescent="0.2">
      <c r="B204" s="99"/>
      <c r="C204" s="6"/>
    </row>
    <row r="205" spans="2:3" x14ac:dyDescent="0.2">
      <c r="B205" s="99"/>
      <c r="C205" s="6"/>
    </row>
    <row r="206" spans="2:3" x14ac:dyDescent="0.2">
      <c r="B206" s="99"/>
      <c r="C206" s="6"/>
    </row>
    <row r="207" spans="2:3" x14ac:dyDescent="0.2">
      <c r="B207" s="99"/>
      <c r="C207" s="6"/>
    </row>
    <row r="208" spans="2:3" x14ac:dyDescent="0.2">
      <c r="B208" s="99"/>
      <c r="C208" s="6"/>
    </row>
    <row r="209" spans="2:3" x14ac:dyDescent="0.2">
      <c r="B209" s="99"/>
      <c r="C209" s="6"/>
    </row>
    <row r="210" spans="2:3" x14ac:dyDescent="0.2">
      <c r="B210" s="99"/>
      <c r="C210" s="6"/>
    </row>
    <row r="211" spans="2:3" x14ac:dyDescent="0.2">
      <c r="B211" s="99"/>
      <c r="C211" s="6"/>
    </row>
    <row r="212" spans="2:3" x14ac:dyDescent="0.2">
      <c r="B212" s="99"/>
      <c r="C212" s="6"/>
    </row>
    <row r="213" spans="2:3" x14ac:dyDescent="0.2">
      <c r="B213" s="99"/>
      <c r="C213" s="6"/>
    </row>
    <row r="214" spans="2:3" x14ac:dyDescent="0.2">
      <c r="B214" s="99"/>
      <c r="C214" s="6"/>
    </row>
    <row r="215" spans="2:3" x14ac:dyDescent="0.2">
      <c r="B215" s="99"/>
      <c r="C215" s="6"/>
    </row>
    <row r="216" spans="2:3" x14ac:dyDescent="0.2">
      <c r="B216" s="99"/>
      <c r="C216" s="6"/>
    </row>
    <row r="217" spans="2:3" x14ac:dyDescent="0.2">
      <c r="B217" s="102"/>
      <c r="C217" s="6"/>
    </row>
    <row r="218" spans="2:3" x14ac:dyDescent="0.2">
      <c r="B218" s="102"/>
      <c r="C218" s="6"/>
    </row>
    <row r="219" spans="2:3" x14ac:dyDescent="0.2">
      <c r="B219" s="102"/>
      <c r="C219" s="6"/>
    </row>
    <row r="220" spans="2:3" x14ac:dyDescent="0.2">
      <c r="B220" s="102"/>
      <c r="C220" s="6"/>
    </row>
    <row r="221" spans="2:3" x14ac:dyDescent="0.2">
      <c r="B221" s="102"/>
      <c r="C221" s="6"/>
    </row>
    <row r="222" spans="2:3" x14ac:dyDescent="0.2">
      <c r="B222" s="102"/>
      <c r="C222" s="6"/>
    </row>
    <row r="223" spans="2:3" x14ac:dyDescent="0.2">
      <c r="B223" s="102"/>
      <c r="C223" s="6"/>
    </row>
    <row r="224" spans="2:3" x14ac:dyDescent="0.2">
      <c r="B224" s="102"/>
      <c r="C224" s="6"/>
    </row>
    <row r="225" spans="2:3" x14ac:dyDescent="0.2">
      <c r="B225" s="102"/>
      <c r="C225" s="6"/>
    </row>
    <row r="226" spans="2:3" x14ac:dyDescent="0.2">
      <c r="B226" s="102"/>
      <c r="C226" s="6"/>
    </row>
    <row r="227" spans="2:3" x14ac:dyDescent="0.2">
      <c r="B227" s="102"/>
      <c r="C227" s="6"/>
    </row>
    <row r="228" spans="2:3" x14ac:dyDescent="0.2">
      <c r="B228" s="102"/>
      <c r="C228" s="6"/>
    </row>
    <row r="229" spans="2:3" x14ac:dyDescent="0.2">
      <c r="B229" s="102"/>
      <c r="C229" s="6"/>
    </row>
    <row r="230" spans="2:3" x14ac:dyDescent="0.2">
      <c r="B230" s="102"/>
      <c r="C230" s="6"/>
    </row>
    <row r="231" spans="2:3" x14ac:dyDescent="0.2">
      <c r="B231" s="102"/>
      <c r="C231" s="6"/>
    </row>
    <row r="232" spans="2:3" x14ac:dyDescent="0.2">
      <c r="B232" s="102"/>
      <c r="C232" s="6"/>
    </row>
    <row r="233" spans="2:3" x14ac:dyDescent="0.2">
      <c r="B233" s="102"/>
      <c r="C233" s="6"/>
    </row>
    <row r="234" spans="2:3" x14ac:dyDescent="0.2">
      <c r="B234" s="102"/>
      <c r="C234" s="6"/>
    </row>
    <row r="235" spans="2:3" x14ac:dyDescent="0.2">
      <c r="B235" s="102"/>
      <c r="C235" s="6"/>
    </row>
    <row r="236" spans="2:3" x14ac:dyDescent="0.2">
      <c r="B236" s="102"/>
      <c r="C236" s="6"/>
    </row>
    <row r="237" spans="2:3" x14ac:dyDescent="0.2">
      <c r="B237" s="102"/>
      <c r="C237" s="6"/>
    </row>
    <row r="238" spans="2:3" x14ac:dyDescent="0.2">
      <c r="B238" s="102"/>
      <c r="C238" s="6"/>
    </row>
    <row r="239" spans="2:3" x14ac:dyDescent="0.2">
      <c r="B239" s="102"/>
      <c r="C239" s="6"/>
    </row>
    <row r="240" spans="2:3" x14ac:dyDescent="0.2">
      <c r="B240" s="102"/>
      <c r="C240" s="6"/>
    </row>
    <row r="241" spans="2:3" x14ac:dyDescent="0.2">
      <c r="B241" s="102"/>
      <c r="C241" s="6"/>
    </row>
    <row r="242" spans="2:3" x14ac:dyDescent="0.2">
      <c r="B242" s="102"/>
      <c r="C242" s="6"/>
    </row>
    <row r="243" spans="2:3" x14ac:dyDescent="0.2">
      <c r="B243" s="102"/>
      <c r="C243" s="6"/>
    </row>
    <row r="244" spans="2:3" x14ac:dyDescent="0.2">
      <c r="B244" s="102"/>
      <c r="C244" s="6"/>
    </row>
    <row r="245" spans="2:3" x14ac:dyDescent="0.2">
      <c r="B245" s="102"/>
      <c r="C245" s="6"/>
    </row>
    <row r="246" spans="2:3" x14ac:dyDescent="0.2">
      <c r="B246" s="102"/>
      <c r="C246" s="6"/>
    </row>
    <row r="247" spans="2:3" x14ac:dyDescent="0.2">
      <c r="B247" s="102"/>
      <c r="C247" s="6"/>
    </row>
    <row r="248" spans="2:3" x14ac:dyDescent="0.2">
      <c r="B248" s="102"/>
      <c r="C248" s="6"/>
    </row>
    <row r="249" spans="2:3" x14ac:dyDescent="0.2">
      <c r="B249" s="102"/>
      <c r="C249" s="6"/>
    </row>
    <row r="250" spans="2:3" x14ac:dyDescent="0.2">
      <c r="B250" s="102"/>
      <c r="C250" s="6"/>
    </row>
    <row r="251" spans="2:3" x14ac:dyDescent="0.2">
      <c r="B251" s="102"/>
      <c r="C251" s="6"/>
    </row>
    <row r="252" spans="2:3" x14ac:dyDescent="0.2">
      <c r="B252" s="102"/>
      <c r="C252" s="6"/>
    </row>
    <row r="253" spans="2:3" x14ac:dyDescent="0.2">
      <c r="B253" s="102"/>
      <c r="C253" s="6"/>
    </row>
    <row r="254" spans="2:3" x14ac:dyDescent="0.2">
      <c r="B254" s="102"/>
      <c r="C254" s="6"/>
    </row>
    <row r="255" spans="2:3" x14ac:dyDescent="0.2">
      <c r="B255" s="102"/>
      <c r="C255" s="6"/>
    </row>
    <row r="256" spans="2:3" x14ac:dyDescent="0.2">
      <c r="B256" s="102"/>
      <c r="C256" s="6"/>
    </row>
    <row r="257" spans="2:3" x14ac:dyDescent="0.2">
      <c r="B257" s="102"/>
      <c r="C257" s="6"/>
    </row>
    <row r="258" spans="2:3" x14ac:dyDescent="0.2">
      <c r="B258" s="102"/>
      <c r="C258" s="6"/>
    </row>
    <row r="259" spans="2:3" x14ac:dyDescent="0.2">
      <c r="B259" s="102"/>
      <c r="C259" s="6"/>
    </row>
    <row r="260" spans="2:3" x14ac:dyDescent="0.2">
      <c r="B260" s="102"/>
      <c r="C260" s="6"/>
    </row>
    <row r="261" spans="2:3" x14ac:dyDescent="0.2">
      <c r="B261" s="102"/>
      <c r="C261" s="6"/>
    </row>
    <row r="262" spans="2:3" x14ac:dyDescent="0.2">
      <c r="B262" s="102"/>
      <c r="C262" s="6"/>
    </row>
    <row r="263" spans="2:3" x14ac:dyDescent="0.2">
      <c r="B263" s="102"/>
      <c r="C263" s="6"/>
    </row>
    <row r="264" spans="2:3" x14ac:dyDescent="0.2">
      <c r="B264" s="102"/>
      <c r="C264" s="6"/>
    </row>
    <row r="265" spans="2:3" x14ac:dyDescent="0.2">
      <c r="B265" s="102"/>
      <c r="C265" s="6"/>
    </row>
    <row r="266" spans="2:3" x14ac:dyDescent="0.2">
      <c r="B266" s="102"/>
      <c r="C266" s="6"/>
    </row>
    <row r="267" spans="2:3" x14ac:dyDescent="0.2">
      <c r="B267" s="102"/>
      <c r="C267" s="6"/>
    </row>
    <row r="268" spans="2:3" x14ac:dyDescent="0.2">
      <c r="B268" s="102"/>
      <c r="C268" s="6"/>
    </row>
    <row r="269" spans="2:3" x14ac:dyDescent="0.2">
      <c r="B269" s="102"/>
      <c r="C269" s="6"/>
    </row>
    <row r="270" spans="2:3" x14ac:dyDescent="0.2">
      <c r="B270" s="102"/>
      <c r="C270" s="6"/>
    </row>
    <row r="271" spans="2:3" x14ac:dyDescent="0.2">
      <c r="B271" s="102"/>
      <c r="C271" s="6"/>
    </row>
    <row r="272" spans="2:3" x14ac:dyDescent="0.2">
      <c r="B272" s="102"/>
      <c r="C272" s="6"/>
    </row>
    <row r="273" spans="2:3" x14ac:dyDescent="0.2">
      <c r="B273" s="102"/>
      <c r="C273" s="6"/>
    </row>
    <row r="274" spans="2:3" x14ac:dyDescent="0.2">
      <c r="B274" s="102"/>
      <c r="C274" s="6"/>
    </row>
    <row r="275" spans="2:3" x14ac:dyDescent="0.2">
      <c r="B275" s="102"/>
      <c r="C275" s="6"/>
    </row>
    <row r="276" spans="2:3" x14ac:dyDescent="0.2">
      <c r="B276" s="102"/>
      <c r="C276" s="6"/>
    </row>
    <row r="277" spans="2:3" x14ac:dyDescent="0.2">
      <c r="B277" s="102"/>
      <c r="C277" s="6"/>
    </row>
    <row r="278" spans="2:3" x14ac:dyDescent="0.2">
      <c r="B278" s="102"/>
      <c r="C278" s="6"/>
    </row>
    <row r="279" spans="2:3" x14ac:dyDescent="0.2">
      <c r="B279" s="102"/>
      <c r="C279" s="6"/>
    </row>
    <row r="280" spans="2:3" x14ac:dyDescent="0.2">
      <c r="B280" s="102"/>
      <c r="C280" s="6"/>
    </row>
    <row r="281" spans="2:3" x14ac:dyDescent="0.2">
      <c r="B281" s="102"/>
      <c r="C281" s="6"/>
    </row>
    <row r="282" spans="2:3" x14ac:dyDescent="0.2">
      <c r="B282" s="102"/>
      <c r="C282" s="6"/>
    </row>
    <row r="283" spans="2:3" x14ac:dyDescent="0.2">
      <c r="B283" s="102"/>
      <c r="C283" s="6"/>
    </row>
    <row r="284" spans="2:3" x14ac:dyDescent="0.2">
      <c r="B284" s="102"/>
      <c r="C284" s="6"/>
    </row>
    <row r="285" spans="2:3" x14ac:dyDescent="0.2">
      <c r="B285" s="102"/>
      <c r="C285" s="6"/>
    </row>
    <row r="286" spans="2:3" x14ac:dyDescent="0.2">
      <c r="B286" s="102"/>
      <c r="C286" s="6"/>
    </row>
    <row r="287" spans="2:3" x14ac:dyDescent="0.2">
      <c r="B287" s="102"/>
      <c r="C287" s="6"/>
    </row>
    <row r="288" spans="2:3" x14ac:dyDescent="0.2">
      <c r="B288" s="102"/>
      <c r="C288" s="6"/>
    </row>
    <row r="289" spans="2:3" x14ac:dyDescent="0.2">
      <c r="B289" s="102"/>
      <c r="C289" s="6"/>
    </row>
    <row r="290" spans="2:3" x14ac:dyDescent="0.2">
      <c r="B290" s="102"/>
      <c r="C290" s="6"/>
    </row>
    <row r="291" spans="2:3" x14ac:dyDescent="0.2">
      <c r="B291" s="102"/>
      <c r="C291" s="6"/>
    </row>
    <row r="292" spans="2:3" x14ac:dyDescent="0.2">
      <c r="B292" s="102"/>
      <c r="C292" s="6"/>
    </row>
    <row r="293" spans="2:3" x14ac:dyDescent="0.2">
      <c r="B293" s="102"/>
      <c r="C293" s="6"/>
    </row>
    <row r="294" spans="2:3" x14ac:dyDescent="0.2">
      <c r="B294" s="102"/>
      <c r="C294" s="6"/>
    </row>
    <row r="295" spans="2:3" x14ac:dyDescent="0.2">
      <c r="B295" s="102"/>
      <c r="C295" s="6"/>
    </row>
    <row r="296" spans="2:3" x14ac:dyDescent="0.2">
      <c r="B296" s="102"/>
      <c r="C296" s="6"/>
    </row>
    <row r="297" spans="2:3" x14ac:dyDescent="0.2">
      <c r="B297" s="102"/>
      <c r="C297" s="6"/>
    </row>
    <row r="298" spans="2:3" x14ac:dyDescent="0.2">
      <c r="B298" s="102"/>
      <c r="C298" s="6"/>
    </row>
    <row r="299" spans="2:3" x14ac:dyDescent="0.2">
      <c r="B299" s="102"/>
      <c r="C299" s="6"/>
    </row>
    <row r="300" spans="2:3" x14ac:dyDescent="0.2">
      <c r="B300" s="102"/>
      <c r="C300" s="6"/>
    </row>
    <row r="301" spans="2:3" x14ac:dyDescent="0.2">
      <c r="B301" s="102"/>
      <c r="C301" s="6"/>
    </row>
    <row r="302" spans="2:3" x14ac:dyDescent="0.2">
      <c r="B302" s="102"/>
      <c r="C302" s="6"/>
    </row>
    <row r="303" spans="2:3" x14ac:dyDescent="0.2">
      <c r="B303" s="102"/>
      <c r="C303" s="6"/>
    </row>
    <row r="304" spans="2:3" x14ac:dyDescent="0.2">
      <c r="B304" s="102"/>
      <c r="C304" s="6"/>
    </row>
    <row r="305" spans="2:3" x14ac:dyDescent="0.2">
      <c r="B305" s="102"/>
      <c r="C305" s="6"/>
    </row>
    <row r="306" spans="2:3" x14ac:dyDescent="0.2">
      <c r="B306" s="102"/>
      <c r="C306" s="6"/>
    </row>
    <row r="307" spans="2:3" x14ac:dyDescent="0.2">
      <c r="B307" s="102"/>
      <c r="C307" s="6"/>
    </row>
    <row r="308" spans="2:3" x14ac:dyDescent="0.2">
      <c r="B308" s="102"/>
      <c r="C308" s="6"/>
    </row>
    <row r="309" spans="2:3" x14ac:dyDescent="0.2">
      <c r="B309" s="102"/>
      <c r="C309" s="6"/>
    </row>
    <row r="310" spans="2:3" x14ac:dyDescent="0.2">
      <c r="B310" s="102"/>
      <c r="C310" s="6"/>
    </row>
    <row r="311" spans="2:3" x14ac:dyDescent="0.2">
      <c r="B311" s="102"/>
      <c r="C311" s="6"/>
    </row>
    <row r="312" spans="2:3" x14ac:dyDescent="0.2">
      <c r="B312" s="102"/>
      <c r="C312" s="6"/>
    </row>
    <row r="313" spans="2:3" x14ac:dyDescent="0.2">
      <c r="B313" s="102"/>
      <c r="C313" s="6"/>
    </row>
    <row r="314" spans="2:3" x14ac:dyDescent="0.2">
      <c r="B314" s="102"/>
      <c r="C314" s="6"/>
    </row>
    <row r="315" spans="2:3" x14ac:dyDescent="0.2">
      <c r="B315" s="102"/>
      <c r="C315" s="6"/>
    </row>
    <row r="316" spans="2:3" x14ac:dyDescent="0.2">
      <c r="B316" s="102"/>
      <c r="C316" s="6"/>
    </row>
    <row r="317" spans="2:3" x14ac:dyDescent="0.2">
      <c r="B317" s="102"/>
      <c r="C317" s="6"/>
    </row>
    <row r="318" spans="2:3" x14ac:dyDescent="0.2">
      <c r="B318" s="102"/>
      <c r="C318" s="6"/>
    </row>
    <row r="319" spans="2:3" x14ac:dyDescent="0.2">
      <c r="B319" s="102"/>
      <c r="C319" s="6"/>
    </row>
    <row r="320" spans="2:3" x14ac:dyDescent="0.2">
      <c r="B320" s="102"/>
      <c r="C320" s="6"/>
    </row>
    <row r="321" spans="2:3" x14ac:dyDescent="0.2">
      <c r="B321" s="102"/>
      <c r="C321" s="6"/>
    </row>
    <row r="322" spans="2:3" x14ac:dyDescent="0.2">
      <c r="B322" s="102"/>
      <c r="C322" s="6"/>
    </row>
    <row r="323" spans="2:3" x14ac:dyDescent="0.2">
      <c r="B323" s="102"/>
      <c r="C323" s="6"/>
    </row>
  </sheetData>
  <autoFilter ref="A5:C97" xr:uid="{00000000-0009-0000-0000-000003000000}"/>
  <mergeCells count="1">
    <mergeCell ref="H1:I1"/>
  </mergeCells>
  <hyperlinks>
    <hyperlink ref="H1:I1" location="Index!A1" display="Regresar al Índice" xr:uid="{C936E828-6CB5-46E3-B41D-AB3302256454}"/>
  </hyperlinks>
  <pageMargins left="0.7" right="0.7" top="0.75" bottom="0.75" header="0.3" footer="0.3"/>
  <pageSetup orientation="portrait" horizontalDpi="4294967295" verticalDpi="4294967295"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B7482-DD08-4684-A482-4FAAC4F44CB9}">
  <sheetPr codeName="Hoja115"/>
  <dimension ref="A1:J216"/>
  <sheetViews>
    <sheetView zoomScaleNormal="100" workbookViewId="0"/>
  </sheetViews>
  <sheetFormatPr baseColWidth="10" defaultColWidth="11.42578125" defaultRowHeight="12.75" x14ac:dyDescent="0.2"/>
  <cols>
    <col min="1" max="1" width="6.140625" style="328" bestFit="1" customWidth="1"/>
    <col min="2" max="2" width="5.5703125" style="86" bestFit="1" customWidth="1"/>
    <col min="3" max="3" width="13.7109375" style="6" bestFit="1" customWidth="1"/>
    <col min="4" max="4" width="25.7109375" style="328" bestFit="1" customWidth="1"/>
    <col min="5" max="5" width="27.85546875" style="22" bestFit="1" customWidth="1"/>
    <col min="6" max="16384" width="11.42578125" style="328"/>
  </cols>
  <sheetData>
    <row r="1" spans="1:10" x14ac:dyDescent="0.2">
      <c r="A1" s="31" t="s">
        <v>3417</v>
      </c>
      <c r="F1" s="314"/>
      <c r="G1" s="314"/>
      <c r="H1" s="280" t="s">
        <v>1346</v>
      </c>
      <c r="I1" s="280"/>
      <c r="J1" s="314"/>
    </row>
    <row r="2" spans="1:10" x14ac:dyDescent="0.2">
      <c r="A2" s="328" t="s">
        <v>2508</v>
      </c>
    </row>
    <row r="4" spans="1:10" x14ac:dyDescent="0.2">
      <c r="D4" s="328" t="s">
        <v>635</v>
      </c>
      <c r="E4" s="22" t="s">
        <v>292</v>
      </c>
    </row>
    <row r="5" spans="1:10" x14ac:dyDescent="0.2">
      <c r="A5" s="358" t="s">
        <v>419</v>
      </c>
      <c r="B5" s="103" t="s">
        <v>543</v>
      </c>
      <c r="C5" s="6" t="s">
        <v>1018</v>
      </c>
      <c r="D5" s="22" t="s">
        <v>1020</v>
      </c>
      <c r="E5" s="22" t="s">
        <v>1017</v>
      </c>
    </row>
    <row r="6" spans="1:10" x14ac:dyDescent="0.2">
      <c r="A6" s="359">
        <v>42005</v>
      </c>
      <c r="B6" s="99">
        <v>42005</v>
      </c>
      <c r="C6" s="6">
        <v>105324</v>
      </c>
    </row>
    <row r="7" spans="1:10" x14ac:dyDescent="0.2">
      <c r="A7" s="359"/>
      <c r="B7" s="99">
        <v>42036</v>
      </c>
      <c r="C7" s="6">
        <v>106367</v>
      </c>
      <c r="D7" s="360">
        <f>C7-C6</f>
        <v>1043</v>
      </c>
      <c r="E7" s="22">
        <f>(C7-C6)/C6</f>
        <v>9.9027761953590816E-3</v>
      </c>
    </row>
    <row r="8" spans="1:10" x14ac:dyDescent="0.2">
      <c r="A8" s="359"/>
      <c r="B8" s="99">
        <v>42064</v>
      </c>
      <c r="C8" s="6">
        <v>106891</v>
      </c>
      <c r="D8" s="360">
        <f t="shared" ref="D8:D71" si="0">C8-C7</f>
        <v>524</v>
      </c>
      <c r="E8" s="22">
        <f t="shared" ref="E8:E71" si="1">(C8-C7)/C7</f>
        <v>4.9263399362584259E-3</v>
      </c>
    </row>
    <row r="9" spans="1:10" x14ac:dyDescent="0.2">
      <c r="A9" s="359"/>
      <c r="B9" s="99">
        <v>42095</v>
      </c>
      <c r="C9" s="6">
        <v>107285</v>
      </c>
      <c r="D9" s="360">
        <f t="shared" si="0"/>
        <v>394</v>
      </c>
      <c r="E9" s="22">
        <f t="shared" si="1"/>
        <v>3.6859978856966444E-3</v>
      </c>
    </row>
    <row r="10" spans="1:10" x14ac:dyDescent="0.2">
      <c r="A10" s="359"/>
      <c r="B10" s="99">
        <v>42125</v>
      </c>
      <c r="C10" s="6">
        <v>106928</v>
      </c>
      <c r="D10" s="360">
        <f t="shared" si="0"/>
        <v>-357</v>
      </c>
      <c r="E10" s="22">
        <f t="shared" si="1"/>
        <v>-3.3275854033648694E-3</v>
      </c>
    </row>
    <row r="11" spans="1:10" x14ac:dyDescent="0.2">
      <c r="A11" s="359"/>
      <c r="B11" s="99">
        <v>42156</v>
      </c>
      <c r="C11" s="6">
        <v>106609</v>
      </c>
      <c r="D11" s="360">
        <f t="shared" si="0"/>
        <v>-319</v>
      </c>
      <c r="E11" s="22">
        <f t="shared" si="1"/>
        <v>-2.9833158761035463E-3</v>
      </c>
    </row>
    <row r="12" spans="1:10" x14ac:dyDescent="0.2">
      <c r="A12" s="359"/>
      <c r="B12" s="99">
        <v>42186</v>
      </c>
      <c r="C12" s="6">
        <v>108348</v>
      </c>
      <c r="D12" s="360">
        <f t="shared" si="0"/>
        <v>1739</v>
      </c>
      <c r="E12" s="22">
        <f t="shared" si="1"/>
        <v>1.6311943644532825E-2</v>
      </c>
    </row>
    <row r="13" spans="1:10" x14ac:dyDescent="0.2">
      <c r="A13" s="359"/>
      <c r="B13" s="99">
        <v>42217</v>
      </c>
      <c r="C13" s="6">
        <v>108082</v>
      </c>
      <c r="D13" s="360">
        <f t="shared" si="0"/>
        <v>-266</v>
      </c>
      <c r="E13" s="22">
        <f t="shared" si="1"/>
        <v>-2.4550522390814782E-3</v>
      </c>
    </row>
    <row r="14" spans="1:10" x14ac:dyDescent="0.2">
      <c r="A14" s="359"/>
      <c r="B14" s="99">
        <v>42248</v>
      </c>
      <c r="C14" s="6">
        <v>108492</v>
      </c>
      <c r="D14" s="360">
        <f t="shared" si="0"/>
        <v>410</v>
      </c>
      <c r="E14" s="22">
        <f t="shared" si="1"/>
        <v>3.7934161099905626E-3</v>
      </c>
    </row>
    <row r="15" spans="1:10" x14ac:dyDescent="0.2">
      <c r="A15" s="359"/>
      <c r="B15" s="99">
        <v>42278</v>
      </c>
      <c r="C15" s="6">
        <v>110258</v>
      </c>
      <c r="D15" s="360">
        <f t="shared" si="0"/>
        <v>1766</v>
      </c>
      <c r="E15" s="22">
        <f t="shared" si="1"/>
        <v>1.627769789477565E-2</v>
      </c>
    </row>
    <row r="16" spans="1:10" x14ac:dyDescent="0.2">
      <c r="A16" s="359"/>
      <c r="B16" s="99">
        <v>42309</v>
      </c>
      <c r="C16" s="6">
        <v>112567</v>
      </c>
      <c r="D16" s="360">
        <f t="shared" si="0"/>
        <v>2309</v>
      </c>
      <c r="E16" s="22">
        <f t="shared" si="1"/>
        <v>2.0941791071849663E-2</v>
      </c>
    </row>
    <row r="17" spans="1:5" x14ac:dyDescent="0.2">
      <c r="A17" s="359"/>
      <c r="B17" s="99">
        <v>42339</v>
      </c>
      <c r="C17" s="6">
        <v>112703</v>
      </c>
      <c r="D17" s="360">
        <f t="shared" si="0"/>
        <v>136</v>
      </c>
      <c r="E17" s="22">
        <f t="shared" si="1"/>
        <v>1.2081693569163253E-3</v>
      </c>
    </row>
    <row r="18" spans="1:5" x14ac:dyDescent="0.2">
      <c r="A18" s="359">
        <v>42370</v>
      </c>
      <c r="B18" s="99">
        <v>42370</v>
      </c>
      <c r="C18" s="6">
        <v>112089</v>
      </c>
      <c r="D18" s="360">
        <f t="shared" si="0"/>
        <v>-614</v>
      </c>
      <c r="E18" s="22">
        <f t="shared" si="1"/>
        <v>-5.4479472596115457E-3</v>
      </c>
    </row>
    <row r="19" spans="1:5" x14ac:dyDescent="0.2">
      <c r="A19" s="359"/>
      <c r="B19" s="99">
        <v>42401</v>
      </c>
      <c r="C19" s="6">
        <v>113118</v>
      </c>
      <c r="D19" s="360">
        <f t="shared" si="0"/>
        <v>1029</v>
      </c>
      <c r="E19" s="22">
        <f t="shared" si="1"/>
        <v>9.1802050156572015E-3</v>
      </c>
    </row>
    <row r="20" spans="1:5" x14ac:dyDescent="0.2">
      <c r="A20" s="359"/>
      <c r="B20" s="99">
        <v>42430</v>
      </c>
      <c r="C20" s="6">
        <v>113279</v>
      </c>
      <c r="D20" s="360">
        <f t="shared" si="0"/>
        <v>161</v>
      </c>
      <c r="E20" s="22">
        <f t="shared" si="1"/>
        <v>1.4232924910270691E-3</v>
      </c>
    </row>
    <row r="21" spans="1:5" x14ac:dyDescent="0.2">
      <c r="A21" s="359"/>
      <c r="B21" s="99">
        <v>42461</v>
      </c>
      <c r="C21" s="6">
        <v>112873</v>
      </c>
      <c r="D21" s="360">
        <f t="shared" si="0"/>
        <v>-406</v>
      </c>
      <c r="E21" s="22">
        <f t="shared" si="1"/>
        <v>-3.5840711870690949E-3</v>
      </c>
    </row>
    <row r="22" spans="1:5" x14ac:dyDescent="0.2">
      <c r="A22" s="359"/>
      <c r="B22" s="99">
        <v>42491</v>
      </c>
      <c r="C22" s="6">
        <v>112578</v>
      </c>
      <c r="D22" s="360">
        <f t="shared" si="0"/>
        <v>-295</v>
      </c>
      <c r="E22" s="22">
        <f t="shared" si="1"/>
        <v>-2.6135568293568878E-3</v>
      </c>
    </row>
    <row r="23" spans="1:5" x14ac:dyDescent="0.2">
      <c r="A23" s="359"/>
      <c r="B23" s="99">
        <v>42522</v>
      </c>
      <c r="C23" s="6">
        <v>113340</v>
      </c>
      <c r="D23" s="360">
        <f t="shared" si="0"/>
        <v>762</v>
      </c>
      <c r="E23" s="22">
        <f t="shared" si="1"/>
        <v>6.768640409316207E-3</v>
      </c>
    </row>
    <row r="24" spans="1:5" x14ac:dyDescent="0.2">
      <c r="A24" s="359"/>
      <c r="B24" s="99">
        <v>42552</v>
      </c>
      <c r="C24" s="6">
        <v>114966</v>
      </c>
      <c r="D24" s="360">
        <f t="shared" si="0"/>
        <v>1626</v>
      </c>
      <c r="E24" s="22">
        <f t="shared" si="1"/>
        <v>1.4346214928533616E-2</v>
      </c>
    </row>
    <row r="25" spans="1:5" x14ac:dyDescent="0.2">
      <c r="A25" s="359"/>
      <c r="B25" s="99">
        <v>42583</v>
      </c>
      <c r="C25" s="6">
        <v>113363</v>
      </c>
      <c r="D25" s="360">
        <f t="shared" si="0"/>
        <v>-1603</v>
      </c>
      <c r="E25" s="22">
        <f t="shared" si="1"/>
        <v>-1.3943252787780734E-2</v>
      </c>
    </row>
    <row r="26" spans="1:5" x14ac:dyDescent="0.2">
      <c r="A26" s="359"/>
      <c r="B26" s="99">
        <v>42614</v>
      </c>
      <c r="C26" s="6">
        <v>113523</v>
      </c>
      <c r="D26" s="360">
        <f t="shared" si="0"/>
        <v>160</v>
      </c>
      <c r="E26" s="22">
        <f t="shared" si="1"/>
        <v>1.4113952524192196E-3</v>
      </c>
    </row>
    <row r="27" spans="1:5" x14ac:dyDescent="0.2">
      <c r="A27" s="359"/>
      <c r="B27" s="99">
        <v>42644</v>
      </c>
      <c r="C27" s="6">
        <v>114143</v>
      </c>
      <c r="D27" s="360">
        <f t="shared" si="0"/>
        <v>620</v>
      </c>
      <c r="E27" s="22">
        <f t="shared" si="1"/>
        <v>5.4614483408648466E-3</v>
      </c>
    </row>
    <row r="28" spans="1:5" x14ac:dyDescent="0.2">
      <c r="A28" s="359"/>
      <c r="B28" s="99">
        <v>42675</v>
      </c>
      <c r="C28" s="6">
        <v>115374</v>
      </c>
      <c r="D28" s="360">
        <f t="shared" si="0"/>
        <v>1231</v>
      </c>
      <c r="E28" s="22">
        <f t="shared" si="1"/>
        <v>1.0784717415873071E-2</v>
      </c>
    </row>
    <row r="29" spans="1:5" x14ac:dyDescent="0.2">
      <c r="A29" s="359"/>
      <c r="B29" s="99">
        <v>42705</v>
      </c>
      <c r="C29" s="6">
        <v>115738</v>
      </c>
      <c r="D29" s="360">
        <f t="shared" si="0"/>
        <v>364</v>
      </c>
      <c r="E29" s="22">
        <f t="shared" si="1"/>
        <v>3.1549569227035555E-3</v>
      </c>
    </row>
    <row r="30" spans="1:5" x14ac:dyDescent="0.2">
      <c r="A30" s="359">
        <v>42736</v>
      </c>
      <c r="B30" s="99">
        <v>42736</v>
      </c>
      <c r="C30" s="6">
        <v>116118</v>
      </c>
      <c r="D30" s="360">
        <f t="shared" si="0"/>
        <v>380</v>
      </c>
      <c r="E30" s="22">
        <f t="shared" si="1"/>
        <v>3.283277748017073E-3</v>
      </c>
    </row>
    <row r="31" spans="1:5" x14ac:dyDescent="0.2">
      <c r="A31" s="359"/>
      <c r="B31" s="99">
        <v>42767</v>
      </c>
      <c r="C31" s="6">
        <v>117662</v>
      </c>
      <c r="D31" s="360">
        <f t="shared" si="0"/>
        <v>1544</v>
      </c>
      <c r="E31" s="22">
        <f t="shared" si="1"/>
        <v>1.3296818753337122E-2</v>
      </c>
    </row>
    <row r="32" spans="1:5" x14ac:dyDescent="0.2">
      <c r="A32" s="359"/>
      <c r="B32" s="99">
        <v>42795</v>
      </c>
      <c r="C32" s="6">
        <v>118916</v>
      </c>
      <c r="D32" s="360">
        <f t="shared" si="0"/>
        <v>1254</v>
      </c>
      <c r="E32" s="22">
        <f t="shared" si="1"/>
        <v>1.065764647889718E-2</v>
      </c>
    </row>
    <row r="33" spans="1:5" x14ac:dyDescent="0.2">
      <c r="A33" s="359"/>
      <c r="B33" s="99">
        <v>42826</v>
      </c>
      <c r="C33" s="6">
        <v>118516</v>
      </c>
      <c r="D33" s="360">
        <f t="shared" si="0"/>
        <v>-400</v>
      </c>
      <c r="E33" s="22">
        <f t="shared" si="1"/>
        <v>-3.3637189276464058E-3</v>
      </c>
    </row>
    <row r="34" spans="1:5" x14ac:dyDescent="0.2">
      <c r="A34" s="359"/>
      <c r="B34" s="99">
        <v>42856</v>
      </c>
      <c r="C34" s="6">
        <v>117677</v>
      </c>
      <c r="D34" s="360">
        <f t="shared" si="0"/>
        <v>-839</v>
      </c>
      <c r="E34" s="22">
        <f t="shared" si="1"/>
        <v>-7.0792129332748321E-3</v>
      </c>
    </row>
    <row r="35" spans="1:5" x14ac:dyDescent="0.2">
      <c r="A35" s="359"/>
      <c r="B35" s="99">
        <v>42887</v>
      </c>
      <c r="C35" s="6">
        <v>118993</v>
      </c>
      <c r="D35" s="360">
        <f t="shared" si="0"/>
        <v>1316</v>
      </c>
      <c r="E35" s="22">
        <f t="shared" si="1"/>
        <v>1.1183153887335673E-2</v>
      </c>
    </row>
    <row r="36" spans="1:5" x14ac:dyDescent="0.2">
      <c r="A36" s="359"/>
      <c r="B36" s="99">
        <v>42917</v>
      </c>
      <c r="C36" s="6">
        <v>121169</v>
      </c>
      <c r="D36" s="360">
        <f t="shared" si="0"/>
        <v>2176</v>
      </c>
      <c r="E36" s="22">
        <f t="shared" si="1"/>
        <v>1.8286789979242477E-2</v>
      </c>
    </row>
    <row r="37" spans="1:5" x14ac:dyDescent="0.2">
      <c r="A37" s="359"/>
      <c r="B37" s="99">
        <v>42948</v>
      </c>
      <c r="C37" s="6">
        <v>121224</v>
      </c>
      <c r="D37" s="360">
        <f t="shared" si="0"/>
        <v>55</v>
      </c>
      <c r="E37" s="22">
        <f t="shared" si="1"/>
        <v>4.5391147900865732E-4</v>
      </c>
    </row>
    <row r="38" spans="1:5" x14ac:dyDescent="0.2">
      <c r="A38" s="359"/>
      <c r="B38" s="99">
        <v>42979</v>
      </c>
      <c r="C38" s="6">
        <v>121311</v>
      </c>
      <c r="D38" s="360">
        <f t="shared" si="0"/>
        <v>87</v>
      </c>
      <c r="E38" s="22">
        <f t="shared" si="1"/>
        <v>7.1767966739259554E-4</v>
      </c>
    </row>
    <row r="39" spans="1:5" x14ac:dyDescent="0.2">
      <c r="A39" s="359"/>
      <c r="B39" s="99">
        <v>43009</v>
      </c>
      <c r="C39" s="6">
        <v>121963</v>
      </c>
      <c r="D39" s="360">
        <f t="shared" si="0"/>
        <v>652</v>
      </c>
      <c r="E39" s="22">
        <f t="shared" si="1"/>
        <v>5.3746156572775762E-3</v>
      </c>
    </row>
    <row r="40" spans="1:5" x14ac:dyDescent="0.2">
      <c r="A40" s="359"/>
      <c r="B40" s="99">
        <v>43040</v>
      </c>
      <c r="C40" s="6">
        <v>123560</v>
      </c>
      <c r="D40" s="360">
        <f t="shared" si="0"/>
        <v>1597</v>
      </c>
      <c r="E40" s="22">
        <f t="shared" si="1"/>
        <v>1.3094135106548707E-2</v>
      </c>
    </row>
    <row r="41" spans="1:5" x14ac:dyDescent="0.2">
      <c r="A41" s="359"/>
      <c r="B41" s="99">
        <v>43070</v>
      </c>
      <c r="C41" s="6">
        <v>122756</v>
      </c>
      <c r="D41" s="360">
        <f t="shared" si="0"/>
        <v>-804</v>
      </c>
      <c r="E41" s="22">
        <f t="shared" si="1"/>
        <v>-6.5069601812884426E-3</v>
      </c>
    </row>
    <row r="42" spans="1:5" x14ac:dyDescent="0.2">
      <c r="A42" s="359">
        <v>43101</v>
      </c>
      <c r="B42" s="99">
        <v>43101</v>
      </c>
      <c r="C42" s="6">
        <v>122331</v>
      </c>
      <c r="D42" s="360">
        <f t="shared" si="0"/>
        <v>-425</v>
      </c>
      <c r="E42" s="22">
        <f t="shared" si="1"/>
        <v>-3.4621525628075207E-3</v>
      </c>
    </row>
    <row r="43" spans="1:5" x14ac:dyDescent="0.2">
      <c r="A43" s="359"/>
      <c r="B43" s="99">
        <v>43132</v>
      </c>
      <c r="C43" s="6">
        <v>122603</v>
      </c>
      <c r="D43" s="360">
        <f t="shared" si="0"/>
        <v>272</v>
      </c>
      <c r="E43" s="22">
        <f t="shared" si="1"/>
        <v>2.223475652124155E-3</v>
      </c>
    </row>
    <row r="44" spans="1:5" x14ac:dyDescent="0.2">
      <c r="A44" s="359"/>
      <c r="B44" s="99">
        <v>43160</v>
      </c>
      <c r="C44" s="6">
        <v>122822</v>
      </c>
      <c r="D44" s="360">
        <f t="shared" si="0"/>
        <v>219</v>
      </c>
      <c r="E44" s="22">
        <f t="shared" si="1"/>
        <v>1.7862531911943427E-3</v>
      </c>
    </row>
    <row r="45" spans="1:5" x14ac:dyDescent="0.2">
      <c r="A45" s="359"/>
      <c r="B45" s="99">
        <v>43191</v>
      </c>
      <c r="C45" s="6">
        <v>122918</v>
      </c>
      <c r="D45" s="360">
        <f t="shared" si="0"/>
        <v>96</v>
      </c>
      <c r="E45" s="22">
        <f t="shared" si="1"/>
        <v>7.8161892820504471E-4</v>
      </c>
    </row>
    <row r="46" spans="1:5" x14ac:dyDescent="0.2">
      <c r="A46" s="359"/>
      <c r="B46" s="99">
        <v>43221</v>
      </c>
      <c r="C46" s="6">
        <v>122079</v>
      </c>
      <c r="D46" s="360">
        <f t="shared" si="0"/>
        <v>-839</v>
      </c>
      <c r="E46" s="22">
        <f t="shared" si="1"/>
        <v>-6.8256886704957777E-3</v>
      </c>
    </row>
    <row r="47" spans="1:5" x14ac:dyDescent="0.2">
      <c r="A47" s="359"/>
      <c r="B47" s="99">
        <v>43252</v>
      </c>
      <c r="C47" s="6">
        <v>122022</v>
      </c>
      <c r="D47" s="360">
        <f t="shared" si="0"/>
        <v>-57</v>
      </c>
      <c r="E47" s="22">
        <f t="shared" si="1"/>
        <v>-4.6691077089425697E-4</v>
      </c>
    </row>
    <row r="48" spans="1:5" x14ac:dyDescent="0.2">
      <c r="A48" s="359"/>
      <c r="B48" s="99">
        <v>43282</v>
      </c>
      <c r="C48" s="6">
        <v>122975</v>
      </c>
      <c r="D48" s="360">
        <f t="shared" si="0"/>
        <v>953</v>
      </c>
      <c r="E48" s="22">
        <f t="shared" si="1"/>
        <v>7.8100670370916721E-3</v>
      </c>
    </row>
    <row r="49" spans="1:5" x14ac:dyDescent="0.2">
      <c r="A49" s="359"/>
      <c r="B49" s="99">
        <v>43313</v>
      </c>
      <c r="C49" s="6">
        <v>122836</v>
      </c>
      <c r="D49" s="360">
        <f t="shared" si="0"/>
        <v>-139</v>
      </c>
      <c r="E49" s="22">
        <f t="shared" si="1"/>
        <v>-1.1303110388290302E-3</v>
      </c>
    </row>
    <row r="50" spans="1:5" x14ac:dyDescent="0.2">
      <c r="A50" s="359"/>
      <c r="B50" s="99">
        <v>43344</v>
      </c>
      <c r="C50" s="6">
        <v>123233</v>
      </c>
      <c r="D50" s="360">
        <f t="shared" si="0"/>
        <v>397</v>
      </c>
      <c r="E50" s="22">
        <f t="shared" si="1"/>
        <v>3.2319515451496306E-3</v>
      </c>
    </row>
    <row r="51" spans="1:5" x14ac:dyDescent="0.2">
      <c r="A51" s="359"/>
      <c r="B51" s="99">
        <v>43374</v>
      </c>
      <c r="C51" s="6">
        <v>124543</v>
      </c>
      <c r="D51" s="360">
        <f t="shared" si="0"/>
        <v>1310</v>
      </c>
      <c r="E51" s="22">
        <f t="shared" si="1"/>
        <v>1.0630269489503623E-2</v>
      </c>
    </row>
    <row r="52" spans="1:5" x14ac:dyDescent="0.2">
      <c r="A52" s="359"/>
      <c r="B52" s="99">
        <v>43405</v>
      </c>
      <c r="C52" s="6">
        <v>125780</v>
      </c>
      <c r="D52" s="360">
        <f t="shared" si="0"/>
        <v>1237</v>
      </c>
      <c r="E52" s="22">
        <f t="shared" si="1"/>
        <v>9.9323125346265952E-3</v>
      </c>
    </row>
    <row r="53" spans="1:5" x14ac:dyDescent="0.2">
      <c r="A53" s="359"/>
      <c r="B53" s="99">
        <v>43435</v>
      </c>
      <c r="C53" s="6">
        <v>125509</v>
      </c>
      <c r="D53" s="360">
        <f t="shared" si="0"/>
        <v>-271</v>
      </c>
      <c r="E53" s="22">
        <f t="shared" si="1"/>
        <v>-2.1545555732230878E-3</v>
      </c>
    </row>
    <row r="54" spans="1:5" x14ac:dyDescent="0.2">
      <c r="A54" s="359">
        <v>43466</v>
      </c>
      <c r="B54" s="99">
        <v>43466</v>
      </c>
      <c r="C54" s="6">
        <v>125514</v>
      </c>
      <c r="D54" s="360">
        <f t="shared" si="0"/>
        <v>5</v>
      </c>
      <c r="E54" s="22">
        <f t="shared" si="1"/>
        <v>3.9837780557569573E-5</v>
      </c>
    </row>
    <row r="55" spans="1:5" x14ac:dyDescent="0.2">
      <c r="A55" s="359"/>
      <c r="B55" s="99">
        <v>43497</v>
      </c>
      <c r="C55" s="6">
        <v>126770</v>
      </c>
      <c r="D55" s="360">
        <f t="shared" si="0"/>
        <v>1256</v>
      </c>
      <c r="E55" s="22">
        <f t="shared" si="1"/>
        <v>1.0006851825294389E-2</v>
      </c>
    </row>
    <row r="56" spans="1:5" x14ac:dyDescent="0.2">
      <c r="A56" s="359"/>
      <c r="B56" s="99">
        <v>43525</v>
      </c>
      <c r="C56" s="6">
        <v>127506</v>
      </c>
      <c r="D56" s="360">
        <f t="shared" si="0"/>
        <v>736</v>
      </c>
      <c r="E56" s="22">
        <f t="shared" si="1"/>
        <v>5.8057900134101132E-3</v>
      </c>
    </row>
    <row r="57" spans="1:5" x14ac:dyDescent="0.2">
      <c r="A57" s="359"/>
      <c r="B57" s="99">
        <v>43556</v>
      </c>
      <c r="C57" s="6">
        <v>128837</v>
      </c>
      <c r="D57" s="360">
        <f t="shared" si="0"/>
        <v>1331</v>
      </c>
      <c r="E57" s="22">
        <f t="shared" si="1"/>
        <v>1.0438724452182642E-2</v>
      </c>
    </row>
    <row r="58" spans="1:5" x14ac:dyDescent="0.2">
      <c r="A58" s="359"/>
      <c r="B58" s="99">
        <v>43586</v>
      </c>
      <c r="C58" s="6">
        <v>128606</v>
      </c>
      <c r="D58" s="360">
        <f t="shared" si="0"/>
        <v>-231</v>
      </c>
      <c r="E58" s="22">
        <f t="shared" si="1"/>
        <v>-1.792963201564768E-3</v>
      </c>
    </row>
    <row r="59" spans="1:5" x14ac:dyDescent="0.2">
      <c r="A59" s="359"/>
      <c r="B59" s="99">
        <v>43617</v>
      </c>
      <c r="C59" s="6">
        <v>129478</v>
      </c>
      <c r="D59" s="360">
        <f t="shared" si="0"/>
        <v>872</v>
      </c>
      <c r="E59" s="22">
        <f t="shared" si="1"/>
        <v>6.7803990482559135E-3</v>
      </c>
    </row>
    <row r="60" spans="1:5" x14ac:dyDescent="0.2">
      <c r="A60" s="359"/>
      <c r="B60" s="99">
        <v>43647</v>
      </c>
      <c r="C60" s="6">
        <v>130724</v>
      </c>
      <c r="D60" s="360">
        <f t="shared" si="0"/>
        <v>1246</v>
      </c>
      <c r="E60" s="22">
        <f t="shared" si="1"/>
        <v>9.6232564605570059E-3</v>
      </c>
    </row>
    <row r="61" spans="1:5" x14ac:dyDescent="0.2">
      <c r="A61" s="359"/>
      <c r="B61" s="99">
        <v>43678</v>
      </c>
      <c r="C61" s="6">
        <v>129151</v>
      </c>
      <c r="D61" s="360">
        <f t="shared" si="0"/>
        <v>-1573</v>
      </c>
      <c r="E61" s="22">
        <f t="shared" si="1"/>
        <v>-1.2032985526758667E-2</v>
      </c>
    </row>
    <row r="62" spans="1:5" x14ac:dyDescent="0.2">
      <c r="A62" s="359"/>
      <c r="B62" s="99">
        <v>43709</v>
      </c>
      <c r="C62" s="6">
        <v>129378</v>
      </c>
      <c r="D62" s="360">
        <f t="shared" si="0"/>
        <v>227</v>
      </c>
      <c r="E62" s="22">
        <f t="shared" si="1"/>
        <v>1.7576325386563015E-3</v>
      </c>
    </row>
    <row r="63" spans="1:5" x14ac:dyDescent="0.2">
      <c r="A63" s="359"/>
      <c r="B63" s="99">
        <v>43739</v>
      </c>
      <c r="C63" s="6">
        <v>130695</v>
      </c>
      <c r="D63" s="360">
        <f t="shared" si="0"/>
        <v>1317</v>
      </c>
      <c r="E63" s="22">
        <f t="shared" si="1"/>
        <v>1.0179474099151323E-2</v>
      </c>
    </row>
    <row r="64" spans="1:5" x14ac:dyDescent="0.2">
      <c r="A64" s="359"/>
      <c r="B64" s="99">
        <v>43770</v>
      </c>
      <c r="C64" s="6">
        <v>131903</v>
      </c>
      <c r="D64" s="360">
        <f t="shared" si="0"/>
        <v>1208</v>
      </c>
      <c r="E64" s="22">
        <f t="shared" si="1"/>
        <v>9.2428937602815724E-3</v>
      </c>
    </row>
    <row r="65" spans="1:5" x14ac:dyDescent="0.2">
      <c r="A65" s="359"/>
      <c r="B65" s="99">
        <v>43800</v>
      </c>
      <c r="C65" s="6">
        <v>130985</v>
      </c>
      <c r="D65" s="360">
        <f t="shared" si="0"/>
        <v>-918</v>
      </c>
      <c r="E65" s="22">
        <f t="shared" si="1"/>
        <v>-6.9596597499677797E-3</v>
      </c>
    </row>
    <row r="66" spans="1:5" x14ac:dyDescent="0.2">
      <c r="A66" s="359">
        <v>43831</v>
      </c>
      <c r="B66" s="99">
        <v>43831</v>
      </c>
      <c r="C66" s="6">
        <v>130255</v>
      </c>
      <c r="D66" s="360">
        <f t="shared" si="0"/>
        <v>-730</v>
      </c>
      <c r="E66" s="22">
        <f t="shared" si="1"/>
        <v>-5.5731572317440931E-3</v>
      </c>
    </row>
    <row r="67" spans="1:5" x14ac:dyDescent="0.2">
      <c r="A67" s="359"/>
      <c r="B67" s="99">
        <v>43862</v>
      </c>
      <c r="C67" s="6">
        <v>131946</v>
      </c>
      <c r="D67" s="360">
        <f t="shared" si="0"/>
        <v>1691</v>
      </c>
      <c r="E67" s="22">
        <f t="shared" si="1"/>
        <v>1.298222716978235E-2</v>
      </c>
    </row>
    <row r="68" spans="1:5" x14ac:dyDescent="0.2">
      <c r="A68" s="359"/>
      <c r="B68" s="99">
        <v>43891</v>
      </c>
      <c r="C68" s="6">
        <v>127827</v>
      </c>
      <c r="D68" s="360">
        <f t="shared" si="0"/>
        <v>-4119</v>
      </c>
      <c r="E68" s="22">
        <f t="shared" si="1"/>
        <v>-3.1217316174798782E-2</v>
      </c>
    </row>
    <row r="69" spans="1:5" x14ac:dyDescent="0.2">
      <c r="A69" s="359"/>
      <c r="B69" s="99">
        <v>43922</v>
      </c>
      <c r="C69" s="6">
        <v>117956</v>
      </c>
      <c r="D69" s="360">
        <f t="shared" si="0"/>
        <v>-9871</v>
      </c>
      <c r="E69" s="22">
        <f t="shared" si="1"/>
        <v>-7.7221557260985549E-2</v>
      </c>
    </row>
    <row r="70" spans="1:5" x14ac:dyDescent="0.2">
      <c r="A70" s="359"/>
      <c r="B70" s="99">
        <v>43952</v>
      </c>
      <c r="C70" s="6">
        <v>113515</v>
      </c>
      <c r="D70" s="360">
        <f t="shared" si="0"/>
        <v>-4441</v>
      </c>
      <c r="E70" s="22">
        <f t="shared" si="1"/>
        <v>-3.7649632066194177E-2</v>
      </c>
    </row>
    <row r="71" spans="1:5" x14ac:dyDescent="0.2">
      <c r="A71" s="359"/>
      <c r="B71" s="99">
        <v>43983</v>
      </c>
      <c r="C71" s="6">
        <v>110253</v>
      </c>
      <c r="D71" s="360">
        <f t="shared" si="0"/>
        <v>-3262</v>
      </c>
      <c r="E71" s="22">
        <f t="shared" si="1"/>
        <v>-2.8736290358102455E-2</v>
      </c>
    </row>
    <row r="72" spans="1:5" x14ac:dyDescent="0.2">
      <c r="A72" s="359"/>
      <c r="B72" s="99">
        <v>44013</v>
      </c>
      <c r="C72" s="6">
        <v>110007</v>
      </c>
      <c r="D72" s="360">
        <f t="shared" ref="D72:D105" si="2">C72-C71</f>
        <v>-246</v>
      </c>
      <c r="E72" s="22">
        <f t="shared" ref="E72:E105" si="3">(C72-C71)/C71</f>
        <v>-2.2312318032162389E-3</v>
      </c>
    </row>
    <row r="73" spans="1:5" x14ac:dyDescent="0.2">
      <c r="A73" s="359"/>
      <c r="B73" s="99">
        <v>44044</v>
      </c>
      <c r="C73" s="6">
        <v>109718</v>
      </c>
      <c r="D73" s="360">
        <f t="shared" si="2"/>
        <v>-289</v>
      </c>
      <c r="E73" s="22">
        <f t="shared" si="3"/>
        <v>-2.6271055478287743E-3</v>
      </c>
    </row>
    <row r="74" spans="1:5" x14ac:dyDescent="0.2">
      <c r="A74" s="359"/>
      <c r="B74" s="99">
        <v>44075</v>
      </c>
      <c r="C74" s="6">
        <v>109645</v>
      </c>
      <c r="D74" s="360">
        <f t="shared" si="2"/>
        <v>-73</v>
      </c>
      <c r="E74" s="22">
        <f t="shared" si="3"/>
        <v>-6.6534205873238666E-4</v>
      </c>
    </row>
    <row r="75" spans="1:5" x14ac:dyDescent="0.2">
      <c r="A75" s="359"/>
      <c r="B75" s="99">
        <v>44105</v>
      </c>
      <c r="C75" s="6">
        <v>111091</v>
      </c>
      <c r="D75" s="360">
        <f t="shared" si="2"/>
        <v>1446</v>
      </c>
      <c r="E75" s="22">
        <f t="shared" si="3"/>
        <v>1.3188015869396689E-2</v>
      </c>
    </row>
    <row r="76" spans="1:5" x14ac:dyDescent="0.2">
      <c r="A76" s="359"/>
      <c r="B76" s="99">
        <v>44136</v>
      </c>
      <c r="C76" s="6">
        <v>112630</v>
      </c>
      <c r="D76" s="360">
        <f t="shared" si="2"/>
        <v>1539</v>
      </c>
      <c r="E76" s="22">
        <f t="shared" si="3"/>
        <v>1.3853507484854758E-2</v>
      </c>
    </row>
    <row r="77" spans="1:5" x14ac:dyDescent="0.2">
      <c r="A77" s="359"/>
      <c r="B77" s="99">
        <v>44166</v>
      </c>
      <c r="C77" s="6">
        <v>112226</v>
      </c>
      <c r="D77" s="360">
        <f t="shared" si="2"/>
        <v>-404</v>
      </c>
      <c r="E77" s="22">
        <f t="shared" si="3"/>
        <v>-3.5869661724229778E-3</v>
      </c>
    </row>
    <row r="78" spans="1:5" x14ac:dyDescent="0.2">
      <c r="A78" s="359">
        <v>44197</v>
      </c>
      <c r="B78" s="99">
        <v>44197</v>
      </c>
      <c r="C78" s="6">
        <v>110277</v>
      </c>
      <c r="D78" s="360">
        <f t="shared" si="2"/>
        <v>-1949</v>
      </c>
      <c r="E78" s="22">
        <f t="shared" si="3"/>
        <v>-1.7366742109671554E-2</v>
      </c>
    </row>
    <row r="79" spans="1:5" x14ac:dyDescent="0.2">
      <c r="A79" s="359"/>
      <c r="B79" s="99">
        <v>44228</v>
      </c>
      <c r="C79" s="6">
        <v>109926</v>
      </c>
      <c r="D79" s="360">
        <f t="shared" si="2"/>
        <v>-351</v>
      </c>
      <c r="E79" s="22">
        <f t="shared" si="3"/>
        <v>-3.1828939851464948E-3</v>
      </c>
    </row>
    <row r="80" spans="1:5" x14ac:dyDescent="0.2">
      <c r="A80" s="359"/>
      <c r="B80" s="99">
        <v>44256</v>
      </c>
      <c r="C80" s="6">
        <v>110564</v>
      </c>
      <c r="D80" s="360">
        <f t="shared" si="2"/>
        <v>638</v>
      </c>
      <c r="E80" s="22">
        <f t="shared" si="3"/>
        <v>5.8039044448083259E-3</v>
      </c>
    </row>
    <row r="81" spans="1:5" x14ac:dyDescent="0.2">
      <c r="A81" s="359"/>
      <c r="B81" s="99">
        <v>44287</v>
      </c>
      <c r="C81" s="6">
        <v>111454</v>
      </c>
      <c r="D81" s="360">
        <f t="shared" si="2"/>
        <v>890</v>
      </c>
      <c r="E81" s="22">
        <f t="shared" si="3"/>
        <v>8.0496364096812704E-3</v>
      </c>
    </row>
    <row r="82" spans="1:5" x14ac:dyDescent="0.2">
      <c r="A82" s="359"/>
      <c r="B82" s="99">
        <v>44317</v>
      </c>
      <c r="C82" s="6">
        <v>112774</v>
      </c>
      <c r="D82" s="360">
        <f t="shared" si="2"/>
        <v>1320</v>
      </c>
      <c r="E82" s="22">
        <f t="shared" si="3"/>
        <v>1.1843451109874926E-2</v>
      </c>
    </row>
    <row r="83" spans="1:5" x14ac:dyDescent="0.2">
      <c r="A83" s="359"/>
      <c r="B83" s="99">
        <v>44348</v>
      </c>
      <c r="C83" s="6">
        <v>117956</v>
      </c>
      <c r="D83" s="360">
        <f t="shared" si="2"/>
        <v>5182</v>
      </c>
      <c r="E83" s="22">
        <f t="shared" si="3"/>
        <v>4.5950307695036087E-2</v>
      </c>
    </row>
    <row r="84" spans="1:5" x14ac:dyDescent="0.2">
      <c r="A84" s="359"/>
      <c r="B84" s="99">
        <v>44378</v>
      </c>
      <c r="C84" s="6">
        <v>123830</v>
      </c>
      <c r="D84" s="360">
        <f t="shared" si="2"/>
        <v>5874</v>
      </c>
      <c r="E84" s="22">
        <f t="shared" si="3"/>
        <v>4.9798229848418057E-2</v>
      </c>
    </row>
    <row r="85" spans="1:5" x14ac:dyDescent="0.2">
      <c r="A85" s="359"/>
      <c r="B85" s="99">
        <v>44409</v>
      </c>
      <c r="C85" s="6">
        <v>122663</v>
      </c>
      <c r="D85" s="360">
        <f t="shared" si="2"/>
        <v>-1167</v>
      </c>
      <c r="E85" s="22">
        <f t="shared" si="3"/>
        <v>-9.4242106113219745E-3</v>
      </c>
    </row>
    <row r="86" spans="1:5" x14ac:dyDescent="0.2">
      <c r="A86" s="359"/>
      <c r="B86" s="99">
        <v>44440</v>
      </c>
      <c r="C86" s="6">
        <v>121731</v>
      </c>
      <c r="D86" s="360">
        <f t="shared" si="2"/>
        <v>-932</v>
      </c>
      <c r="E86" s="22">
        <f t="shared" si="3"/>
        <v>-7.5980532026772539E-3</v>
      </c>
    </row>
    <row r="87" spans="1:5" x14ac:dyDescent="0.2">
      <c r="A87" s="359"/>
      <c r="B87" s="99">
        <v>44470</v>
      </c>
      <c r="C87" s="6">
        <v>123708</v>
      </c>
      <c r="D87" s="360">
        <f t="shared" si="2"/>
        <v>1977</v>
      </c>
      <c r="E87" s="22">
        <f t="shared" si="3"/>
        <v>1.6240727505729847E-2</v>
      </c>
    </row>
    <row r="88" spans="1:5" x14ac:dyDescent="0.2">
      <c r="A88" s="359"/>
      <c r="B88" s="99">
        <v>44501</v>
      </c>
      <c r="C88" s="6">
        <v>126082</v>
      </c>
      <c r="D88" s="360">
        <f t="shared" si="2"/>
        <v>2374</v>
      </c>
      <c r="E88" s="22">
        <f t="shared" si="3"/>
        <v>1.9190351472823098E-2</v>
      </c>
    </row>
    <row r="89" spans="1:5" x14ac:dyDescent="0.2">
      <c r="A89" s="359"/>
      <c r="B89" s="99">
        <v>44531</v>
      </c>
      <c r="C89" s="6">
        <v>126998</v>
      </c>
      <c r="D89" s="360">
        <f t="shared" si="2"/>
        <v>916</v>
      </c>
      <c r="E89" s="22">
        <f t="shared" si="3"/>
        <v>7.2651131803112261E-3</v>
      </c>
    </row>
    <row r="90" spans="1:5" x14ac:dyDescent="0.2">
      <c r="A90" s="359">
        <v>44562</v>
      </c>
      <c r="B90" s="99">
        <v>44562</v>
      </c>
      <c r="C90" s="6">
        <v>127062</v>
      </c>
      <c r="D90" s="360">
        <f t="shared" si="2"/>
        <v>64</v>
      </c>
      <c r="E90" s="22">
        <f t="shared" si="3"/>
        <v>5.0394494401486637E-4</v>
      </c>
    </row>
    <row r="91" spans="1:5" x14ac:dyDescent="0.2">
      <c r="A91" s="359"/>
      <c r="B91" s="99">
        <v>44593</v>
      </c>
      <c r="C91" s="6">
        <v>128939</v>
      </c>
      <c r="D91" s="360">
        <f t="shared" si="2"/>
        <v>1877</v>
      </c>
      <c r="E91" s="22">
        <f t="shared" si="3"/>
        <v>1.4772315877288254E-2</v>
      </c>
    </row>
    <row r="92" spans="1:5" x14ac:dyDescent="0.2">
      <c r="A92" s="359"/>
      <c r="B92" s="99">
        <v>44621</v>
      </c>
      <c r="C92" s="6">
        <v>129615</v>
      </c>
      <c r="D92" s="360">
        <f t="shared" si="2"/>
        <v>676</v>
      </c>
      <c r="E92" s="22">
        <f t="shared" si="3"/>
        <v>5.242789225913029E-3</v>
      </c>
    </row>
    <row r="93" spans="1:5" x14ac:dyDescent="0.2">
      <c r="B93" s="99">
        <v>44287</v>
      </c>
      <c r="C93" s="6">
        <v>130420</v>
      </c>
      <c r="D93" s="360">
        <f t="shared" si="2"/>
        <v>805</v>
      </c>
      <c r="E93" s="22">
        <f t="shared" si="3"/>
        <v>6.2107009219611927E-3</v>
      </c>
    </row>
    <row r="94" spans="1:5" x14ac:dyDescent="0.2">
      <c r="B94" s="99">
        <v>43952</v>
      </c>
      <c r="C94" s="6">
        <v>131075</v>
      </c>
      <c r="D94" s="360">
        <f t="shared" si="2"/>
        <v>655</v>
      </c>
      <c r="E94" s="22">
        <f t="shared" si="3"/>
        <v>5.0222358533967186E-3</v>
      </c>
    </row>
    <row r="95" spans="1:5" x14ac:dyDescent="0.2">
      <c r="B95" s="104" t="s">
        <v>651</v>
      </c>
      <c r="C95" s="6">
        <v>132748</v>
      </c>
      <c r="D95" s="360">
        <f t="shared" si="2"/>
        <v>1673</v>
      </c>
      <c r="E95" s="22">
        <f t="shared" si="3"/>
        <v>1.2763684913217624E-2</v>
      </c>
    </row>
    <row r="96" spans="1:5" x14ac:dyDescent="0.2">
      <c r="B96" s="105" t="s">
        <v>652</v>
      </c>
      <c r="C96" s="6">
        <v>133487</v>
      </c>
      <c r="D96" s="360">
        <f t="shared" si="2"/>
        <v>739</v>
      </c>
      <c r="E96" s="22">
        <f t="shared" si="3"/>
        <v>5.5669388616024348E-3</v>
      </c>
    </row>
    <row r="97" spans="1:5" x14ac:dyDescent="0.2">
      <c r="B97" s="105" t="s">
        <v>653</v>
      </c>
      <c r="C97" s="6">
        <v>133842</v>
      </c>
      <c r="D97" s="360">
        <f t="shared" si="2"/>
        <v>355</v>
      </c>
      <c r="E97" s="22">
        <f t="shared" si="3"/>
        <v>2.6594350011611618E-3</v>
      </c>
    </row>
    <row r="98" spans="1:5" x14ac:dyDescent="0.2">
      <c r="B98" s="97">
        <v>44440</v>
      </c>
      <c r="C98" s="6">
        <v>135056</v>
      </c>
      <c r="D98" s="360">
        <f t="shared" si="2"/>
        <v>1214</v>
      </c>
      <c r="E98" s="22">
        <f t="shared" si="3"/>
        <v>9.0703964375905919E-3</v>
      </c>
    </row>
    <row r="99" spans="1:5" x14ac:dyDescent="0.2">
      <c r="B99" s="97">
        <v>44470</v>
      </c>
      <c r="C99" s="98">
        <v>137270</v>
      </c>
      <c r="D99" s="360">
        <f t="shared" si="2"/>
        <v>2214</v>
      </c>
      <c r="E99" s="22">
        <f t="shared" si="3"/>
        <v>1.639319985783675E-2</v>
      </c>
    </row>
    <row r="100" spans="1:5" x14ac:dyDescent="0.2">
      <c r="B100" s="5" t="s">
        <v>659</v>
      </c>
      <c r="C100" s="6">
        <v>139180</v>
      </c>
      <c r="D100" s="360">
        <f t="shared" si="2"/>
        <v>1910</v>
      </c>
      <c r="E100" s="22">
        <f t="shared" si="3"/>
        <v>1.391418372550448E-2</v>
      </c>
    </row>
    <row r="101" spans="1:5" x14ac:dyDescent="0.2">
      <c r="B101" s="5" t="s">
        <v>661</v>
      </c>
      <c r="C101" s="6">
        <v>138762</v>
      </c>
      <c r="D101" s="360">
        <f t="shared" si="2"/>
        <v>-418</v>
      </c>
      <c r="E101" s="22">
        <f t="shared" si="3"/>
        <v>-3.0033050725678978E-3</v>
      </c>
    </row>
    <row r="102" spans="1:5" x14ac:dyDescent="0.2">
      <c r="A102" s="328">
        <v>2023</v>
      </c>
      <c r="B102" s="5" t="s">
        <v>1083</v>
      </c>
      <c r="C102" s="6">
        <v>138891</v>
      </c>
      <c r="D102" s="360">
        <f t="shared" si="2"/>
        <v>129</v>
      </c>
      <c r="E102" s="22">
        <f t="shared" si="3"/>
        <v>9.2964932762571882E-4</v>
      </c>
    </row>
    <row r="103" spans="1:5" x14ac:dyDescent="0.2">
      <c r="B103" s="5" t="s">
        <v>644</v>
      </c>
      <c r="C103" s="6">
        <v>140132</v>
      </c>
      <c r="D103" s="360">
        <f t="shared" si="2"/>
        <v>1241</v>
      </c>
      <c r="E103" s="22">
        <f t="shared" si="3"/>
        <v>8.9350641870243573E-3</v>
      </c>
    </row>
    <row r="104" spans="1:5" x14ac:dyDescent="0.2">
      <c r="B104" s="5" t="s">
        <v>646</v>
      </c>
      <c r="C104" s="6">
        <v>141747</v>
      </c>
      <c r="D104" s="360">
        <f t="shared" si="2"/>
        <v>1615</v>
      </c>
      <c r="E104" s="22">
        <f t="shared" si="3"/>
        <v>1.1524848000456712E-2</v>
      </c>
    </row>
    <row r="105" spans="1:5" x14ac:dyDescent="0.2">
      <c r="B105" s="5" t="s">
        <v>648</v>
      </c>
      <c r="C105" s="6">
        <v>143025</v>
      </c>
      <c r="D105" s="360">
        <f t="shared" si="2"/>
        <v>1278</v>
      </c>
      <c r="E105" s="22">
        <f t="shared" si="3"/>
        <v>9.0160638320387725E-3</v>
      </c>
    </row>
    <row r="106" spans="1:5" x14ac:dyDescent="0.2">
      <c r="B106" s="106" t="s">
        <v>650</v>
      </c>
      <c r="C106" s="101">
        <v>143730</v>
      </c>
      <c r="D106" s="360">
        <f>C106-C105</f>
        <v>705</v>
      </c>
      <c r="E106" s="22">
        <f>(C106-C105)/C105</f>
        <v>4.9292081803880439E-3</v>
      </c>
    </row>
    <row r="107" spans="1:5" x14ac:dyDescent="0.2">
      <c r="B107" s="5" t="s">
        <v>651</v>
      </c>
      <c r="C107" s="6">
        <v>145034</v>
      </c>
      <c r="D107" s="360">
        <f>C107-C106</f>
        <v>1304</v>
      </c>
      <c r="E107" s="22">
        <f>(C107-C106)/C106</f>
        <v>9.0725666179642377E-3</v>
      </c>
    </row>
    <row r="108" spans="1:5" x14ac:dyDescent="0.2">
      <c r="B108" s="5"/>
    </row>
    <row r="109" spans="1:5" x14ac:dyDescent="0.2">
      <c r="B109" s="5"/>
    </row>
    <row r="110" spans="1:5" x14ac:dyDescent="0.2">
      <c r="B110" s="5"/>
    </row>
    <row r="111" spans="1:5" x14ac:dyDescent="0.2">
      <c r="B111" s="5"/>
    </row>
    <row r="112" spans="1:5"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1">
    <mergeCell ref="H1:I1"/>
  </mergeCells>
  <hyperlinks>
    <hyperlink ref="H1:I1" location="Index!A1" display="Regresar al Índice" xr:uid="{224537BE-D2DB-49A7-9988-C58FDDFA8DD0}"/>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21382-E91D-40CF-BBA9-3FA223DD3ECF}">
  <sheetPr codeName="Hoja116"/>
  <dimension ref="A1:J216"/>
  <sheetViews>
    <sheetView zoomScaleNormal="100" workbookViewId="0"/>
  </sheetViews>
  <sheetFormatPr baseColWidth="10" defaultColWidth="11.42578125" defaultRowHeight="12.75" x14ac:dyDescent="0.2"/>
  <cols>
    <col min="1" max="1" width="6.140625" style="328" bestFit="1" customWidth="1"/>
    <col min="2" max="2" width="5.5703125" style="86" bestFit="1" customWidth="1"/>
    <col min="3" max="3" width="13.7109375" style="6" bestFit="1" customWidth="1"/>
    <col min="4" max="4" width="23" style="328" bestFit="1" customWidth="1"/>
    <col min="5" max="5" width="25" style="22" bestFit="1" customWidth="1"/>
    <col min="6" max="16384" width="11.42578125" style="328"/>
  </cols>
  <sheetData>
    <row r="1" spans="1:10" x14ac:dyDescent="0.2">
      <c r="A1" s="31" t="s">
        <v>3418</v>
      </c>
      <c r="F1" s="314"/>
      <c r="G1" s="314"/>
      <c r="H1" s="280" t="s">
        <v>1346</v>
      </c>
      <c r="I1" s="280"/>
      <c r="J1" s="314"/>
    </row>
    <row r="2" spans="1:10" x14ac:dyDescent="0.2">
      <c r="A2" s="328" t="s">
        <v>2508</v>
      </c>
    </row>
    <row r="4" spans="1:10" x14ac:dyDescent="0.2">
      <c r="D4" s="328" t="s">
        <v>635</v>
      </c>
      <c r="E4" s="22" t="s">
        <v>292</v>
      </c>
    </row>
    <row r="5" spans="1:10" x14ac:dyDescent="0.2">
      <c r="A5" s="358" t="s">
        <v>419</v>
      </c>
      <c r="B5" s="103" t="s">
        <v>543</v>
      </c>
      <c r="C5" s="6" t="s">
        <v>1018</v>
      </c>
      <c r="D5" s="22" t="s">
        <v>1019</v>
      </c>
      <c r="E5" s="22" t="s">
        <v>1014</v>
      </c>
    </row>
    <row r="6" spans="1:10" x14ac:dyDescent="0.2">
      <c r="A6" s="359">
        <v>42005</v>
      </c>
      <c r="B6" s="99">
        <v>42005</v>
      </c>
      <c r="C6" s="6">
        <v>105324</v>
      </c>
    </row>
    <row r="7" spans="1:10" x14ac:dyDescent="0.2">
      <c r="A7" s="359"/>
      <c r="B7" s="99">
        <v>42036</v>
      </c>
      <c r="C7" s="6">
        <v>106367</v>
      </c>
    </row>
    <row r="8" spans="1:10" x14ac:dyDescent="0.2">
      <c r="A8" s="359"/>
      <c r="B8" s="99">
        <v>42064</v>
      </c>
      <c r="C8" s="6">
        <v>106891</v>
      </c>
    </row>
    <row r="9" spans="1:10" x14ac:dyDescent="0.2">
      <c r="A9" s="359"/>
      <c r="B9" s="99">
        <v>42095</v>
      </c>
      <c r="C9" s="6">
        <v>107285</v>
      </c>
    </row>
    <row r="10" spans="1:10" x14ac:dyDescent="0.2">
      <c r="A10" s="359"/>
      <c r="B10" s="99">
        <v>42125</v>
      </c>
      <c r="C10" s="6">
        <v>106928</v>
      </c>
    </row>
    <row r="11" spans="1:10" x14ac:dyDescent="0.2">
      <c r="A11" s="359"/>
      <c r="B11" s="99">
        <v>42156</v>
      </c>
      <c r="C11" s="6">
        <v>106609</v>
      </c>
    </row>
    <row r="12" spans="1:10" x14ac:dyDescent="0.2">
      <c r="A12" s="359"/>
      <c r="B12" s="99">
        <v>42186</v>
      </c>
      <c r="C12" s="6">
        <v>108348</v>
      </c>
    </row>
    <row r="13" spans="1:10" x14ac:dyDescent="0.2">
      <c r="A13" s="359"/>
      <c r="B13" s="99">
        <v>42217</v>
      </c>
      <c r="C13" s="6">
        <v>108082</v>
      </c>
    </row>
    <row r="14" spans="1:10" x14ac:dyDescent="0.2">
      <c r="A14" s="359"/>
      <c r="B14" s="99">
        <v>42248</v>
      </c>
      <c r="C14" s="6">
        <v>108492</v>
      </c>
    </row>
    <row r="15" spans="1:10" x14ac:dyDescent="0.2">
      <c r="A15" s="359"/>
      <c r="B15" s="99">
        <v>42278</v>
      </c>
      <c r="C15" s="6">
        <v>110258</v>
      </c>
    </row>
    <row r="16" spans="1:10" x14ac:dyDescent="0.2">
      <c r="A16" s="359"/>
      <c r="B16" s="99">
        <v>42309</v>
      </c>
      <c r="C16" s="6">
        <v>112567</v>
      </c>
    </row>
    <row r="17" spans="1:5" x14ac:dyDescent="0.2">
      <c r="A17" s="359"/>
      <c r="B17" s="99">
        <v>42339</v>
      </c>
      <c r="C17" s="6">
        <v>112703</v>
      </c>
    </row>
    <row r="18" spans="1:5" x14ac:dyDescent="0.2">
      <c r="A18" s="359">
        <v>42370</v>
      </c>
      <c r="B18" s="99">
        <v>42370</v>
      </c>
      <c r="C18" s="6">
        <v>112089</v>
      </c>
      <c r="D18" s="360">
        <v>6765</v>
      </c>
      <c r="E18" s="22">
        <v>6.4230374843340543E-2</v>
      </c>
    </row>
    <row r="19" spans="1:5" x14ac:dyDescent="0.2">
      <c r="A19" s="359"/>
      <c r="B19" s="99">
        <v>42401</v>
      </c>
      <c r="C19" s="6">
        <v>113118</v>
      </c>
      <c r="D19" s="360">
        <v>6751</v>
      </c>
      <c r="E19" s="22">
        <v>6.3468933033741667E-2</v>
      </c>
    </row>
    <row r="20" spans="1:5" x14ac:dyDescent="0.2">
      <c r="A20" s="359"/>
      <c r="B20" s="99">
        <v>42430</v>
      </c>
      <c r="C20" s="6">
        <v>113279</v>
      </c>
      <c r="D20" s="360">
        <v>6388</v>
      </c>
      <c r="E20" s="22">
        <v>5.9761813436117167E-2</v>
      </c>
    </row>
    <row r="21" spans="1:5" x14ac:dyDescent="0.2">
      <c r="A21" s="359"/>
      <c r="B21" s="99">
        <v>42461</v>
      </c>
      <c r="C21" s="6">
        <v>112873</v>
      </c>
      <c r="D21" s="360">
        <v>5588</v>
      </c>
      <c r="E21" s="22">
        <v>5.2085566481800814E-2</v>
      </c>
    </row>
    <row r="22" spans="1:5" x14ac:dyDescent="0.2">
      <c r="A22" s="359"/>
      <c r="B22" s="99">
        <v>42491</v>
      </c>
      <c r="C22" s="6">
        <v>112578</v>
      </c>
      <c r="D22" s="360">
        <v>5650</v>
      </c>
      <c r="E22" s="22">
        <v>5.2839293730360615E-2</v>
      </c>
    </row>
    <row r="23" spans="1:5" x14ac:dyDescent="0.2">
      <c r="A23" s="359"/>
      <c r="B23" s="99">
        <v>42522</v>
      </c>
      <c r="C23" s="6">
        <v>113340</v>
      </c>
      <c r="D23" s="360">
        <v>6731</v>
      </c>
      <c r="E23" s="22">
        <v>6.3137258580420033E-2</v>
      </c>
    </row>
    <row r="24" spans="1:5" x14ac:dyDescent="0.2">
      <c r="A24" s="359"/>
      <c r="B24" s="99">
        <v>42552</v>
      </c>
      <c r="C24" s="6">
        <v>114966</v>
      </c>
      <c r="D24" s="360">
        <v>6618</v>
      </c>
      <c r="E24" s="22">
        <v>6.1080961346771517E-2</v>
      </c>
    </row>
    <row r="25" spans="1:5" x14ac:dyDescent="0.2">
      <c r="A25" s="359"/>
      <c r="B25" s="99">
        <v>42583</v>
      </c>
      <c r="C25" s="6">
        <v>113363</v>
      </c>
      <c r="D25" s="360">
        <v>5281</v>
      </c>
      <c r="E25" s="22">
        <v>4.8861049943561372E-2</v>
      </c>
    </row>
    <row r="26" spans="1:5" x14ac:dyDescent="0.2">
      <c r="A26" s="359"/>
      <c r="B26" s="99">
        <v>42614</v>
      </c>
      <c r="C26" s="6">
        <v>113523</v>
      </c>
      <c r="D26" s="360">
        <v>5031</v>
      </c>
      <c r="E26" s="22">
        <v>4.6372082734210819E-2</v>
      </c>
    </row>
    <row r="27" spans="1:5" x14ac:dyDescent="0.2">
      <c r="A27" s="359"/>
      <c r="B27" s="99">
        <v>42644</v>
      </c>
      <c r="C27" s="6">
        <v>114143</v>
      </c>
      <c r="D27" s="360">
        <v>3885</v>
      </c>
      <c r="E27" s="22">
        <v>3.5235538464329121E-2</v>
      </c>
    </row>
    <row r="28" spans="1:5" x14ac:dyDescent="0.2">
      <c r="A28" s="359"/>
      <c r="B28" s="99">
        <v>42675</v>
      </c>
      <c r="C28" s="6">
        <v>115374</v>
      </c>
      <c r="D28" s="360">
        <v>2807</v>
      </c>
      <c r="E28" s="22">
        <v>2.4936260182824452E-2</v>
      </c>
    </row>
    <row r="29" spans="1:5" x14ac:dyDescent="0.2">
      <c r="A29" s="359"/>
      <c r="B29" s="99">
        <v>42705</v>
      </c>
      <c r="C29" s="6">
        <v>115738</v>
      </c>
      <c r="D29" s="360">
        <v>3035</v>
      </c>
      <c r="E29" s="22">
        <v>2.6929185558503321E-2</v>
      </c>
    </row>
    <row r="30" spans="1:5" x14ac:dyDescent="0.2">
      <c r="A30" s="359">
        <v>42736</v>
      </c>
      <c r="B30" s="99">
        <v>42736</v>
      </c>
      <c r="C30" s="6">
        <v>116118</v>
      </c>
      <c r="D30" s="360">
        <v>4029</v>
      </c>
      <c r="E30" s="22">
        <v>3.5944651125444961E-2</v>
      </c>
    </row>
    <row r="31" spans="1:5" x14ac:dyDescent="0.2">
      <c r="A31" s="359"/>
      <c r="B31" s="99">
        <v>42767</v>
      </c>
      <c r="C31" s="6">
        <v>117662</v>
      </c>
      <c r="D31" s="360">
        <v>4544</v>
      </c>
      <c r="E31" s="22">
        <v>4.0170441485882002E-2</v>
      </c>
    </row>
    <row r="32" spans="1:5" x14ac:dyDescent="0.2">
      <c r="A32" s="359"/>
      <c r="B32" s="99">
        <v>42795</v>
      </c>
      <c r="C32" s="6">
        <v>118916</v>
      </c>
      <c r="D32" s="360">
        <v>5637</v>
      </c>
      <c r="E32" s="22">
        <v>4.9762091826375587E-2</v>
      </c>
    </row>
    <row r="33" spans="1:5" x14ac:dyDescent="0.2">
      <c r="A33" s="359"/>
      <c r="B33" s="99">
        <v>42826</v>
      </c>
      <c r="C33" s="6">
        <v>118516</v>
      </c>
      <c r="D33" s="360">
        <v>5643</v>
      </c>
      <c r="E33" s="22">
        <v>4.9994241315460736E-2</v>
      </c>
    </row>
    <row r="34" spans="1:5" x14ac:dyDescent="0.2">
      <c r="A34" s="359"/>
      <c r="B34" s="99">
        <v>42856</v>
      </c>
      <c r="C34" s="6">
        <v>117677</v>
      </c>
      <c r="D34" s="360">
        <v>5099</v>
      </c>
      <c r="E34" s="22">
        <v>4.5293041269164488E-2</v>
      </c>
    </row>
    <row r="35" spans="1:5" x14ac:dyDescent="0.2">
      <c r="A35" s="359"/>
      <c r="B35" s="99">
        <v>42887</v>
      </c>
      <c r="C35" s="6">
        <v>118993</v>
      </c>
      <c r="D35" s="360">
        <v>5653</v>
      </c>
      <c r="E35" s="22">
        <v>4.9876477854243866E-2</v>
      </c>
    </row>
    <row r="36" spans="1:5" x14ac:dyDescent="0.2">
      <c r="A36" s="359"/>
      <c r="B36" s="99">
        <v>42917</v>
      </c>
      <c r="C36" s="6">
        <v>121169</v>
      </c>
      <c r="D36" s="360">
        <v>6203</v>
      </c>
      <c r="E36" s="22">
        <v>5.3955082372179601E-2</v>
      </c>
    </row>
    <row r="37" spans="1:5" x14ac:dyDescent="0.2">
      <c r="A37" s="359"/>
      <c r="B37" s="99">
        <v>42948</v>
      </c>
      <c r="C37" s="6">
        <v>121224</v>
      </c>
      <c r="D37" s="360">
        <v>7861</v>
      </c>
      <c r="E37" s="22">
        <v>6.9343612995421786E-2</v>
      </c>
    </row>
    <row r="38" spans="1:5" x14ac:dyDescent="0.2">
      <c r="A38" s="359"/>
      <c r="B38" s="99">
        <v>42979</v>
      </c>
      <c r="C38" s="6">
        <v>121311</v>
      </c>
      <c r="D38" s="360">
        <v>7788</v>
      </c>
      <c r="E38" s="22">
        <v>6.8602838191379717E-2</v>
      </c>
    </row>
    <row r="39" spans="1:5" x14ac:dyDescent="0.2">
      <c r="A39" s="359"/>
      <c r="B39" s="99">
        <v>43009</v>
      </c>
      <c r="C39" s="6">
        <v>121963</v>
      </c>
      <c r="D39" s="360">
        <v>7820</v>
      </c>
      <c r="E39" s="22">
        <v>6.8510552552499937E-2</v>
      </c>
    </row>
    <row r="40" spans="1:5" x14ac:dyDescent="0.2">
      <c r="A40" s="359"/>
      <c r="B40" s="99">
        <v>43040</v>
      </c>
      <c r="C40" s="6">
        <v>123560</v>
      </c>
      <c r="D40" s="360">
        <v>8186</v>
      </c>
      <c r="E40" s="22">
        <v>7.0951860904536548E-2</v>
      </c>
    </row>
    <row r="41" spans="1:5" x14ac:dyDescent="0.2">
      <c r="A41" s="359"/>
      <c r="B41" s="99">
        <v>43070</v>
      </c>
      <c r="C41" s="6">
        <v>122756</v>
      </c>
      <c r="D41" s="360">
        <v>7018</v>
      </c>
      <c r="E41" s="22">
        <v>6.0636955883115309E-2</v>
      </c>
    </row>
    <row r="42" spans="1:5" x14ac:dyDescent="0.2">
      <c r="A42" s="359">
        <v>43101</v>
      </c>
      <c r="B42" s="99">
        <v>43101</v>
      </c>
      <c r="C42" s="6">
        <v>122331</v>
      </c>
      <c r="D42" s="360">
        <v>6213</v>
      </c>
      <c r="E42" s="22">
        <v>5.3505916395390894E-2</v>
      </c>
    </row>
    <row r="43" spans="1:5" x14ac:dyDescent="0.2">
      <c r="A43" s="359"/>
      <c r="B43" s="99">
        <v>43132</v>
      </c>
      <c r="C43" s="6">
        <v>122603</v>
      </c>
      <c r="D43" s="360">
        <v>4941</v>
      </c>
      <c r="E43" s="22">
        <v>4.1993166867807789E-2</v>
      </c>
    </row>
    <row r="44" spans="1:5" x14ac:dyDescent="0.2">
      <c r="A44" s="359"/>
      <c r="B44" s="99">
        <v>43160</v>
      </c>
      <c r="C44" s="6">
        <v>122822</v>
      </c>
      <c r="D44" s="360">
        <v>3906</v>
      </c>
      <c r="E44" s="22">
        <v>3.2846715328467155E-2</v>
      </c>
    </row>
    <row r="45" spans="1:5" x14ac:dyDescent="0.2">
      <c r="A45" s="359"/>
      <c r="B45" s="99">
        <v>43191</v>
      </c>
      <c r="C45" s="6">
        <v>122918</v>
      </c>
      <c r="D45" s="360">
        <v>4402</v>
      </c>
      <c r="E45" s="22">
        <v>3.7142664281615986E-2</v>
      </c>
    </row>
    <row r="46" spans="1:5" x14ac:dyDescent="0.2">
      <c r="A46" s="359"/>
      <c r="B46" s="99">
        <v>43221</v>
      </c>
      <c r="C46" s="6">
        <v>122079</v>
      </c>
      <c r="D46" s="360">
        <v>4402</v>
      </c>
      <c r="E46" s="22">
        <v>3.7407479796391821E-2</v>
      </c>
    </row>
    <row r="47" spans="1:5" x14ac:dyDescent="0.2">
      <c r="A47" s="359"/>
      <c r="B47" s="99">
        <v>43252</v>
      </c>
      <c r="C47" s="6">
        <v>122022</v>
      </c>
      <c r="D47" s="360">
        <v>3029</v>
      </c>
      <c r="E47" s="22">
        <v>2.5455278881951038E-2</v>
      </c>
    </row>
    <row r="48" spans="1:5" x14ac:dyDescent="0.2">
      <c r="A48" s="359"/>
      <c r="B48" s="99">
        <v>43282</v>
      </c>
      <c r="C48" s="6">
        <v>122975</v>
      </c>
      <c r="D48" s="360">
        <v>1806</v>
      </c>
      <c r="E48" s="22">
        <v>1.4904802383447912E-2</v>
      </c>
    </row>
    <row r="49" spans="1:5" x14ac:dyDescent="0.2">
      <c r="A49" s="359"/>
      <c r="B49" s="99">
        <v>43313</v>
      </c>
      <c r="C49" s="6">
        <v>122836</v>
      </c>
      <c r="D49" s="360">
        <v>1612</v>
      </c>
      <c r="E49" s="22">
        <v>1.3297696825711081E-2</v>
      </c>
    </row>
    <row r="50" spans="1:5" x14ac:dyDescent="0.2">
      <c r="A50" s="359"/>
      <c r="B50" s="99">
        <v>43344</v>
      </c>
      <c r="C50" s="6">
        <v>123233</v>
      </c>
      <c r="D50" s="360">
        <v>1922</v>
      </c>
      <c r="E50" s="22">
        <v>1.5843575603201689E-2</v>
      </c>
    </row>
    <row r="51" spans="1:5" x14ac:dyDescent="0.2">
      <c r="A51" s="359"/>
      <c r="B51" s="99">
        <v>43374</v>
      </c>
      <c r="C51" s="6">
        <v>124543</v>
      </c>
      <c r="D51" s="360">
        <v>2580</v>
      </c>
      <c r="E51" s="22">
        <v>2.1153956527799413E-2</v>
      </c>
    </row>
    <row r="52" spans="1:5" x14ac:dyDescent="0.2">
      <c r="A52" s="359"/>
      <c r="B52" s="99">
        <v>43405</v>
      </c>
      <c r="C52" s="6">
        <v>125780</v>
      </c>
      <c r="D52" s="360">
        <v>2220</v>
      </c>
      <c r="E52" s="22">
        <v>1.7966979605050178E-2</v>
      </c>
    </row>
    <row r="53" spans="1:5" x14ac:dyDescent="0.2">
      <c r="A53" s="359"/>
      <c r="B53" s="99">
        <v>43435</v>
      </c>
      <c r="C53" s="6">
        <v>125509</v>
      </c>
      <c r="D53" s="360">
        <v>2753</v>
      </c>
      <c r="E53" s="22">
        <v>2.2426602365668482E-2</v>
      </c>
    </row>
    <row r="54" spans="1:5" x14ac:dyDescent="0.2">
      <c r="A54" s="359">
        <v>43466</v>
      </c>
      <c r="B54" s="99">
        <v>43466</v>
      </c>
      <c r="C54" s="6">
        <v>125514</v>
      </c>
      <c r="D54" s="360">
        <v>3183</v>
      </c>
      <c r="E54" s="22">
        <v>2.6019569855555827E-2</v>
      </c>
    </row>
    <row r="55" spans="1:5" x14ac:dyDescent="0.2">
      <c r="A55" s="359"/>
      <c r="B55" s="99">
        <v>43497</v>
      </c>
      <c r="C55" s="6">
        <v>126770</v>
      </c>
      <c r="D55" s="360">
        <v>4167</v>
      </c>
      <c r="E55" s="22">
        <v>3.3987749076286877E-2</v>
      </c>
    </row>
    <row r="56" spans="1:5" x14ac:dyDescent="0.2">
      <c r="A56" s="359"/>
      <c r="B56" s="99">
        <v>43525</v>
      </c>
      <c r="C56" s="6">
        <v>127506</v>
      </c>
      <c r="D56" s="360">
        <v>4684</v>
      </c>
      <c r="E56" s="22">
        <v>3.8136490205337804E-2</v>
      </c>
    </row>
    <row r="57" spans="1:5" x14ac:dyDescent="0.2">
      <c r="A57" s="359"/>
      <c r="B57" s="99">
        <v>43556</v>
      </c>
      <c r="C57" s="6">
        <v>128837</v>
      </c>
      <c r="D57" s="360">
        <v>5919</v>
      </c>
      <c r="E57" s="22">
        <v>4.8154053922126946E-2</v>
      </c>
    </row>
    <row r="58" spans="1:5" x14ac:dyDescent="0.2">
      <c r="A58" s="359"/>
      <c r="B58" s="99">
        <v>43586</v>
      </c>
      <c r="C58" s="6">
        <v>128606</v>
      </c>
      <c r="D58" s="360">
        <v>6527</v>
      </c>
      <c r="E58" s="22">
        <v>5.3465378975909042E-2</v>
      </c>
    </row>
    <row r="59" spans="1:5" x14ac:dyDescent="0.2">
      <c r="A59" s="359"/>
      <c r="B59" s="99">
        <v>43617</v>
      </c>
      <c r="C59" s="6">
        <v>129478</v>
      </c>
      <c r="D59" s="360">
        <v>7456</v>
      </c>
      <c r="E59" s="22">
        <v>6.1103735391978498E-2</v>
      </c>
    </row>
    <row r="60" spans="1:5" x14ac:dyDescent="0.2">
      <c r="A60" s="359"/>
      <c r="B60" s="99">
        <v>43647</v>
      </c>
      <c r="C60" s="6">
        <v>130724</v>
      </c>
      <c r="D60" s="360">
        <v>7749</v>
      </c>
      <c r="E60" s="22">
        <v>6.3012807481195365E-2</v>
      </c>
    </row>
    <row r="61" spans="1:5" x14ac:dyDescent="0.2">
      <c r="A61" s="359"/>
      <c r="B61" s="99">
        <v>43678</v>
      </c>
      <c r="C61" s="6">
        <v>129151</v>
      </c>
      <c r="D61" s="360">
        <v>6315</v>
      </c>
      <c r="E61" s="22">
        <v>5.1410010094760497E-2</v>
      </c>
    </row>
    <row r="62" spans="1:5" x14ac:dyDescent="0.2">
      <c r="A62" s="359"/>
      <c r="B62" s="99">
        <v>43709</v>
      </c>
      <c r="C62" s="6">
        <v>129378</v>
      </c>
      <c r="D62" s="360">
        <v>6145</v>
      </c>
      <c r="E62" s="22">
        <v>4.9864890086259363E-2</v>
      </c>
    </row>
    <row r="63" spans="1:5" x14ac:dyDescent="0.2">
      <c r="A63" s="359"/>
      <c r="B63" s="99">
        <v>43739</v>
      </c>
      <c r="C63" s="6">
        <v>130695</v>
      </c>
      <c r="D63" s="360">
        <v>6152</v>
      </c>
      <c r="E63" s="22">
        <v>4.9396593947471958E-2</v>
      </c>
    </row>
    <row r="64" spans="1:5" x14ac:dyDescent="0.2">
      <c r="A64" s="359"/>
      <c r="B64" s="99">
        <v>43770</v>
      </c>
      <c r="C64" s="6">
        <v>131903</v>
      </c>
      <c r="D64" s="360">
        <v>6123</v>
      </c>
      <c r="E64" s="22">
        <v>4.8680235331531242E-2</v>
      </c>
    </row>
    <row r="65" spans="1:5" x14ac:dyDescent="0.2">
      <c r="A65" s="359"/>
      <c r="B65" s="99">
        <v>43800</v>
      </c>
      <c r="C65" s="6">
        <v>130985</v>
      </c>
      <c r="D65" s="360">
        <v>5476</v>
      </c>
      <c r="E65" s="22">
        <v>4.36303372666502E-2</v>
      </c>
    </row>
    <row r="66" spans="1:5" x14ac:dyDescent="0.2">
      <c r="A66" s="359">
        <v>43831</v>
      </c>
      <c r="B66" s="99">
        <v>43831</v>
      </c>
      <c r="C66" s="6">
        <v>130255</v>
      </c>
      <c r="D66" s="360">
        <v>4741</v>
      </c>
      <c r="E66" s="22">
        <v>3.7772678745000558E-2</v>
      </c>
    </row>
    <row r="67" spans="1:5" x14ac:dyDescent="0.2">
      <c r="A67" s="359"/>
      <c r="B67" s="99">
        <v>43862</v>
      </c>
      <c r="C67" s="6">
        <v>131946</v>
      </c>
      <c r="D67" s="360">
        <v>5176</v>
      </c>
      <c r="E67" s="22">
        <v>4.0829849333438507E-2</v>
      </c>
    </row>
    <row r="68" spans="1:5" x14ac:dyDescent="0.2">
      <c r="A68" s="359"/>
      <c r="B68" s="99">
        <v>43891</v>
      </c>
      <c r="C68" s="6">
        <v>127827</v>
      </c>
      <c r="D68" s="360">
        <v>321</v>
      </c>
      <c r="E68" s="22">
        <v>2.5175285868900285E-3</v>
      </c>
    </row>
    <row r="69" spans="1:5" x14ac:dyDescent="0.2">
      <c r="A69" s="359"/>
      <c r="B69" s="99">
        <v>43922</v>
      </c>
      <c r="C69" s="6">
        <v>117956</v>
      </c>
      <c r="D69" s="360">
        <v>-10881</v>
      </c>
      <c r="E69" s="22">
        <v>-8.4455552364615757E-2</v>
      </c>
    </row>
    <row r="70" spans="1:5" x14ac:dyDescent="0.2">
      <c r="A70" s="359"/>
      <c r="B70" s="99">
        <v>43952</v>
      </c>
      <c r="C70" s="6">
        <v>113515</v>
      </c>
      <c r="D70" s="360">
        <v>-15091</v>
      </c>
      <c r="E70" s="22">
        <v>-0.1173428922445298</v>
      </c>
    </row>
    <row r="71" spans="1:5" x14ac:dyDescent="0.2">
      <c r="A71" s="359"/>
      <c r="B71" s="99">
        <v>43983</v>
      </c>
      <c r="C71" s="6">
        <v>110253</v>
      </c>
      <c r="D71" s="360">
        <v>-19225</v>
      </c>
      <c r="E71" s="22">
        <v>-0.148480822996957</v>
      </c>
    </row>
    <row r="72" spans="1:5" x14ac:dyDescent="0.2">
      <c r="A72" s="359"/>
      <c r="B72" s="99">
        <v>44013</v>
      </c>
      <c r="C72" s="6">
        <v>110007</v>
      </c>
      <c r="D72" s="360">
        <v>-20717</v>
      </c>
      <c r="E72" s="22">
        <v>-0.15847893271319727</v>
      </c>
    </row>
    <row r="73" spans="1:5" x14ac:dyDescent="0.2">
      <c r="A73" s="359"/>
      <c r="B73" s="99">
        <v>44044</v>
      </c>
      <c r="C73" s="6">
        <v>109718</v>
      </c>
      <c r="D73" s="360">
        <v>-19433</v>
      </c>
      <c r="E73" s="22">
        <v>-0.15046728248329475</v>
      </c>
    </row>
    <row r="74" spans="1:5" x14ac:dyDescent="0.2">
      <c r="A74" s="359"/>
      <c r="B74" s="99">
        <v>44075</v>
      </c>
      <c r="C74" s="6">
        <v>109645</v>
      </c>
      <c r="D74" s="360">
        <v>-19733</v>
      </c>
      <c r="E74" s="22">
        <v>-0.15252206712114888</v>
      </c>
    </row>
    <row r="75" spans="1:5" x14ac:dyDescent="0.2">
      <c r="A75" s="359"/>
      <c r="B75" s="99">
        <v>44105</v>
      </c>
      <c r="C75" s="6">
        <v>111091</v>
      </c>
      <c r="D75" s="360">
        <v>-19604</v>
      </c>
      <c r="E75" s="22">
        <v>-0.14999808714947013</v>
      </c>
    </row>
    <row r="76" spans="1:5" x14ac:dyDescent="0.2">
      <c r="A76" s="359"/>
      <c r="B76" s="99">
        <v>44136</v>
      </c>
      <c r="C76" s="6">
        <v>112630</v>
      </c>
      <c r="D76" s="360">
        <v>-19273</v>
      </c>
      <c r="E76" s="22">
        <v>-0.14611494810580503</v>
      </c>
    </row>
    <row r="77" spans="1:5" x14ac:dyDescent="0.2">
      <c r="A77" s="359"/>
      <c r="B77" s="99">
        <v>44166</v>
      </c>
      <c r="C77" s="6">
        <v>112226</v>
      </c>
      <c r="D77" s="360">
        <v>-18759</v>
      </c>
      <c r="E77" s="22">
        <v>-0.14321487193190061</v>
      </c>
    </row>
    <row r="78" spans="1:5" x14ac:dyDescent="0.2">
      <c r="A78" s="359">
        <v>44197</v>
      </c>
      <c r="B78" s="99">
        <v>44197</v>
      </c>
      <c r="C78" s="6">
        <v>110277</v>
      </c>
      <c r="D78" s="360">
        <v>-19978</v>
      </c>
      <c r="E78" s="22">
        <v>-0.15337607001650608</v>
      </c>
    </row>
    <row r="79" spans="1:5" x14ac:dyDescent="0.2">
      <c r="A79" s="359"/>
      <c r="B79" s="99">
        <v>44228</v>
      </c>
      <c r="C79" s="6">
        <v>109926</v>
      </c>
      <c r="D79" s="360">
        <v>-22020</v>
      </c>
      <c r="E79" s="22">
        <v>-0.16688645354917922</v>
      </c>
    </row>
    <row r="80" spans="1:5" x14ac:dyDescent="0.2">
      <c r="A80" s="359"/>
      <c r="B80" s="99">
        <v>44256</v>
      </c>
      <c r="C80" s="6">
        <v>110564</v>
      </c>
      <c r="D80" s="360">
        <v>-17263</v>
      </c>
      <c r="E80" s="22">
        <v>-0.1350497156312829</v>
      </c>
    </row>
    <row r="81" spans="1:5" x14ac:dyDescent="0.2">
      <c r="A81" s="359"/>
      <c r="B81" s="99">
        <v>44287</v>
      </c>
      <c r="C81" s="6">
        <v>111454</v>
      </c>
      <c r="D81" s="360">
        <v>-6502</v>
      </c>
      <c r="E81" s="22">
        <v>-5.5122248974193766E-2</v>
      </c>
    </row>
    <row r="82" spans="1:5" x14ac:dyDescent="0.2">
      <c r="A82" s="359"/>
      <c r="B82" s="99">
        <v>44317</v>
      </c>
      <c r="C82" s="6">
        <v>112774</v>
      </c>
      <c r="D82" s="360">
        <v>-741</v>
      </c>
      <c r="E82" s="22">
        <v>-6.527771660133022E-3</v>
      </c>
    </row>
    <row r="83" spans="1:5" x14ac:dyDescent="0.2">
      <c r="A83" s="359"/>
      <c r="B83" s="99">
        <v>44348</v>
      </c>
      <c r="C83" s="6">
        <v>117956</v>
      </c>
      <c r="D83" s="360">
        <v>7703</v>
      </c>
      <c r="E83" s="22">
        <v>6.9866579594206057E-2</v>
      </c>
    </row>
    <row r="84" spans="1:5" x14ac:dyDescent="0.2">
      <c r="A84" s="359"/>
      <c r="B84" s="99">
        <v>44378</v>
      </c>
      <c r="C84" s="6">
        <v>123830</v>
      </c>
      <c r="D84" s="360">
        <v>13823</v>
      </c>
      <c r="E84" s="22">
        <v>0.12565564009563027</v>
      </c>
    </row>
    <row r="85" spans="1:5" x14ac:dyDescent="0.2">
      <c r="A85" s="359"/>
      <c r="B85" s="99">
        <v>44409</v>
      </c>
      <c r="C85" s="6">
        <v>122663</v>
      </c>
      <c r="D85" s="360">
        <v>12945</v>
      </c>
      <c r="E85" s="22">
        <v>0.11798428699028418</v>
      </c>
    </row>
    <row r="86" spans="1:5" x14ac:dyDescent="0.2">
      <c r="A86" s="359"/>
      <c r="B86" s="99">
        <v>44440</v>
      </c>
      <c r="C86" s="6">
        <v>121731</v>
      </c>
      <c r="D86" s="360">
        <v>12086</v>
      </c>
      <c r="E86" s="22">
        <v>0.1102284645902686</v>
      </c>
    </row>
    <row r="87" spans="1:5" x14ac:dyDescent="0.2">
      <c r="A87" s="359"/>
      <c r="B87" s="99">
        <v>44470</v>
      </c>
      <c r="C87" s="6">
        <v>123708</v>
      </c>
      <c r="D87" s="360">
        <v>12617</v>
      </c>
      <c r="E87" s="22">
        <v>0.1135735568137833</v>
      </c>
    </row>
    <row r="88" spans="1:5" x14ac:dyDescent="0.2">
      <c r="A88" s="359"/>
      <c r="B88" s="99">
        <v>44501</v>
      </c>
      <c r="C88" s="6">
        <v>126082</v>
      </c>
      <c r="D88" s="360">
        <v>13452</v>
      </c>
      <c r="E88" s="22">
        <v>0.11943531918671757</v>
      </c>
    </row>
    <row r="89" spans="1:5" x14ac:dyDescent="0.2">
      <c r="A89" s="359"/>
      <c r="B89" s="99">
        <v>44531</v>
      </c>
      <c r="C89" s="6">
        <v>126998</v>
      </c>
      <c r="D89" s="360">
        <v>14772</v>
      </c>
      <c r="E89" s="22">
        <v>0.13162725215190776</v>
      </c>
    </row>
    <row r="90" spans="1:5" x14ac:dyDescent="0.2">
      <c r="A90" s="359">
        <v>44562</v>
      </c>
      <c r="B90" s="99">
        <v>44562</v>
      </c>
      <c r="C90" s="6">
        <v>127062</v>
      </c>
      <c r="D90" s="360">
        <v>16785</v>
      </c>
      <c r="E90" s="22">
        <v>0.15220762262303109</v>
      </c>
    </row>
    <row r="91" spans="1:5" x14ac:dyDescent="0.2">
      <c r="A91" s="359"/>
      <c r="B91" s="99">
        <v>44593</v>
      </c>
      <c r="C91" s="6">
        <v>128939</v>
      </c>
      <c r="D91" s="360">
        <v>19013</v>
      </c>
      <c r="E91" s="22">
        <v>0.17296181067263433</v>
      </c>
    </row>
    <row r="92" spans="1:5" x14ac:dyDescent="0.2">
      <c r="A92" s="359"/>
      <c r="B92" s="99">
        <v>44621</v>
      </c>
      <c r="C92" s="6">
        <v>129615</v>
      </c>
      <c r="D92" s="360">
        <v>19051</v>
      </c>
      <c r="E92" s="22">
        <v>0.17230744184363808</v>
      </c>
    </row>
    <row r="93" spans="1:5" x14ac:dyDescent="0.2">
      <c r="B93" s="99">
        <v>44287</v>
      </c>
      <c r="C93" s="6">
        <v>130420</v>
      </c>
      <c r="D93" s="360">
        <v>18966</v>
      </c>
      <c r="E93" s="22">
        <v>0.17016885890143019</v>
      </c>
    </row>
    <row r="94" spans="1:5" x14ac:dyDescent="0.2">
      <c r="B94" s="99">
        <v>43952</v>
      </c>
      <c r="C94" s="6">
        <v>131075</v>
      </c>
      <c r="D94" s="328">
        <v>18301</v>
      </c>
      <c r="E94" s="22">
        <v>0.16228031283806552</v>
      </c>
    </row>
    <row r="95" spans="1:5" x14ac:dyDescent="0.2">
      <c r="B95" s="104" t="s">
        <v>651</v>
      </c>
      <c r="C95" s="6">
        <v>132748</v>
      </c>
      <c r="D95" s="328">
        <v>14792</v>
      </c>
      <c r="E95" s="22">
        <v>0.12540269252941774</v>
      </c>
    </row>
    <row r="96" spans="1:5" x14ac:dyDescent="0.2">
      <c r="B96" s="105" t="s">
        <v>652</v>
      </c>
      <c r="C96" s="6">
        <v>133487</v>
      </c>
      <c r="D96" s="360">
        <v>9657</v>
      </c>
      <c r="E96" s="22">
        <v>7.7985948477751865E-2</v>
      </c>
    </row>
    <row r="97" spans="1:6" x14ac:dyDescent="0.2">
      <c r="B97" s="105" t="s">
        <v>653</v>
      </c>
      <c r="C97" s="6">
        <v>133842</v>
      </c>
      <c r="D97" s="360">
        <f t="shared" ref="D97:D105" si="0">C97-C85</f>
        <v>11179</v>
      </c>
      <c r="E97" s="22">
        <f t="shared" ref="E97:E105" si="1">C97/C85-1</f>
        <v>9.1135876344129896E-2</v>
      </c>
    </row>
    <row r="98" spans="1:6" x14ac:dyDescent="0.2">
      <c r="B98" s="97">
        <v>44440</v>
      </c>
      <c r="C98" s="6">
        <v>135056</v>
      </c>
      <c r="D98" s="360">
        <f t="shared" si="0"/>
        <v>13325</v>
      </c>
      <c r="E98" s="22">
        <f t="shared" si="1"/>
        <v>0.1094626676853061</v>
      </c>
    </row>
    <row r="99" spans="1:6" x14ac:dyDescent="0.2">
      <c r="B99" s="97">
        <v>44470</v>
      </c>
      <c r="C99" s="98">
        <v>137270</v>
      </c>
      <c r="D99" s="360">
        <f t="shared" si="0"/>
        <v>13562</v>
      </c>
      <c r="E99" s="22">
        <f t="shared" si="1"/>
        <v>0.10962912665308622</v>
      </c>
    </row>
    <row r="100" spans="1:6" x14ac:dyDescent="0.2">
      <c r="B100" s="5" t="s">
        <v>659</v>
      </c>
      <c r="C100" s="6">
        <v>139180</v>
      </c>
      <c r="D100" s="360">
        <f t="shared" si="0"/>
        <v>13098</v>
      </c>
      <c r="E100" s="22">
        <f t="shared" si="1"/>
        <v>0.1038847734014372</v>
      </c>
    </row>
    <row r="101" spans="1:6" x14ac:dyDescent="0.2">
      <c r="B101" s="5" t="s">
        <v>661</v>
      </c>
      <c r="C101" s="6">
        <v>138762</v>
      </c>
      <c r="D101" s="360">
        <f t="shared" si="0"/>
        <v>11764</v>
      </c>
      <c r="E101" s="22">
        <f t="shared" si="1"/>
        <v>9.2631380021732657E-2</v>
      </c>
    </row>
    <row r="102" spans="1:6" x14ac:dyDescent="0.2">
      <c r="A102" s="328">
        <v>2023</v>
      </c>
      <c r="B102" s="5" t="s">
        <v>1083</v>
      </c>
      <c r="C102" s="6">
        <v>138891</v>
      </c>
      <c r="D102" s="360">
        <f t="shared" si="0"/>
        <v>11829</v>
      </c>
      <c r="E102" s="22">
        <f t="shared" si="1"/>
        <v>9.3096283704018568E-2</v>
      </c>
    </row>
    <row r="103" spans="1:6" x14ac:dyDescent="0.2">
      <c r="B103" s="5" t="s">
        <v>644</v>
      </c>
      <c r="C103" s="6">
        <v>140132</v>
      </c>
      <c r="D103" s="360">
        <f t="shared" si="0"/>
        <v>11193</v>
      </c>
      <c r="E103" s="22">
        <f t="shared" si="1"/>
        <v>8.680849083675235E-2</v>
      </c>
    </row>
    <row r="104" spans="1:6" x14ac:dyDescent="0.2">
      <c r="B104" s="5" t="s">
        <v>646</v>
      </c>
      <c r="C104" s="6">
        <v>141747</v>
      </c>
      <c r="D104" s="360">
        <f t="shared" si="0"/>
        <v>12132</v>
      </c>
      <c r="E104" s="22">
        <f t="shared" si="1"/>
        <v>9.3600277745631288E-2</v>
      </c>
    </row>
    <row r="105" spans="1:6" x14ac:dyDescent="0.2">
      <c r="B105" s="5" t="s">
        <v>648</v>
      </c>
      <c r="C105" s="6">
        <v>143025</v>
      </c>
      <c r="D105" s="360">
        <f t="shared" si="0"/>
        <v>12605</v>
      </c>
      <c r="E105" s="22">
        <f t="shared" si="1"/>
        <v>9.6649286919184174E-2</v>
      </c>
    </row>
    <row r="106" spans="1:6" x14ac:dyDescent="0.2">
      <c r="B106" s="106" t="s">
        <v>650</v>
      </c>
      <c r="C106" s="101">
        <v>143730</v>
      </c>
      <c r="D106" s="361">
        <f>C106-C94</f>
        <v>12655</v>
      </c>
      <c r="E106" s="107">
        <f>C106/C94-1</f>
        <v>9.6547777989700601E-2</v>
      </c>
      <c r="F106" s="362"/>
    </row>
    <row r="107" spans="1:6" x14ac:dyDescent="0.2">
      <c r="B107" s="5" t="s">
        <v>651</v>
      </c>
      <c r="C107" s="6">
        <v>145034</v>
      </c>
      <c r="D107" s="361">
        <f>C107-C95</f>
        <v>12286</v>
      </c>
      <c r="E107" s="107">
        <f>C107/C95-1</f>
        <v>9.2551300207912801E-2</v>
      </c>
    </row>
    <row r="108" spans="1:6" x14ac:dyDescent="0.2">
      <c r="B108" s="5"/>
    </row>
    <row r="109" spans="1:6" x14ac:dyDescent="0.2">
      <c r="B109" s="5"/>
    </row>
    <row r="110" spans="1:6" x14ac:dyDescent="0.2">
      <c r="B110" s="5"/>
    </row>
    <row r="111" spans="1:6" x14ac:dyDescent="0.2">
      <c r="B111" s="5"/>
    </row>
    <row r="112" spans="1:6"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1">
    <mergeCell ref="H1:I1"/>
  </mergeCells>
  <hyperlinks>
    <hyperlink ref="H1:I1" location="Index!A1" display="Regresar al Índice" xr:uid="{43466680-BFFB-4BB1-B567-402A273B10AE}"/>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24BB-CE87-4371-A9DD-89E7A288D8D8}">
  <sheetPr codeName="Hoja172"/>
  <dimension ref="A1:P217"/>
  <sheetViews>
    <sheetView zoomScaleNormal="100" workbookViewId="0">
      <pane xSplit="11" topLeftCell="M1" activePane="topRight" state="frozen"/>
      <selection pane="topRight"/>
    </sheetView>
  </sheetViews>
  <sheetFormatPr baseColWidth="10" defaultColWidth="15.28515625" defaultRowHeight="12.75" x14ac:dyDescent="0.2"/>
  <cols>
    <col min="1" max="1" width="15.28515625" style="330"/>
    <col min="2" max="2" width="15.28515625" style="140"/>
    <col min="3" max="10" width="15.28515625" style="330"/>
    <col min="11" max="11" width="21.42578125" style="330" customWidth="1"/>
    <col min="12" max="12" width="13.85546875" style="330" customWidth="1"/>
    <col min="13" max="13" width="11.140625" style="330" customWidth="1"/>
    <col min="14" max="15" width="9.7109375" style="330" customWidth="1"/>
    <col min="16" max="17" width="14.5703125" style="330" customWidth="1"/>
    <col min="18" max="22" width="15.28515625" style="330" customWidth="1"/>
    <col min="23" max="16384" width="15.28515625" style="330"/>
  </cols>
  <sheetData>
    <row r="1" spans="1:16" x14ac:dyDescent="0.2">
      <c r="A1" s="31" t="s">
        <v>3419</v>
      </c>
      <c r="H1" s="280" t="s">
        <v>1346</v>
      </c>
      <c r="I1" s="280"/>
      <c r="O1" s="331"/>
      <c r="P1" s="331"/>
    </row>
    <row r="2" spans="1:16" x14ac:dyDescent="0.2">
      <c r="A2" s="330" t="s">
        <v>3267</v>
      </c>
    </row>
    <row r="5" spans="1:16" x14ac:dyDescent="0.2">
      <c r="A5" s="330" t="s">
        <v>296</v>
      </c>
      <c r="B5" s="54" t="s">
        <v>297</v>
      </c>
      <c r="C5" s="347" t="s">
        <v>279</v>
      </c>
      <c r="D5" s="347" t="s">
        <v>298</v>
      </c>
      <c r="E5" s="347" t="s">
        <v>299</v>
      </c>
      <c r="F5" s="347" t="s">
        <v>300</v>
      </c>
      <c r="G5" s="347" t="s">
        <v>301</v>
      </c>
      <c r="H5" s="347" t="s">
        <v>284</v>
      </c>
      <c r="I5" s="347" t="s">
        <v>302</v>
      </c>
    </row>
    <row r="6" spans="1:16" x14ac:dyDescent="0.2">
      <c r="A6" s="330">
        <v>2013</v>
      </c>
      <c r="B6" s="55">
        <v>70246</v>
      </c>
      <c r="C6" s="348">
        <v>282499</v>
      </c>
      <c r="D6" s="348">
        <v>98394</v>
      </c>
      <c r="E6" s="348">
        <v>9369</v>
      </c>
      <c r="F6" s="348">
        <v>347298</v>
      </c>
      <c r="G6" s="348">
        <v>3034</v>
      </c>
      <c r="H6" s="348">
        <v>523456</v>
      </c>
      <c r="I6" s="348">
        <v>62952</v>
      </c>
      <c r="K6" s="314" t="s">
        <v>303</v>
      </c>
      <c r="L6" s="347" t="s">
        <v>1129</v>
      </c>
      <c r="M6" s="354" t="s">
        <v>3268</v>
      </c>
    </row>
    <row r="7" spans="1:16" x14ac:dyDescent="0.2">
      <c r="A7" s="330">
        <v>2014</v>
      </c>
      <c r="B7" s="55">
        <v>77509</v>
      </c>
      <c r="C7" s="348">
        <v>295797</v>
      </c>
      <c r="D7" s="348">
        <v>107248</v>
      </c>
      <c r="E7" s="348">
        <v>9548</v>
      </c>
      <c r="F7" s="348">
        <v>363344</v>
      </c>
      <c r="G7" s="348">
        <v>2860</v>
      </c>
      <c r="H7" s="348">
        <v>540644</v>
      </c>
      <c r="I7" s="348">
        <v>66390</v>
      </c>
      <c r="K7" s="314" t="s">
        <v>297</v>
      </c>
      <c r="L7" s="330">
        <v>118708</v>
      </c>
      <c r="M7" s="330">
        <v>118854</v>
      </c>
      <c r="N7" s="141">
        <f>M7/$M$15</f>
        <v>6.0003332003897437E-2</v>
      </c>
      <c r="O7" s="346"/>
    </row>
    <row r="8" spans="1:16" x14ac:dyDescent="0.2">
      <c r="A8" s="330">
        <v>2015</v>
      </c>
      <c r="B8" s="55">
        <v>82606</v>
      </c>
      <c r="C8" s="348">
        <v>312586</v>
      </c>
      <c r="D8" s="348">
        <v>119587</v>
      </c>
      <c r="E8" s="348">
        <v>9329</v>
      </c>
      <c r="F8" s="348">
        <v>385457</v>
      </c>
      <c r="G8" s="348">
        <v>2875</v>
      </c>
      <c r="H8" s="348">
        <v>551836</v>
      </c>
      <c r="I8" s="348">
        <v>70979</v>
      </c>
      <c r="K8" s="314" t="s">
        <v>279</v>
      </c>
      <c r="L8" s="330">
        <v>399607</v>
      </c>
      <c r="M8" s="330">
        <v>409197</v>
      </c>
      <c r="N8" s="141">
        <f>M8/$M$15</f>
        <v>0.20658272709373532</v>
      </c>
      <c r="O8" s="346"/>
    </row>
    <row r="9" spans="1:16" x14ac:dyDescent="0.2">
      <c r="A9" s="330">
        <v>2016</v>
      </c>
      <c r="B9" s="55">
        <v>89558</v>
      </c>
      <c r="C9" s="348">
        <v>334254</v>
      </c>
      <c r="D9" s="348">
        <v>130890</v>
      </c>
      <c r="E9" s="348">
        <v>9329</v>
      </c>
      <c r="F9" s="348">
        <v>407270</v>
      </c>
      <c r="G9" s="348">
        <v>3040</v>
      </c>
      <c r="H9" s="348">
        <v>575641</v>
      </c>
      <c r="I9" s="348">
        <v>74255</v>
      </c>
      <c r="K9" s="314" t="s">
        <v>298</v>
      </c>
      <c r="L9" s="330">
        <v>145346</v>
      </c>
      <c r="M9" s="330">
        <v>152849</v>
      </c>
      <c r="N9" s="141">
        <f>M9/$M$15</f>
        <v>7.7165676321063817E-2</v>
      </c>
      <c r="O9" s="346"/>
    </row>
    <row r="10" spans="1:16" x14ac:dyDescent="0.2">
      <c r="A10" s="330">
        <v>2017</v>
      </c>
      <c r="B10" s="55">
        <v>96726</v>
      </c>
      <c r="C10" s="348">
        <v>343480</v>
      </c>
      <c r="D10" s="348">
        <v>144472</v>
      </c>
      <c r="E10" s="348">
        <v>9194</v>
      </c>
      <c r="F10" s="348">
        <v>435724</v>
      </c>
      <c r="G10" s="348">
        <v>3204</v>
      </c>
      <c r="H10" s="348">
        <v>605107</v>
      </c>
      <c r="I10" s="348">
        <v>79961</v>
      </c>
      <c r="K10" s="314" t="s">
        <v>299</v>
      </c>
      <c r="L10" s="330">
        <v>9814</v>
      </c>
      <c r="M10" s="330">
        <v>10060</v>
      </c>
      <c r="N10" s="141">
        <f>M10/$M$15</f>
        <v>5.0787816982113196E-3</v>
      </c>
      <c r="O10" s="346"/>
    </row>
    <row r="11" spans="1:16" x14ac:dyDescent="0.2">
      <c r="A11" s="330">
        <v>2018</v>
      </c>
      <c r="B11" s="55">
        <v>104065</v>
      </c>
      <c r="C11" s="348">
        <v>354114</v>
      </c>
      <c r="D11" s="348">
        <v>141254</v>
      </c>
      <c r="E11" s="348">
        <v>9458</v>
      </c>
      <c r="F11" s="348">
        <v>452017</v>
      </c>
      <c r="G11" s="348">
        <v>2703</v>
      </c>
      <c r="H11" s="348">
        <v>614655</v>
      </c>
      <c r="I11" s="348">
        <v>82734</v>
      </c>
      <c r="K11" s="314" t="s">
        <v>300</v>
      </c>
      <c r="L11" s="330">
        <v>508146</v>
      </c>
      <c r="M11" s="330">
        <v>520206</v>
      </c>
      <c r="N11" s="141">
        <f t="shared" ref="N11:N14" si="0">M11/$M$15</f>
        <v>0.26262551810136359</v>
      </c>
      <c r="O11" s="346"/>
    </row>
    <row r="12" spans="1:16" x14ac:dyDescent="0.2">
      <c r="A12" s="330">
        <v>2019</v>
      </c>
      <c r="B12" s="55">
        <v>109333</v>
      </c>
      <c r="C12" s="348">
        <v>363625</v>
      </c>
      <c r="D12" s="348">
        <v>141943</v>
      </c>
      <c r="E12" s="348">
        <v>9697</v>
      </c>
      <c r="F12" s="348">
        <v>458198</v>
      </c>
      <c r="G12" s="348">
        <v>2683</v>
      </c>
      <c r="H12" s="348">
        <v>640252</v>
      </c>
      <c r="I12" s="348">
        <v>86968</v>
      </c>
      <c r="K12" s="314" t="s">
        <v>301</v>
      </c>
      <c r="L12" s="330">
        <v>2500</v>
      </c>
      <c r="M12" s="330">
        <v>2593</v>
      </c>
      <c r="N12" s="141">
        <f>M12/$M$15</f>
        <v>1.3090736524316055E-3</v>
      </c>
      <c r="O12" s="346"/>
    </row>
    <row r="13" spans="1:16" x14ac:dyDescent="0.2">
      <c r="A13" s="330">
        <v>2020</v>
      </c>
      <c r="B13" s="55">
        <v>111767</v>
      </c>
      <c r="C13" s="348">
        <v>366999</v>
      </c>
      <c r="D13" s="348">
        <v>133149</v>
      </c>
      <c r="E13" s="348">
        <v>9984</v>
      </c>
      <c r="F13" s="348">
        <v>452541</v>
      </c>
      <c r="G13" s="348">
        <v>2738</v>
      </c>
      <c r="H13" s="348">
        <v>614772</v>
      </c>
      <c r="I13" s="348">
        <v>88417</v>
      </c>
      <c r="J13" s="348"/>
      <c r="K13" s="314" t="s">
        <v>284</v>
      </c>
      <c r="L13" s="330">
        <v>644397</v>
      </c>
      <c r="M13" s="330">
        <v>660628</v>
      </c>
      <c r="N13" s="141">
        <f t="shared" si="0"/>
        <v>0.33351743496281788</v>
      </c>
      <c r="O13" s="346"/>
    </row>
    <row r="14" spans="1:16" x14ac:dyDescent="0.2">
      <c r="A14" s="330">
        <v>2021</v>
      </c>
      <c r="B14" s="55">
        <v>116251</v>
      </c>
      <c r="C14" s="348">
        <v>388949</v>
      </c>
      <c r="D14" s="348">
        <v>134547</v>
      </c>
      <c r="E14" s="348">
        <v>9393</v>
      </c>
      <c r="F14" s="348">
        <v>480660</v>
      </c>
      <c r="G14" s="348">
        <v>2624</v>
      </c>
      <c r="H14" s="348">
        <v>620320</v>
      </c>
      <c r="I14" s="348">
        <v>97255</v>
      </c>
      <c r="J14" s="142"/>
      <c r="K14" s="314" t="s">
        <v>302</v>
      </c>
      <c r="L14" s="330">
        <v>104444</v>
      </c>
      <c r="M14" s="330">
        <v>106403</v>
      </c>
      <c r="N14" s="141">
        <f t="shared" si="0"/>
        <v>5.3717456166479029E-2</v>
      </c>
      <c r="O14" s="346"/>
    </row>
    <row r="15" spans="1:16" x14ac:dyDescent="0.2">
      <c r="A15" s="350">
        <v>2022</v>
      </c>
      <c r="B15" s="55">
        <v>118708</v>
      </c>
      <c r="C15" s="348">
        <v>399607</v>
      </c>
      <c r="D15" s="348">
        <v>145346</v>
      </c>
      <c r="E15" s="348">
        <v>9814</v>
      </c>
      <c r="F15" s="348">
        <v>508146</v>
      </c>
      <c r="G15" s="348">
        <v>2500</v>
      </c>
      <c r="H15" s="348">
        <v>644397</v>
      </c>
      <c r="I15" s="348">
        <v>104444</v>
      </c>
      <c r="K15" s="314" t="s">
        <v>304</v>
      </c>
      <c r="L15" s="330">
        <f>SUM(L7:L14)</f>
        <v>1932962</v>
      </c>
      <c r="M15" s="330">
        <f>SUM(M7:M14)</f>
        <v>1980790</v>
      </c>
      <c r="N15" s="141">
        <f>SUM(N7:N14)</f>
        <v>1</v>
      </c>
    </row>
    <row r="16" spans="1:16" x14ac:dyDescent="0.2">
      <c r="A16" s="355">
        <v>45078</v>
      </c>
      <c r="B16" s="55">
        <v>118854</v>
      </c>
      <c r="C16" s="348">
        <v>409197</v>
      </c>
      <c r="D16" s="348">
        <v>152849</v>
      </c>
      <c r="E16" s="348">
        <v>10060</v>
      </c>
      <c r="F16" s="348">
        <v>520206</v>
      </c>
      <c r="G16" s="348">
        <v>2593</v>
      </c>
      <c r="H16" s="348">
        <v>660628</v>
      </c>
      <c r="I16" s="348">
        <v>106403</v>
      </c>
      <c r="J16" s="348">
        <f>SUM(B16:I16)</f>
        <v>1980790</v>
      </c>
      <c r="K16" s="314"/>
      <c r="N16" s="141"/>
    </row>
    <row r="17" spans="1:11" x14ac:dyDescent="0.2">
      <c r="B17" s="5"/>
    </row>
    <row r="18" spans="1:11" x14ac:dyDescent="0.2">
      <c r="A18" s="330" t="s">
        <v>3269</v>
      </c>
      <c r="B18" s="56">
        <f>B16/B15-1</f>
        <v>1.2299086834923756E-3</v>
      </c>
      <c r="C18" s="141">
        <f t="shared" ref="C18:I18" si="1">C16/C15-1</f>
        <v>2.3998578603477982E-2</v>
      </c>
      <c r="D18" s="141">
        <f t="shared" si="1"/>
        <v>5.1621647654562119E-2</v>
      </c>
      <c r="E18" s="141">
        <f t="shared" si="1"/>
        <v>2.5066231913592807E-2</v>
      </c>
      <c r="F18" s="141">
        <f t="shared" si="1"/>
        <v>2.3733336482034684E-2</v>
      </c>
      <c r="G18" s="141">
        <f t="shared" si="1"/>
        <v>3.71999999999999E-2</v>
      </c>
      <c r="H18" s="141">
        <f>H16/H15-1</f>
        <v>2.5187888832505445E-2</v>
      </c>
      <c r="I18" s="141">
        <f t="shared" si="1"/>
        <v>1.8756462793458661E-2</v>
      </c>
      <c r="J18" s="348"/>
    </row>
    <row r="19" spans="1:11" x14ac:dyDescent="0.2">
      <c r="A19" s="330" t="s">
        <v>3270</v>
      </c>
      <c r="B19" s="55">
        <f>B16-B15</f>
        <v>146</v>
      </c>
      <c r="C19" s="348">
        <f t="shared" ref="C19:H19" si="2">C16-C15</f>
        <v>9590</v>
      </c>
      <c r="D19" s="348">
        <f t="shared" si="2"/>
        <v>7503</v>
      </c>
      <c r="E19" s="348">
        <f t="shared" si="2"/>
        <v>246</v>
      </c>
      <c r="F19" s="348">
        <f t="shared" si="2"/>
        <v>12060</v>
      </c>
      <c r="G19" s="348">
        <f t="shared" si="2"/>
        <v>93</v>
      </c>
      <c r="H19" s="348">
        <f t="shared" si="2"/>
        <v>16231</v>
      </c>
      <c r="I19" s="348">
        <f>I16-I15</f>
        <v>1959</v>
      </c>
    </row>
    <row r="20" spans="1:11" x14ac:dyDescent="0.2">
      <c r="B20" s="356">
        <f>B16/$J$16</f>
        <v>6.0003332003897437E-2</v>
      </c>
      <c r="C20" s="356">
        <f>C16/$J$16</f>
        <v>0.20658272709373532</v>
      </c>
      <c r="D20" s="356">
        <f t="shared" ref="D20:G20" si="3">D16/$J$16</f>
        <v>7.7165676321063817E-2</v>
      </c>
      <c r="E20" s="356">
        <f t="shared" si="3"/>
        <v>5.0787816982113196E-3</v>
      </c>
      <c r="F20" s="356">
        <f t="shared" si="3"/>
        <v>0.26262551810136359</v>
      </c>
      <c r="G20" s="356">
        <f t="shared" si="3"/>
        <v>1.3090736524316055E-3</v>
      </c>
      <c r="H20" s="356">
        <f>H16/$J$16</f>
        <v>0.33351743496281788</v>
      </c>
      <c r="I20" s="356">
        <f>I16/$J$16</f>
        <v>5.3717456166479029E-2</v>
      </c>
      <c r="K20" s="85"/>
    </row>
    <row r="21" spans="1:11" x14ac:dyDescent="0.2">
      <c r="B21" s="5"/>
      <c r="K21" s="85"/>
    </row>
    <row r="22" spans="1:11" x14ac:dyDescent="0.2">
      <c r="B22" s="5"/>
      <c r="K22" s="85"/>
    </row>
    <row r="23" spans="1:11" x14ac:dyDescent="0.2">
      <c r="B23" s="5"/>
      <c r="K23" s="85"/>
    </row>
    <row r="24" spans="1:11" x14ac:dyDescent="0.2">
      <c r="B24" s="5"/>
      <c r="K24" s="85"/>
    </row>
    <row r="25" spans="1:11" x14ac:dyDescent="0.2">
      <c r="B25" s="5"/>
      <c r="K25" s="85"/>
    </row>
    <row r="26" spans="1:11" x14ac:dyDescent="0.2">
      <c r="B26" s="5"/>
      <c r="K26" s="85"/>
    </row>
    <row r="27" spans="1:11" x14ac:dyDescent="0.2">
      <c r="B27" s="5"/>
      <c r="K27" s="85"/>
    </row>
    <row r="28" spans="1:11" x14ac:dyDescent="0.2">
      <c r="B28" s="5"/>
      <c r="K28" s="85"/>
    </row>
    <row r="29" spans="1:11" x14ac:dyDescent="0.2">
      <c r="B29" s="5"/>
      <c r="K29" s="85"/>
    </row>
    <row r="30" spans="1:11" x14ac:dyDescent="0.2">
      <c r="B30" s="5"/>
      <c r="K30" s="357"/>
    </row>
    <row r="31" spans="1:11" x14ac:dyDescent="0.2">
      <c r="B31" s="5"/>
      <c r="K31" s="357"/>
    </row>
    <row r="32" spans="1:11"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row r="217" spans="2:2" x14ac:dyDescent="0.2">
      <c r="B217" s="5"/>
    </row>
  </sheetData>
  <mergeCells count="2">
    <mergeCell ref="O1:P1"/>
    <mergeCell ref="H1:I1"/>
  </mergeCells>
  <hyperlinks>
    <hyperlink ref="H1:I1" location="Index!A1" display="Regresar al Índice" xr:uid="{EC8EC3E3-3D3A-43B7-B598-2357B317A4C8}"/>
  </hyperlinks>
  <pageMargins left="0.7" right="0.7" top="0.75" bottom="0.75" header="0.3" footer="0.3"/>
  <pageSetup orientation="portrait" horizontalDpi="4294967295" verticalDpi="4294967295"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F5E7E-A3F6-464F-B28F-311218C26B28}">
  <sheetPr codeName="Hoja173"/>
  <dimension ref="A1:P216"/>
  <sheetViews>
    <sheetView zoomScaleNormal="100" workbookViewId="0"/>
  </sheetViews>
  <sheetFormatPr baseColWidth="10" defaultColWidth="11.42578125" defaultRowHeight="12.75" x14ac:dyDescent="0.2"/>
  <cols>
    <col min="1" max="1" width="34.85546875" style="330" customWidth="1"/>
    <col min="2" max="2" width="15.28515625" style="140" customWidth="1"/>
    <col min="3" max="12" width="11.42578125" style="330"/>
    <col min="13" max="13" width="0" style="330" hidden="1" customWidth="1"/>
    <col min="14" max="14" width="26.28515625" style="330" hidden="1" customWidth="1"/>
    <col min="15" max="16" width="11.42578125" style="330" hidden="1" customWidth="1"/>
    <col min="17" max="17" width="11.42578125" style="330" customWidth="1"/>
    <col min="18" max="16384" width="11.42578125" style="330"/>
  </cols>
  <sheetData>
    <row r="1" spans="1:14" ht="15" customHeight="1" x14ac:dyDescent="0.2">
      <c r="A1" s="31" t="s">
        <v>3420</v>
      </c>
      <c r="H1" s="280" t="s">
        <v>1346</v>
      </c>
      <c r="I1" s="280"/>
      <c r="J1" s="143"/>
    </row>
    <row r="2" spans="1:14" x14ac:dyDescent="0.2">
      <c r="A2" s="330" t="s">
        <v>3267</v>
      </c>
    </row>
    <row r="4" spans="1:14" x14ac:dyDescent="0.2">
      <c r="A4" s="330" t="s">
        <v>290</v>
      </c>
      <c r="B4" s="144" t="s">
        <v>3268</v>
      </c>
      <c r="C4" s="347" t="s">
        <v>292</v>
      </c>
      <c r="N4" s="330" t="s">
        <v>305</v>
      </c>
    </row>
    <row r="5" spans="1:14" x14ac:dyDescent="0.2">
      <c r="A5" s="330" t="s">
        <v>297</v>
      </c>
      <c r="B5" s="55">
        <v>118854</v>
      </c>
      <c r="C5" s="141">
        <f>B5/$B$13</f>
        <v>6.0003332003897437E-2</v>
      </c>
      <c r="D5" s="353"/>
      <c r="N5" s="330">
        <v>108770</v>
      </c>
    </row>
    <row r="6" spans="1:14" x14ac:dyDescent="0.2">
      <c r="A6" s="330" t="s">
        <v>279</v>
      </c>
      <c r="B6" s="348">
        <v>409197</v>
      </c>
      <c r="C6" s="141">
        <f>B6/$B$13</f>
        <v>0.20658272709373532</v>
      </c>
      <c r="D6" s="353"/>
      <c r="N6" s="330">
        <v>364270</v>
      </c>
    </row>
    <row r="7" spans="1:14" x14ac:dyDescent="0.2">
      <c r="A7" s="330" t="s">
        <v>298</v>
      </c>
      <c r="B7" s="348">
        <v>152849</v>
      </c>
      <c r="C7" s="141">
        <f t="shared" ref="C7:C12" si="0">B7/$B$13</f>
        <v>7.7165676321063817E-2</v>
      </c>
      <c r="D7" s="353"/>
      <c r="N7" s="330">
        <v>150933</v>
      </c>
    </row>
    <row r="8" spans="1:14" x14ac:dyDescent="0.2">
      <c r="A8" s="330" t="s">
        <v>299</v>
      </c>
      <c r="B8" s="348">
        <v>10060</v>
      </c>
      <c r="C8" s="141">
        <f>B8/$B$13</f>
        <v>5.0787816982113196E-3</v>
      </c>
      <c r="D8" s="353"/>
      <c r="N8" s="330">
        <v>9755</v>
      </c>
    </row>
    <row r="9" spans="1:14" x14ac:dyDescent="0.2">
      <c r="A9" s="330" t="s">
        <v>300</v>
      </c>
      <c r="B9" s="348">
        <v>520206</v>
      </c>
      <c r="C9" s="141">
        <f>B9/$B$13</f>
        <v>0.26262551810136359</v>
      </c>
      <c r="D9" s="353"/>
      <c r="N9" s="330">
        <v>464598</v>
      </c>
    </row>
    <row r="10" spans="1:14" x14ac:dyDescent="0.2">
      <c r="A10" s="330" t="s">
        <v>301</v>
      </c>
      <c r="B10" s="348">
        <v>2593</v>
      </c>
      <c r="C10" s="141">
        <f>B10/$B$13</f>
        <v>1.3090736524316055E-3</v>
      </c>
      <c r="D10" s="353"/>
      <c r="N10" s="330">
        <v>2733</v>
      </c>
    </row>
    <row r="11" spans="1:14" x14ac:dyDescent="0.2">
      <c r="A11" s="330" t="s">
        <v>284</v>
      </c>
      <c r="B11" s="348">
        <v>660628</v>
      </c>
      <c r="C11" s="141">
        <f>B11/$B$13</f>
        <v>0.33351743496281788</v>
      </c>
      <c r="D11" s="353"/>
      <c r="N11" s="330">
        <v>641445</v>
      </c>
    </row>
    <row r="12" spans="1:14" x14ac:dyDescent="0.2">
      <c r="A12" s="330" t="s">
        <v>302</v>
      </c>
      <c r="B12" s="348">
        <v>106403</v>
      </c>
      <c r="C12" s="141">
        <f t="shared" si="0"/>
        <v>5.3717456166479029E-2</v>
      </c>
      <c r="D12" s="353"/>
      <c r="N12" s="330">
        <v>86187</v>
      </c>
    </row>
    <row r="13" spans="1:14" x14ac:dyDescent="0.2">
      <c r="A13" s="145" t="s">
        <v>52</v>
      </c>
      <c r="B13" s="57">
        <f>SUM(B5:B12)</f>
        <v>1980790</v>
      </c>
      <c r="C13" s="146">
        <f>SUM(C5:C12)</f>
        <v>1</v>
      </c>
      <c r="D13" s="353"/>
      <c r="N13" s="330">
        <v>1828691</v>
      </c>
    </row>
    <row r="14" spans="1:14" x14ac:dyDescent="0.2">
      <c r="B14" s="5"/>
    </row>
    <row r="15" spans="1:14" x14ac:dyDescent="0.2">
      <c r="B15" s="5"/>
    </row>
    <row r="16" spans="1:14" x14ac:dyDescent="0.2">
      <c r="B16" s="5"/>
      <c r="C16" s="353"/>
    </row>
    <row r="17" spans="1:3" x14ac:dyDescent="0.2">
      <c r="A17" s="314"/>
      <c r="B17" s="5"/>
      <c r="C17" s="353"/>
    </row>
    <row r="18" spans="1:3" x14ac:dyDescent="0.2">
      <c r="A18" s="314"/>
      <c r="B18" s="5"/>
      <c r="C18" s="353"/>
    </row>
    <row r="19" spans="1:3" x14ac:dyDescent="0.2">
      <c r="A19" s="314"/>
      <c r="B19" s="5"/>
      <c r="C19" s="353"/>
    </row>
    <row r="20" spans="1:3" x14ac:dyDescent="0.2">
      <c r="A20" s="314"/>
      <c r="B20" s="5"/>
      <c r="C20" s="353"/>
    </row>
    <row r="21" spans="1:3" x14ac:dyDescent="0.2">
      <c r="A21" s="314"/>
      <c r="B21" s="5"/>
      <c r="C21" s="353"/>
    </row>
    <row r="22" spans="1:3" x14ac:dyDescent="0.2">
      <c r="A22" s="314"/>
      <c r="B22" s="5"/>
      <c r="C22" s="353"/>
    </row>
    <row r="23" spans="1:3" x14ac:dyDescent="0.2">
      <c r="A23" s="314"/>
      <c r="B23" s="5"/>
      <c r="C23" s="353"/>
    </row>
    <row r="24" spans="1:3" x14ac:dyDescent="0.2">
      <c r="A24" s="314"/>
      <c r="B24" s="5"/>
      <c r="C24" s="147"/>
    </row>
    <row r="25" spans="1:3" x14ac:dyDescent="0.2">
      <c r="B25" s="5"/>
      <c r="C25" s="147"/>
    </row>
    <row r="26" spans="1:3" x14ac:dyDescent="0.2">
      <c r="B26" s="5"/>
    </row>
    <row r="27" spans="1:3" x14ac:dyDescent="0.2">
      <c r="B27" s="5"/>
    </row>
    <row r="28" spans="1:3" x14ac:dyDescent="0.2">
      <c r="B28" s="5"/>
    </row>
    <row r="29" spans="1:3" x14ac:dyDescent="0.2">
      <c r="B29" s="5"/>
    </row>
    <row r="30" spans="1:3" x14ac:dyDescent="0.2">
      <c r="B30" s="5"/>
    </row>
    <row r="31" spans="1:3" x14ac:dyDescent="0.2">
      <c r="B31" s="5"/>
    </row>
    <row r="32" spans="1:3"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1">
    <mergeCell ref="H1:I1"/>
  </mergeCells>
  <hyperlinks>
    <hyperlink ref="H1:I1" location="Index!A1" display="Regresar al Índice" xr:uid="{BA14650A-9BC1-4A7E-836D-7671DCC067A7}"/>
  </hyperlink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F7E2C-0B59-4F3A-8BF0-285E32ACC094}">
  <sheetPr codeName="Hoja174"/>
  <dimension ref="A1:P217"/>
  <sheetViews>
    <sheetView zoomScaleNormal="100" workbookViewId="0"/>
  </sheetViews>
  <sheetFormatPr baseColWidth="10" defaultColWidth="11.42578125" defaultRowHeight="12.75" x14ac:dyDescent="0.2"/>
  <cols>
    <col min="1" max="1" width="15.140625" style="330" customWidth="1"/>
    <col min="2" max="2" width="11.42578125" style="140"/>
    <col min="3" max="16384" width="11.42578125" style="330"/>
  </cols>
  <sheetData>
    <row r="1" spans="1:16" ht="15" customHeight="1" x14ac:dyDescent="0.2">
      <c r="A1" s="31" t="s">
        <v>3421</v>
      </c>
      <c r="B1" s="110"/>
      <c r="C1" s="110"/>
      <c r="D1" s="110"/>
      <c r="E1" s="110"/>
      <c r="F1" s="110"/>
      <c r="G1" s="110"/>
      <c r="H1" s="280" t="s">
        <v>1346</v>
      </c>
      <c r="I1" s="280"/>
      <c r="J1" s="352"/>
      <c r="K1" s="12"/>
      <c r="L1" s="12"/>
      <c r="O1" s="331"/>
      <c r="P1" s="331"/>
    </row>
    <row r="2" spans="1:16" x14ac:dyDescent="0.2">
      <c r="A2" s="330" t="s">
        <v>3267</v>
      </c>
    </row>
    <row r="5" spans="1:16" x14ac:dyDescent="0.2">
      <c r="A5" s="330" t="s">
        <v>296</v>
      </c>
      <c r="B5" s="5" t="s">
        <v>306</v>
      </c>
    </row>
    <row r="6" spans="1:16" x14ac:dyDescent="0.2">
      <c r="A6" s="330">
        <v>2013</v>
      </c>
      <c r="B6" s="55">
        <v>70246</v>
      </c>
    </row>
    <row r="7" spans="1:16" x14ac:dyDescent="0.2">
      <c r="A7" s="330">
        <v>2014</v>
      </c>
      <c r="B7" s="55">
        <v>77509</v>
      </c>
    </row>
    <row r="8" spans="1:16" x14ac:dyDescent="0.2">
      <c r="A8" s="330">
        <v>2015</v>
      </c>
      <c r="B8" s="55">
        <v>82606</v>
      </c>
    </row>
    <row r="9" spans="1:16" x14ac:dyDescent="0.2">
      <c r="A9" s="330">
        <v>2016</v>
      </c>
      <c r="B9" s="55">
        <v>89558</v>
      </c>
    </row>
    <row r="10" spans="1:16" x14ac:dyDescent="0.2">
      <c r="A10" s="330">
        <v>2017</v>
      </c>
      <c r="B10" s="55">
        <v>96726</v>
      </c>
    </row>
    <row r="11" spans="1:16" x14ac:dyDescent="0.2">
      <c r="A11" s="330">
        <v>2018</v>
      </c>
      <c r="B11" s="55">
        <v>104065</v>
      </c>
    </row>
    <row r="12" spans="1:16" x14ac:dyDescent="0.2">
      <c r="A12" s="330">
        <v>2019</v>
      </c>
      <c r="B12" s="55">
        <v>109333</v>
      </c>
    </row>
    <row r="13" spans="1:16" x14ac:dyDescent="0.2">
      <c r="A13" s="330">
        <v>2020</v>
      </c>
      <c r="B13" s="55">
        <v>111767</v>
      </c>
      <c r="C13" s="141"/>
    </row>
    <row r="14" spans="1:16" x14ac:dyDescent="0.2">
      <c r="A14" s="330">
        <v>2021</v>
      </c>
      <c r="B14" s="55">
        <v>116251</v>
      </c>
      <c r="C14" s="348"/>
    </row>
    <row r="15" spans="1:16" x14ac:dyDescent="0.2">
      <c r="A15" s="350">
        <v>2022</v>
      </c>
      <c r="B15" s="55">
        <v>118708</v>
      </c>
    </row>
    <row r="16" spans="1:16" x14ac:dyDescent="0.2">
      <c r="A16" s="351">
        <v>45078</v>
      </c>
      <c r="B16" s="55">
        <f>'F68'!$B$5</f>
        <v>118854</v>
      </c>
    </row>
    <row r="17" spans="1:2" x14ac:dyDescent="0.2">
      <c r="B17" s="5"/>
    </row>
    <row r="18" spans="1:2" x14ac:dyDescent="0.2">
      <c r="A18" s="330" t="s">
        <v>3271</v>
      </c>
      <c r="B18" s="56">
        <f>B16/B15-1</f>
        <v>1.2299086834923756E-3</v>
      </c>
    </row>
    <row r="19" spans="1:2" x14ac:dyDescent="0.2">
      <c r="A19" s="330" t="s">
        <v>3272</v>
      </c>
      <c r="B19" s="55">
        <f>B16-B15</f>
        <v>146</v>
      </c>
    </row>
    <row r="20" spans="1:2" x14ac:dyDescent="0.2">
      <c r="B20" s="5"/>
    </row>
    <row r="21" spans="1:2" x14ac:dyDescent="0.2">
      <c r="B21" s="5"/>
    </row>
    <row r="22" spans="1:2" x14ac:dyDescent="0.2">
      <c r="B22" s="5"/>
    </row>
    <row r="23" spans="1:2" x14ac:dyDescent="0.2">
      <c r="B23" s="5"/>
    </row>
    <row r="24" spans="1:2" x14ac:dyDescent="0.2">
      <c r="B24" s="5"/>
    </row>
    <row r="25" spans="1:2" x14ac:dyDescent="0.2">
      <c r="B25" s="5"/>
    </row>
    <row r="26" spans="1:2" x14ac:dyDescent="0.2">
      <c r="B26" s="5"/>
    </row>
    <row r="27" spans="1:2" x14ac:dyDescent="0.2">
      <c r="B27" s="5"/>
    </row>
    <row r="28" spans="1:2" x14ac:dyDescent="0.2">
      <c r="B28" s="5"/>
    </row>
    <row r="29" spans="1:2" x14ac:dyDescent="0.2">
      <c r="B29" s="5"/>
    </row>
    <row r="30" spans="1:2" x14ac:dyDescent="0.2">
      <c r="B30" s="5"/>
    </row>
    <row r="31" spans="1:2" x14ac:dyDescent="0.2">
      <c r="B31" s="5"/>
    </row>
    <row r="32" spans="1: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row r="217" spans="2:2" x14ac:dyDescent="0.2">
      <c r="B217" s="5"/>
    </row>
  </sheetData>
  <mergeCells count="2">
    <mergeCell ref="O1:P1"/>
    <mergeCell ref="H1:I1"/>
  </mergeCells>
  <hyperlinks>
    <hyperlink ref="H1:I1" location="Index!A1" display="Regresar al Índice" xr:uid="{9EADF4AB-AD88-4EF9-8784-490A77ADEE6B}"/>
  </hyperlink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A1823-48D1-40A8-8E35-2A1139D26AE8}">
  <sheetPr codeName="Hoja175"/>
  <dimension ref="A1:P216"/>
  <sheetViews>
    <sheetView zoomScaleNormal="100" workbookViewId="0"/>
  </sheetViews>
  <sheetFormatPr baseColWidth="10" defaultColWidth="11.42578125" defaultRowHeight="12.75" x14ac:dyDescent="0.2"/>
  <cols>
    <col min="1" max="1" width="22.7109375" style="330" customWidth="1"/>
    <col min="2" max="2" width="11.42578125" style="140"/>
    <col min="3" max="10" width="11.42578125" style="330"/>
    <col min="11" max="11" width="11.42578125" style="330" customWidth="1"/>
    <col min="12" max="12" width="25.5703125" style="330" hidden="1" customWidth="1"/>
    <col min="13" max="13" width="15.140625" style="330" hidden="1" customWidth="1"/>
    <col min="14" max="14" width="11.42578125" style="330" hidden="1" customWidth="1"/>
    <col min="15" max="18" width="11.42578125" style="330" customWidth="1"/>
    <col min="19" max="16384" width="11.42578125" style="330"/>
  </cols>
  <sheetData>
    <row r="1" spans="1:16" x14ac:dyDescent="0.2">
      <c r="A1" s="31" t="s">
        <v>3422</v>
      </c>
      <c r="H1" s="280" t="s">
        <v>1346</v>
      </c>
      <c r="I1" s="280"/>
      <c r="J1" s="2"/>
      <c r="K1" s="2"/>
      <c r="L1" s="2"/>
      <c r="M1" s="2"/>
      <c r="N1" s="2"/>
      <c r="O1" s="2"/>
      <c r="P1" s="2"/>
    </row>
    <row r="2" spans="1:16" x14ac:dyDescent="0.2">
      <c r="A2" s="330" t="s">
        <v>3267</v>
      </c>
    </row>
    <row r="3" spans="1:16" x14ac:dyDescent="0.2">
      <c r="L3" s="314" t="s">
        <v>389</v>
      </c>
      <c r="M3" s="111" t="s">
        <v>3268</v>
      </c>
    </row>
    <row r="4" spans="1:16" x14ac:dyDescent="0.2">
      <c r="L4" s="314" t="s">
        <v>308</v>
      </c>
      <c r="M4" s="112">
        <v>94157</v>
      </c>
    </row>
    <row r="5" spans="1:16" x14ac:dyDescent="0.2">
      <c r="A5" s="330" t="s">
        <v>290</v>
      </c>
      <c r="B5" s="5" t="s">
        <v>292</v>
      </c>
      <c r="L5" s="314" t="s">
        <v>307</v>
      </c>
      <c r="M5" s="112">
        <v>48</v>
      </c>
    </row>
    <row r="6" spans="1:16" x14ac:dyDescent="0.2">
      <c r="A6" s="330" t="s">
        <v>308</v>
      </c>
      <c r="B6" s="56">
        <f>M4/$M$9</f>
        <v>0.79220724586467428</v>
      </c>
      <c r="L6" s="314" t="s">
        <v>309</v>
      </c>
      <c r="M6" s="112">
        <v>23892</v>
      </c>
    </row>
    <row r="7" spans="1:16" x14ac:dyDescent="0.2">
      <c r="A7" s="330" t="s">
        <v>310</v>
      </c>
      <c r="B7" s="56">
        <f>M5/$M$9</f>
        <v>4.0385683275278916E-4</v>
      </c>
      <c r="L7" s="314" t="s">
        <v>311</v>
      </c>
      <c r="M7" s="112">
        <v>252</v>
      </c>
    </row>
    <row r="8" spans="1:16" x14ac:dyDescent="0.2">
      <c r="A8" s="330" t="s">
        <v>312</v>
      </c>
      <c r="B8" s="56">
        <f>M6/$M$9</f>
        <v>0.2010197385027008</v>
      </c>
      <c r="L8" s="314" t="s">
        <v>313</v>
      </c>
      <c r="M8" s="112">
        <v>505</v>
      </c>
    </row>
    <row r="9" spans="1:16" x14ac:dyDescent="0.2">
      <c r="A9" s="330" t="s">
        <v>314</v>
      </c>
      <c r="B9" s="56">
        <f>M7/$M$9</f>
        <v>2.1202483719521431E-3</v>
      </c>
      <c r="L9" s="314" t="s">
        <v>297</v>
      </c>
      <c r="M9" s="112">
        <f>SUM(M4:M8)</f>
        <v>118854</v>
      </c>
    </row>
    <row r="10" spans="1:16" x14ac:dyDescent="0.2">
      <c r="A10" s="330" t="s">
        <v>315</v>
      </c>
      <c r="B10" s="56">
        <f>M8/$M$9</f>
        <v>4.2489104279199693E-3</v>
      </c>
    </row>
    <row r="11" spans="1:16" x14ac:dyDescent="0.2">
      <c r="A11" s="330" t="s">
        <v>52</v>
      </c>
      <c r="B11" s="56">
        <f>SUM(B6:B10)</f>
        <v>1</v>
      </c>
    </row>
    <row r="12" spans="1:16" x14ac:dyDescent="0.2">
      <c r="B12" s="5"/>
    </row>
    <row r="13" spans="1:16" x14ac:dyDescent="0.2">
      <c r="B13" s="5"/>
    </row>
    <row r="14" spans="1:16" x14ac:dyDescent="0.2">
      <c r="B14" s="56">
        <f>B7+B9+B10</f>
        <v>6.7730156326249015E-3</v>
      </c>
    </row>
    <row r="15" spans="1:16" x14ac:dyDescent="0.2">
      <c r="B15" s="5"/>
    </row>
    <row r="16" spans="1:16" x14ac:dyDescent="0.2">
      <c r="B16" s="5"/>
    </row>
    <row r="17" spans="1:5" x14ac:dyDescent="0.2">
      <c r="A17" s="85"/>
      <c r="B17" s="5"/>
    </row>
    <row r="18" spans="1:5" x14ac:dyDescent="0.2">
      <c r="A18" s="113"/>
      <c r="B18" s="55"/>
    </row>
    <row r="19" spans="1:5" x14ac:dyDescent="0.2">
      <c r="A19" s="85"/>
      <c r="B19" s="5"/>
    </row>
    <row r="20" spans="1:5" x14ac:dyDescent="0.2">
      <c r="A20" s="113"/>
      <c r="B20" s="55"/>
    </row>
    <row r="21" spans="1:5" x14ac:dyDescent="0.2">
      <c r="A21" s="85"/>
      <c r="B21" s="5"/>
    </row>
    <row r="22" spans="1:5" x14ac:dyDescent="0.2">
      <c r="A22" s="85"/>
      <c r="B22" s="5"/>
    </row>
    <row r="23" spans="1:5" x14ac:dyDescent="0.2">
      <c r="A23" s="113"/>
      <c r="B23" s="55"/>
    </row>
    <row r="24" spans="1:5" x14ac:dyDescent="0.2">
      <c r="B24" s="5"/>
    </row>
    <row r="25" spans="1:5" x14ac:dyDescent="0.2">
      <c r="B25" s="5"/>
    </row>
    <row r="26" spans="1:5" x14ac:dyDescent="0.2">
      <c r="B26" s="5"/>
    </row>
    <row r="27" spans="1:5" x14ac:dyDescent="0.2">
      <c r="A27" s="139"/>
      <c r="B27" s="139"/>
      <c r="C27" s="139"/>
      <c r="D27" s="139"/>
      <c r="E27" s="139"/>
    </row>
    <row r="28" spans="1:5" x14ac:dyDescent="0.2">
      <c r="A28" s="139"/>
      <c r="B28" s="139"/>
      <c r="C28" s="139"/>
      <c r="D28" s="139"/>
      <c r="E28" s="139"/>
    </row>
    <row r="29" spans="1:5" x14ac:dyDescent="0.2">
      <c r="A29" s="139"/>
      <c r="B29" s="139"/>
      <c r="C29" s="139"/>
      <c r="D29" s="139"/>
      <c r="E29" s="139"/>
    </row>
    <row r="30" spans="1:5" x14ac:dyDescent="0.2">
      <c r="A30" s="139"/>
      <c r="B30" s="139"/>
      <c r="C30" s="139"/>
      <c r="D30" s="139"/>
      <c r="E30" s="139"/>
    </row>
    <row r="31" spans="1:5" x14ac:dyDescent="0.2">
      <c r="A31" s="139"/>
      <c r="B31" s="139"/>
      <c r="C31" s="139"/>
      <c r="D31" s="139"/>
      <c r="E31" s="139"/>
    </row>
    <row r="32" spans="1:5" x14ac:dyDescent="0.2">
      <c r="A32" s="139"/>
      <c r="B32" s="139"/>
      <c r="C32" s="139"/>
      <c r="D32" s="139"/>
      <c r="E32" s="139"/>
    </row>
    <row r="33" spans="1:5" x14ac:dyDescent="0.2">
      <c r="A33" s="139"/>
      <c r="B33" s="139"/>
      <c r="C33" s="139"/>
      <c r="D33" s="139"/>
      <c r="E33" s="139"/>
    </row>
    <row r="34" spans="1:5" x14ac:dyDescent="0.2">
      <c r="A34" s="139"/>
      <c r="B34" s="139"/>
      <c r="C34" s="139"/>
      <c r="D34" s="139"/>
      <c r="E34" s="139"/>
    </row>
    <row r="35" spans="1:5" x14ac:dyDescent="0.2">
      <c r="A35" s="139"/>
      <c r="B35" s="139"/>
      <c r="C35" s="139"/>
      <c r="D35" s="139"/>
      <c r="E35" s="139"/>
    </row>
    <row r="36" spans="1:5" x14ac:dyDescent="0.2">
      <c r="A36" s="139"/>
      <c r="B36" s="139"/>
      <c r="C36" s="139"/>
      <c r="D36" s="139"/>
      <c r="E36" s="139"/>
    </row>
    <row r="37" spans="1:5" x14ac:dyDescent="0.2">
      <c r="A37" s="139"/>
      <c r="B37" s="139"/>
      <c r="C37" s="139"/>
      <c r="D37" s="139"/>
      <c r="E37" s="139"/>
    </row>
    <row r="38" spans="1:5" x14ac:dyDescent="0.2">
      <c r="A38" s="139"/>
      <c r="B38" s="139"/>
      <c r="C38" s="139"/>
      <c r="D38" s="139"/>
      <c r="E38" s="139"/>
    </row>
    <row r="39" spans="1:5" x14ac:dyDescent="0.2">
      <c r="A39" s="139"/>
      <c r="B39" s="139"/>
      <c r="C39" s="139"/>
      <c r="D39" s="139"/>
      <c r="E39" s="139"/>
    </row>
    <row r="40" spans="1:5" x14ac:dyDescent="0.2">
      <c r="A40" s="139"/>
      <c r="B40" s="139"/>
      <c r="C40" s="139"/>
      <c r="D40" s="139"/>
      <c r="E40" s="139"/>
    </row>
    <row r="41" spans="1:5" x14ac:dyDescent="0.2">
      <c r="A41" s="139"/>
      <c r="B41" s="139"/>
      <c r="C41" s="139"/>
      <c r="D41" s="139"/>
      <c r="E41" s="139"/>
    </row>
    <row r="42" spans="1:5" x14ac:dyDescent="0.2">
      <c r="A42" s="139"/>
      <c r="B42" s="139"/>
      <c r="C42" s="139"/>
      <c r="D42" s="139"/>
      <c r="E42" s="139"/>
    </row>
    <row r="43" spans="1:5" x14ac:dyDescent="0.2">
      <c r="A43" s="139"/>
      <c r="B43" s="139"/>
      <c r="C43" s="139"/>
      <c r="D43" s="139"/>
      <c r="E43" s="139"/>
    </row>
    <row r="44" spans="1:5" x14ac:dyDescent="0.2">
      <c r="A44" s="139"/>
      <c r="B44" s="139"/>
      <c r="C44" s="139"/>
      <c r="D44" s="139"/>
      <c r="E44" s="139"/>
    </row>
    <row r="45" spans="1:5" x14ac:dyDescent="0.2">
      <c r="A45" s="139"/>
      <c r="B45" s="139"/>
      <c r="C45" s="139"/>
      <c r="D45" s="139"/>
      <c r="E45" s="139"/>
    </row>
    <row r="46" spans="1:5" x14ac:dyDescent="0.2">
      <c r="A46" s="139"/>
      <c r="B46" s="139"/>
      <c r="C46" s="139"/>
      <c r="D46" s="139"/>
      <c r="E46" s="139"/>
    </row>
    <row r="47" spans="1:5" x14ac:dyDescent="0.2">
      <c r="A47" s="139"/>
      <c r="B47" s="139"/>
      <c r="C47" s="139"/>
      <c r="D47" s="139"/>
      <c r="E47" s="139"/>
    </row>
    <row r="48" spans="1:5" x14ac:dyDescent="0.2">
      <c r="A48" s="139"/>
      <c r="B48" s="139"/>
      <c r="C48" s="139"/>
      <c r="D48" s="139"/>
      <c r="E48" s="139"/>
    </row>
    <row r="49" spans="1:5" x14ac:dyDescent="0.2">
      <c r="A49" s="139"/>
      <c r="B49" s="139"/>
      <c r="C49" s="139"/>
      <c r="D49" s="139"/>
      <c r="E49" s="139"/>
    </row>
    <row r="50" spans="1:5" x14ac:dyDescent="0.2">
      <c r="A50" s="139"/>
      <c r="B50" s="139"/>
      <c r="C50" s="139"/>
      <c r="D50" s="139"/>
      <c r="E50" s="139"/>
    </row>
    <row r="51" spans="1:5" x14ac:dyDescent="0.2">
      <c r="A51" s="139"/>
      <c r="B51" s="139"/>
      <c r="C51" s="139"/>
      <c r="D51" s="139"/>
      <c r="E51" s="139"/>
    </row>
    <row r="52" spans="1:5" x14ac:dyDescent="0.2">
      <c r="A52" s="139"/>
      <c r="B52" s="139"/>
      <c r="C52" s="139"/>
      <c r="D52" s="139"/>
      <c r="E52" s="139"/>
    </row>
    <row r="53" spans="1:5" x14ac:dyDescent="0.2">
      <c r="A53" s="139"/>
      <c r="B53" s="139"/>
      <c r="C53" s="139"/>
      <c r="D53" s="139"/>
      <c r="E53" s="139"/>
    </row>
    <row r="54" spans="1:5" x14ac:dyDescent="0.2">
      <c r="A54" s="139"/>
      <c r="B54" s="139"/>
      <c r="C54" s="139"/>
      <c r="D54" s="139"/>
      <c r="E54" s="139"/>
    </row>
    <row r="55" spans="1:5" x14ac:dyDescent="0.2">
      <c r="A55" s="139"/>
      <c r="B55" s="139"/>
      <c r="C55" s="139"/>
      <c r="D55" s="139"/>
      <c r="E55" s="139"/>
    </row>
    <row r="56" spans="1:5" x14ac:dyDescent="0.2">
      <c r="A56" s="139"/>
      <c r="B56" s="139"/>
      <c r="C56" s="139"/>
      <c r="D56" s="139"/>
      <c r="E56" s="139"/>
    </row>
    <row r="57" spans="1:5" x14ac:dyDescent="0.2">
      <c r="A57" s="139"/>
      <c r="B57" s="139"/>
      <c r="C57" s="139"/>
      <c r="D57" s="139"/>
      <c r="E57" s="139"/>
    </row>
    <row r="58" spans="1:5" x14ac:dyDescent="0.2">
      <c r="A58" s="139"/>
      <c r="B58" s="139"/>
      <c r="C58" s="139"/>
      <c r="D58" s="139"/>
      <c r="E58" s="139"/>
    </row>
    <row r="59" spans="1:5" x14ac:dyDescent="0.2">
      <c r="A59" s="139"/>
      <c r="B59" s="139"/>
      <c r="C59" s="139"/>
      <c r="D59" s="139"/>
      <c r="E59" s="139"/>
    </row>
    <row r="60" spans="1:5" x14ac:dyDescent="0.2">
      <c r="A60" s="139"/>
      <c r="B60" s="139"/>
      <c r="C60" s="139"/>
      <c r="D60" s="139"/>
      <c r="E60" s="139"/>
    </row>
    <row r="61" spans="1:5" x14ac:dyDescent="0.2">
      <c r="A61" s="139"/>
      <c r="B61" s="139"/>
      <c r="C61" s="139"/>
      <c r="D61" s="139"/>
      <c r="E61" s="139"/>
    </row>
    <row r="62" spans="1:5" x14ac:dyDescent="0.2">
      <c r="A62" s="139"/>
      <c r="B62" s="139"/>
      <c r="C62" s="139"/>
      <c r="D62" s="139"/>
      <c r="E62" s="139"/>
    </row>
    <row r="63" spans="1:5" x14ac:dyDescent="0.2">
      <c r="A63" s="139"/>
      <c r="B63" s="139"/>
      <c r="C63" s="139"/>
      <c r="D63" s="139"/>
      <c r="E63" s="139"/>
    </row>
    <row r="64" spans="1:5" x14ac:dyDescent="0.2">
      <c r="A64" s="139"/>
      <c r="B64" s="139"/>
      <c r="C64" s="139"/>
      <c r="D64" s="139"/>
      <c r="E64" s="139"/>
    </row>
    <row r="65" spans="1:5" x14ac:dyDescent="0.2">
      <c r="A65" s="139"/>
      <c r="B65" s="139"/>
      <c r="C65" s="139"/>
      <c r="D65" s="139"/>
      <c r="E65" s="139"/>
    </row>
    <row r="66" spans="1:5" x14ac:dyDescent="0.2">
      <c r="A66" s="139"/>
      <c r="B66" s="139"/>
      <c r="C66" s="139"/>
      <c r="D66" s="139"/>
      <c r="E66" s="139"/>
    </row>
    <row r="67" spans="1:5" x14ac:dyDescent="0.2">
      <c r="A67" s="139"/>
      <c r="B67" s="139"/>
      <c r="C67" s="139"/>
      <c r="D67" s="139"/>
      <c r="E67" s="139"/>
    </row>
    <row r="68" spans="1:5" x14ac:dyDescent="0.2">
      <c r="A68" s="139"/>
      <c r="B68" s="139"/>
      <c r="C68" s="139"/>
      <c r="D68" s="139"/>
      <c r="E68" s="139"/>
    </row>
    <row r="69" spans="1:5" x14ac:dyDescent="0.2">
      <c r="A69" s="139"/>
      <c r="B69" s="139"/>
      <c r="C69" s="139"/>
      <c r="D69" s="139"/>
      <c r="E69" s="139"/>
    </row>
    <row r="70" spans="1:5" x14ac:dyDescent="0.2">
      <c r="A70" s="139"/>
      <c r="B70" s="139"/>
      <c r="C70" s="139"/>
      <c r="D70" s="139"/>
      <c r="E70" s="139"/>
    </row>
    <row r="71" spans="1:5" x14ac:dyDescent="0.2">
      <c r="A71" s="139"/>
      <c r="B71" s="139"/>
      <c r="C71" s="139"/>
      <c r="D71" s="139"/>
      <c r="E71" s="139"/>
    </row>
    <row r="72" spans="1:5" x14ac:dyDescent="0.2">
      <c r="A72" s="139"/>
      <c r="B72" s="139"/>
      <c r="C72" s="139"/>
      <c r="D72" s="139"/>
      <c r="E72" s="139"/>
    </row>
    <row r="73" spans="1:5" x14ac:dyDescent="0.2">
      <c r="A73" s="139"/>
      <c r="B73" s="139"/>
      <c r="C73" s="139"/>
      <c r="D73" s="139"/>
      <c r="E73" s="139"/>
    </row>
    <row r="74" spans="1:5" x14ac:dyDescent="0.2">
      <c r="A74" s="139"/>
      <c r="B74" s="139"/>
      <c r="C74" s="139"/>
      <c r="D74" s="139"/>
      <c r="E74" s="139"/>
    </row>
    <row r="75" spans="1:5" x14ac:dyDescent="0.2">
      <c r="A75" s="139"/>
      <c r="B75" s="139"/>
      <c r="C75" s="139"/>
      <c r="D75" s="139"/>
      <c r="E75" s="139"/>
    </row>
    <row r="76" spans="1:5" x14ac:dyDescent="0.2">
      <c r="A76" s="139"/>
      <c r="B76" s="139"/>
      <c r="C76" s="139"/>
      <c r="D76" s="139"/>
      <c r="E76" s="139"/>
    </row>
    <row r="77" spans="1:5" x14ac:dyDescent="0.2">
      <c r="A77" s="139"/>
      <c r="B77" s="139"/>
      <c r="C77" s="139"/>
      <c r="D77" s="139"/>
      <c r="E77" s="139"/>
    </row>
    <row r="78" spans="1:5" x14ac:dyDescent="0.2">
      <c r="A78" s="139"/>
      <c r="B78" s="139"/>
      <c r="C78" s="139"/>
      <c r="D78" s="139"/>
      <c r="E78" s="139"/>
    </row>
    <row r="79" spans="1:5" x14ac:dyDescent="0.2">
      <c r="A79" s="139"/>
      <c r="B79" s="139"/>
      <c r="C79" s="139"/>
      <c r="D79" s="139"/>
      <c r="E79" s="139"/>
    </row>
    <row r="80" spans="1:5" x14ac:dyDescent="0.2">
      <c r="A80" s="139"/>
      <c r="B80" s="139"/>
      <c r="C80" s="139"/>
      <c r="D80" s="139"/>
      <c r="E80" s="139"/>
    </row>
    <row r="81" spans="1:5" x14ac:dyDescent="0.2">
      <c r="A81" s="139"/>
      <c r="B81" s="139"/>
      <c r="C81" s="139"/>
      <c r="D81" s="139"/>
      <c r="E81" s="139"/>
    </row>
    <row r="82" spans="1:5" x14ac:dyDescent="0.2">
      <c r="A82" s="139"/>
      <c r="B82" s="139"/>
      <c r="C82" s="139"/>
      <c r="D82" s="139"/>
      <c r="E82" s="139"/>
    </row>
    <row r="83" spans="1:5" x14ac:dyDescent="0.2">
      <c r="A83" s="139"/>
      <c r="B83" s="139"/>
      <c r="C83" s="139"/>
      <c r="D83" s="139"/>
      <c r="E83" s="139"/>
    </row>
    <row r="84" spans="1:5" x14ac:dyDescent="0.2">
      <c r="A84" s="139"/>
      <c r="B84" s="139"/>
      <c r="C84" s="139"/>
      <c r="D84" s="139"/>
      <c r="E84" s="139"/>
    </row>
    <row r="85" spans="1:5" x14ac:dyDescent="0.2">
      <c r="A85" s="139"/>
      <c r="B85" s="139"/>
      <c r="C85" s="139"/>
      <c r="D85" s="139"/>
      <c r="E85" s="139"/>
    </row>
    <row r="86" spans="1:5" x14ac:dyDescent="0.2">
      <c r="A86" s="139"/>
      <c r="B86" s="139"/>
      <c r="C86" s="139"/>
      <c r="D86" s="139"/>
      <c r="E86" s="139"/>
    </row>
    <row r="87" spans="1:5" x14ac:dyDescent="0.2">
      <c r="A87" s="139"/>
      <c r="B87" s="139"/>
      <c r="C87" s="139"/>
      <c r="D87" s="139"/>
      <c r="E87" s="139"/>
    </row>
    <row r="88" spans="1:5" x14ac:dyDescent="0.2">
      <c r="A88" s="139"/>
      <c r="B88" s="139"/>
      <c r="C88" s="139"/>
      <c r="D88" s="139"/>
      <c r="E88" s="139"/>
    </row>
    <row r="89" spans="1:5" x14ac:dyDescent="0.2">
      <c r="A89" s="139"/>
      <c r="B89" s="139"/>
      <c r="C89" s="139"/>
      <c r="D89" s="139"/>
      <c r="E89" s="139"/>
    </row>
    <row r="90" spans="1:5" x14ac:dyDescent="0.2">
      <c r="A90" s="139"/>
      <c r="B90" s="139"/>
      <c r="C90" s="139"/>
      <c r="D90" s="139"/>
      <c r="E90" s="139"/>
    </row>
    <row r="91" spans="1:5" x14ac:dyDescent="0.2">
      <c r="A91" s="139"/>
      <c r="B91" s="139"/>
      <c r="C91" s="139"/>
      <c r="D91" s="139"/>
      <c r="E91" s="139"/>
    </row>
    <row r="92" spans="1:5" x14ac:dyDescent="0.2">
      <c r="A92" s="139"/>
      <c r="B92" s="139"/>
      <c r="C92" s="139"/>
      <c r="D92" s="139"/>
      <c r="E92" s="139"/>
    </row>
    <row r="93" spans="1:5" x14ac:dyDescent="0.2">
      <c r="A93" s="139"/>
      <c r="B93" s="139"/>
      <c r="C93" s="139"/>
      <c r="D93" s="139"/>
      <c r="E93" s="139"/>
    </row>
    <row r="94" spans="1:5" x14ac:dyDescent="0.2">
      <c r="A94" s="139"/>
      <c r="B94" s="139"/>
      <c r="C94" s="139"/>
      <c r="D94" s="139"/>
      <c r="E94" s="139"/>
    </row>
    <row r="95" spans="1:5" x14ac:dyDescent="0.2">
      <c r="A95" s="139"/>
      <c r="B95" s="139"/>
      <c r="C95" s="139"/>
      <c r="D95" s="139"/>
      <c r="E95" s="139"/>
    </row>
    <row r="96" spans="1:5" x14ac:dyDescent="0.2">
      <c r="A96" s="139"/>
      <c r="B96" s="139"/>
      <c r="C96" s="139"/>
      <c r="D96" s="139"/>
      <c r="E96" s="139"/>
    </row>
    <row r="97" spans="1:5" x14ac:dyDescent="0.2">
      <c r="A97" s="139"/>
      <c r="B97" s="139"/>
      <c r="C97" s="139"/>
      <c r="D97" s="139"/>
      <c r="E97" s="139"/>
    </row>
    <row r="98" spans="1:5" x14ac:dyDescent="0.2">
      <c r="A98" s="139"/>
      <c r="B98" s="139"/>
      <c r="C98" s="139"/>
      <c r="D98" s="139"/>
      <c r="E98" s="139"/>
    </row>
    <row r="99" spans="1:5" x14ac:dyDescent="0.2">
      <c r="B99" s="5"/>
    </row>
    <row r="100" spans="1:5" x14ac:dyDescent="0.2">
      <c r="B100" s="5"/>
    </row>
    <row r="101" spans="1:5" x14ac:dyDescent="0.2">
      <c r="B101" s="5"/>
    </row>
    <row r="102" spans="1:5" x14ac:dyDescent="0.2">
      <c r="B102" s="5"/>
    </row>
    <row r="103" spans="1:5" x14ac:dyDescent="0.2">
      <c r="B103" s="5"/>
    </row>
    <row r="104" spans="1:5" x14ac:dyDescent="0.2">
      <c r="B104" s="5"/>
    </row>
    <row r="105" spans="1:5" x14ac:dyDescent="0.2">
      <c r="B105" s="5"/>
    </row>
    <row r="106" spans="1:5" x14ac:dyDescent="0.2">
      <c r="B106" s="5"/>
    </row>
    <row r="107" spans="1:5" x14ac:dyDescent="0.2">
      <c r="B107" s="5"/>
    </row>
    <row r="108" spans="1:5" x14ac:dyDescent="0.2">
      <c r="B108" s="5"/>
    </row>
    <row r="109" spans="1:5" x14ac:dyDescent="0.2">
      <c r="B109" s="5"/>
    </row>
    <row r="110" spans="1:5" x14ac:dyDescent="0.2">
      <c r="B110" s="5"/>
    </row>
    <row r="111" spans="1:5" x14ac:dyDescent="0.2">
      <c r="B111" s="5"/>
    </row>
    <row r="112" spans="1:5"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1">
    <mergeCell ref="H1:I1"/>
  </mergeCells>
  <hyperlinks>
    <hyperlink ref="H1:I1" location="Index!A1" display="Regresar al Índice" xr:uid="{84768872-AD03-4D40-A302-40A817E96703}"/>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7ED2D-9472-4CD6-B383-95989CF8A11E}">
  <sheetPr codeName="Hoja3"/>
  <dimension ref="A1:T213"/>
  <sheetViews>
    <sheetView zoomScaleNormal="100" workbookViewId="0"/>
  </sheetViews>
  <sheetFormatPr baseColWidth="10" defaultColWidth="11.42578125" defaultRowHeight="12.75" x14ac:dyDescent="0.2"/>
  <cols>
    <col min="1" max="1" width="27.140625" style="382" customWidth="1"/>
    <col min="2" max="2" width="16" style="109" customWidth="1"/>
    <col min="3" max="3" width="13.42578125" style="382" customWidth="1"/>
    <col min="4" max="4" width="11.85546875" style="382" customWidth="1"/>
    <col min="5" max="5" width="12.85546875" style="382" customWidth="1"/>
    <col min="6" max="16384" width="11.42578125" style="382"/>
  </cols>
  <sheetData>
    <row r="1" spans="1:20" x14ac:dyDescent="0.2">
      <c r="A1" s="31" t="s">
        <v>3337</v>
      </c>
      <c r="G1" s="85"/>
      <c r="H1" s="280" t="s">
        <v>1346</v>
      </c>
      <c r="I1" s="280"/>
      <c r="J1" s="85"/>
      <c r="K1" s="85"/>
      <c r="L1" s="85"/>
      <c r="M1" s="85"/>
      <c r="N1" s="85"/>
      <c r="O1" s="85"/>
      <c r="P1" s="85"/>
      <c r="Q1" s="85"/>
      <c r="R1" s="85"/>
      <c r="S1" s="85"/>
      <c r="T1" s="85"/>
    </row>
    <row r="2" spans="1:20" x14ac:dyDescent="0.2">
      <c r="A2" s="382" t="s">
        <v>1284</v>
      </c>
    </row>
    <row r="4" spans="1:20" ht="15.6" customHeight="1" x14ac:dyDescent="0.2"/>
    <row r="5" spans="1:20" ht="13.5" thickBot="1" x14ac:dyDescent="0.25">
      <c r="A5" s="383"/>
      <c r="B5" s="125"/>
      <c r="C5" s="383"/>
      <c r="D5" s="383"/>
      <c r="E5" s="383"/>
    </row>
    <row r="6" spans="1:20" x14ac:dyDescent="0.2">
      <c r="A6" s="285" t="s">
        <v>276</v>
      </c>
      <c r="B6" s="130" t="s">
        <v>49</v>
      </c>
      <c r="C6" s="130" t="s">
        <v>43</v>
      </c>
      <c r="D6" s="285" t="s">
        <v>34</v>
      </c>
      <c r="E6" s="130" t="s">
        <v>51</v>
      </c>
    </row>
    <row r="7" spans="1:20" x14ac:dyDescent="0.2">
      <c r="A7" s="285"/>
      <c r="B7" s="130">
        <v>2022</v>
      </c>
      <c r="C7" s="130">
        <v>2023</v>
      </c>
      <c r="D7" s="285"/>
      <c r="E7" s="130" t="s">
        <v>292</v>
      </c>
    </row>
    <row r="8" spans="1:20" ht="13.5" thickBot="1" x14ac:dyDescent="0.25">
      <c r="A8" s="286"/>
      <c r="B8" s="249"/>
      <c r="C8" s="249"/>
      <c r="D8" s="286"/>
      <c r="E8" s="130" t="s">
        <v>3252</v>
      </c>
    </row>
    <row r="9" spans="1:20" ht="26.25" thickBot="1" x14ac:dyDescent="0.25">
      <c r="A9" s="250" t="s">
        <v>278</v>
      </c>
      <c r="B9" s="132">
        <v>118708</v>
      </c>
      <c r="C9" s="132">
        <v>118854</v>
      </c>
      <c r="D9" s="133">
        <v>146</v>
      </c>
      <c r="E9" s="240">
        <v>1.1999999999999999E-3</v>
      </c>
    </row>
    <row r="10" spans="1:20" ht="13.5" thickBot="1" x14ac:dyDescent="0.25">
      <c r="A10" s="134" t="s">
        <v>279</v>
      </c>
      <c r="B10" s="135">
        <v>399607</v>
      </c>
      <c r="C10" s="135">
        <v>409197</v>
      </c>
      <c r="D10" s="135">
        <v>9590</v>
      </c>
      <c r="E10" s="247">
        <v>2.4E-2</v>
      </c>
    </row>
    <row r="11" spans="1:20" ht="13.5" thickBot="1" x14ac:dyDescent="0.25">
      <c r="A11" s="134" t="s">
        <v>280</v>
      </c>
      <c r="B11" s="251">
        <v>145346</v>
      </c>
      <c r="C11" s="251">
        <v>152849</v>
      </c>
      <c r="D11" s="135">
        <v>7503</v>
      </c>
      <c r="E11" s="247">
        <v>5.16E-2</v>
      </c>
    </row>
    <row r="12" spans="1:20" ht="26.25" thickBot="1" x14ac:dyDescent="0.25">
      <c r="A12" s="131" t="s">
        <v>281</v>
      </c>
      <c r="B12" s="135">
        <v>9814</v>
      </c>
      <c r="C12" s="135">
        <v>10060</v>
      </c>
      <c r="D12" s="136">
        <v>246</v>
      </c>
      <c r="E12" s="247">
        <v>2.5100000000000001E-2</v>
      </c>
    </row>
    <row r="13" spans="1:20" ht="13.5" thickBot="1" x14ac:dyDescent="0.25">
      <c r="A13" s="134" t="s">
        <v>282</v>
      </c>
      <c r="B13" s="135">
        <v>508146</v>
      </c>
      <c r="C13" s="135">
        <v>520206</v>
      </c>
      <c r="D13" s="135">
        <v>12060</v>
      </c>
      <c r="E13" s="247">
        <v>2.3699999999999999E-2</v>
      </c>
    </row>
    <row r="14" spans="1:20" ht="13.5" thickBot="1" x14ac:dyDescent="0.25">
      <c r="A14" s="134" t="s">
        <v>283</v>
      </c>
      <c r="B14" s="135">
        <v>2500</v>
      </c>
      <c r="C14" s="135">
        <v>2593</v>
      </c>
      <c r="D14" s="136">
        <v>93</v>
      </c>
      <c r="E14" s="247">
        <v>3.7199999999999997E-2</v>
      </c>
    </row>
    <row r="15" spans="1:20" ht="13.5" thickBot="1" x14ac:dyDescent="0.25">
      <c r="A15" s="134" t="s">
        <v>284</v>
      </c>
      <c r="B15" s="135">
        <v>644397</v>
      </c>
      <c r="C15" s="135">
        <v>660628</v>
      </c>
      <c r="D15" s="135">
        <v>16231</v>
      </c>
      <c r="E15" s="247">
        <v>2.52E-2</v>
      </c>
    </row>
    <row r="16" spans="1:20" ht="13.5" thickBot="1" x14ac:dyDescent="0.25">
      <c r="A16" s="134" t="s">
        <v>285</v>
      </c>
      <c r="B16" s="135">
        <v>104444</v>
      </c>
      <c r="C16" s="135">
        <v>106403</v>
      </c>
      <c r="D16" s="135">
        <v>1959</v>
      </c>
      <c r="E16" s="247">
        <v>1.8800000000000001E-2</v>
      </c>
    </row>
    <row r="17" spans="1:5" ht="13.5" thickBot="1" x14ac:dyDescent="0.25">
      <c r="A17" s="137" t="s">
        <v>52</v>
      </c>
      <c r="B17" s="138">
        <v>1932962</v>
      </c>
      <c r="C17" s="138">
        <v>1980790</v>
      </c>
      <c r="D17" s="138">
        <v>47828</v>
      </c>
      <c r="E17" s="245">
        <v>2.47E-2</v>
      </c>
    </row>
    <row r="18" spans="1:5" x14ac:dyDescent="0.2">
      <c r="B18" s="5"/>
    </row>
    <row r="19" spans="1:5" x14ac:dyDescent="0.2">
      <c r="B19" s="5"/>
    </row>
    <row r="20" spans="1:5" x14ac:dyDescent="0.2">
      <c r="B20" s="5"/>
    </row>
    <row r="21" spans="1:5" x14ac:dyDescent="0.2">
      <c r="B21" s="5"/>
    </row>
    <row r="22" spans="1:5" x14ac:dyDescent="0.2">
      <c r="B22" s="5"/>
    </row>
    <row r="23" spans="1:5" x14ac:dyDescent="0.2">
      <c r="B23" s="5"/>
    </row>
    <row r="24" spans="1:5" x14ac:dyDescent="0.2">
      <c r="B24" s="5"/>
    </row>
    <row r="26" spans="1:5" x14ac:dyDescent="0.2">
      <c r="B26" s="5"/>
    </row>
    <row r="27" spans="1:5" x14ac:dyDescent="0.2">
      <c r="B27" s="5"/>
    </row>
    <row r="28" spans="1:5" x14ac:dyDescent="0.2">
      <c r="B28" s="5"/>
    </row>
    <row r="29" spans="1:5" x14ac:dyDescent="0.2">
      <c r="B29" s="5"/>
    </row>
    <row r="30" spans="1:5" x14ac:dyDescent="0.2">
      <c r="B30" s="5"/>
    </row>
    <row r="31" spans="1:5" x14ac:dyDescent="0.2">
      <c r="B31" s="5"/>
    </row>
    <row r="32" spans="1:5"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sheetData>
  <mergeCells count="3">
    <mergeCell ref="H1:I1"/>
    <mergeCell ref="A6:A8"/>
    <mergeCell ref="D6:D8"/>
  </mergeCells>
  <hyperlinks>
    <hyperlink ref="H1:I1" location="Index!A1" display="Regresar al Índice" xr:uid="{FD0741C4-75E5-4C30-BD16-50648ED3E802}"/>
  </hyperlinks>
  <pageMargins left="0.7" right="0.7" top="0.75" bottom="0.75" header="0.3" footer="0.3"/>
  <pageSetup orientation="portrait" horizontalDpi="4294967295" verticalDpi="4294967295"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80602-7C12-40B5-AD1C-FD982E79B9B4}">
  <sheetPr codeName="Hoja177"/>
  <dimension ref="A1:P217"/>
  <sheetViews>
    <sheetView zoomScaleNormal="100" workbookViewId="0"/>
  </sheetViews>
  <sheetFormatPr baseColWidth="10" defaultColWidth="11.42578125" defaultRowHeight="12.75" x14ac:dyDescent="0.2"/>
  <cols>
    <col min="1" max="1" width="11.5703125" style="330" bestFit="1" customWidth="1"/>
    <col min="2" max="2" width="14.28515625" style="140" customWidth="1"/>
    <col min="3" max="16384" width="11.42578125" style="330"/>
  </cols>
  <sheetData>
    <row r="1" spans="1:16" x14ac:dyDescent="0.2">
      <c r="A1" s="31" t="s">
        <v>3423</v>
      </c>
      <c r="B1" s="148"/>
      <c r="C1" s="352"/>
      <c r="D1" s="352"/>
      <c r="E1" s="352"/>
      <c r="F1" s="352"/>
      <c r="G1" s="352"/>
      <c r="H1" s="280" t="s">
        <v>1346</v>
      </c>
      <c r="I1" s="280"/>
      <c r="J1" s="310"/>
      <c r="K1" s="310"/>
      <c r="O1" s="331"/>
      <c r="P1" s="331"/>
    </row>
    <row r="2" spans="1:16" x14ac:dyDescent="0.2">
      <c r="A2" s="330" t="s">
        <v>1284</v>
      </c>
    </row>
    <row r="5" spans="1:16" x14ac:dyDescent="0.2">
      <c r="A5" s="330" t="s">
        <v>296</v>
      </c>
      <c r="B5" s="5" t="s">
        <v>306</v>
      </c>
    </row>
    <row r="6" spans="1:16" x14ac:dyDescent="0.2">
      <c r="A6" s="330">
        <v>2013</v>
      </c>
      <c r="B6" s="55">
        <v>347298</v>
      </c>
    </row>
    <row r="7" spans="1:16" x14ac:dyDescent="0.2">
      <c r="A7" s="330">
        <v>2014</v>
      </c>
      <c r="B7" s="55">
        <v>363344</v>
      </c>
    </row>
    <row r="8" spans="1:16" x14ac:dyDescent="0.2">
      <c r="A8" s="330">
        <v>2015</v>
      </c>
      <c r="B8" s="55">
        <v>385457</v>
      </c>
    </row>
    <row r="9" spans="1:16" x14ac:dyDescent="0.2">
      <c r="A9" s="330">
        <v>2016</v>
      </c>
      <c r="B9" s="55">
        <v>407270</v>
      </c>
    </row>
    <row r="10" spans="1:16" x14ac:dyDescent="0.2">
      <c r="A10" s="330">
        <v>2017</v>
      </c>
      <c r="B10" s="55">
        <v>435724</v>
      </c>
    </row>
    <row r="11" spans="1:16" x14ac:dyDescent="0.2">
      <c r="A11" s="330">
        <v>2018</v>
      </c>
      <c r="B11" s="55">
        <v>452017</v>
      </c>
    </row>
    <row r="12" spans="1:16" x14ac:dyDescent="0.2">
      <c r="A12" s="330">
        <v>2019</v>
      </c>
      <c r="B12" s="55">
        <v>458198</v>
      </c>
    </row>
    <row r="13" spans="1:16" x14ac:dyDescent="0.2">
      <c r="A13" s="330">
        <v>2020</v>
      </c>
      <c r="B13" s="55">
        <v>452541</v>
      </c>
    </row>
    <row r="14" spans="1:16" x14ac:dyDescent="0.2">
      <c r="A14" s="330">
        <v>2021</v>
      </c>
      <c r="B14" s="55">
        <v>480660</v>
      </c>
    </row>
    <row r="15" spans="1:16" x14ac:dyDescent="0.2">
      <c r="A15" s="350">
        <v>2022</v>
      </c>
      <c r="B15" s="55">
        <v>508146</v>
      </c>
    </row>
    <row r="16" spans="1:16" x14ac:dyDescent="0.2">
      <c r="A16" s="351">
        <v>45078</v>
      </c>
      <c r="B16" s="55">
        <f>'F67'!F16</f>
        <v>520206</v>
      </c>
    </row>
    <row r="17" spans="1:2" x14ac:dyDescent="0.2">
      <c r="B17" s="5"/>
    </row>
    <row r="18" spans="1:2" x14ac:dyDescent="0.2">
      <c r="A18" s="330" t="s">
        <v>3271</v>
      </c>
      <c r="B18" s="56">
        <f>B16/B15-1</f>
        <v>2.3733336482034684E-2</v>
      </c>
    </row>
    <row r="19" spans="1:2" x14ac:dyDescent="0.2">
      <c r="A19" s="330" t="s">
        <v>3272</v>
      </c>
      <c r="B19" s="55">
        <f>B16-B15</f>
        <v>12060</v>
      </c>
    </row>
    <row r="20" spans="1:2" x14ac:dyDescent="0.2">
      <c r="B20" s="5"/>
    </row>
    <row r="21" spans="1:2" x14ac:dyDescent="0.2">
      <c r="B21" s="5"/>
    </row>
    <row r="22" spans="1:2" x14ac:dyDescent="0.2">
      <c r="B22" s="5"/>
    </row>
    <row r="23" spans="1:2" x14ac:dyDescent="0.2">
      <c r="B23" s="5"/>
    </row>
    <row r="24" spans="1:2" x14ac:dyDescent="0.2">
      <c r="B24" s="5"/>
    </row>
    <row r="25" spans="1:2" x14ac:dyDescent="0.2">
      <c r="B25" s="5"/>
    </row>
    <row r="26" spans="1:2" x14ac:dyDescent="0.2">
      <c r="B26" s="5"/>
    </row>
    <row r="27" spans="1:2" x14ac:dyDescent="0.2">
      <c r="B27" s="5"/>
    </row>
    <row r="28" spans="1:2" x14ac:dyDescent="0.2">
      <c r="B28" s="5"/>
    </row>
    <row r="29" spans="1:2" x14ac:dyDescent="0.2">
      <c r="B29" s="5"/>
    </row>
    <row r="30" spans="1:2" x14ac:dyDescent="0.2">
      <c r="B30" s="5"/>
    </row>
    <row r="31" spans="1:2" x14ac:dyDescent="0.2">
      <c r="B31" s="5"/>
    </row>
    <row r="32" spans="1: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row r="217" spans="2:2" x14ac:dyDescent="0.2">
      <c r="B217" s="5"/>
    </row>
  </sheetData>
  <mergeCells count="3">
    <mergeCell ref="J1:K1"/>
    <mergeCell ref="O1:P1"/>
    <mergeCell ref="H1:I1"/>
  </mergeCells>
  <hyperlinks>
    <hyperlink ref="H1:I1" location="Index!A1" display="Regresar al Índice" xr:uid="{6DF8B053-0278-49B8-8589-8B7CD40A042D}"/>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10A25-B299-4846-AD05-22192FBC767D}">
  <sheetPr codeName="Hoja178"/>
  <dimension ref="A1:P216"/>
  <sheetViews>
    <sheetView zoomScaleNormal="100" workbookViewId="0"/>
  </sheetViews>
  <sheetFormatPr baseColWidth="10" defaultColWidth="11.42578125" defaultRowHeight="12.75" x14ac:dyDescent="0.2"/>
  <cols>
    <col min="1" max="1" width="57.42578125" style="330" customWidth="1"/>
    <col min="2" max="2" width="11.7109375" style="140" bestFit="1" customWidth="1"/>
    <col min="3" max="3" width="12.28515625" style="330" bestFit="1" customWidth="1"/>
    <col min="4" max="12" width="11.42578125" style="330"/>
    <col min="13" max="13" width="42.42578125" style="330" customWidth="1"/>
    <col min="14" max="14" width="20" style="330" customWidth="1"/>
    <col min="15" max="16384" width="11.42578125" style="330"/>
  </cols>
  <sheetData>
    <row r="1" spans="1:16" x14ac:dyDescent="0.2">
      <c r="A1" s="31" t="s">
        <v>3424</v>
      </c>
      <c r="H1" s="280" t="s">
        <v>1346</v>
      </c>
      <c r="I1" s="280"/>
      <c r="O1" s="331" t="s">
        <v>275</v>
      </c>
      <c r="P1" s="331"/>
    </row>
    <row r="2" spans="1:16" x14ac:dyDescent="0.2">
      <c r="A2" s="330" t="s">
        <v>3267</v>
      </c>
    </row>
    <row r="4" spans="1:16" x14ac:dyDescent="0.2">
      <c r="A4" s="149" t="s">
        <v>316</v>
      </c>
      <c r="B4" s="144" t="s">
        <v>292</v>
      </c>
    </row>
    <row r="5" spans="1:16" x14ac:dyDescent="0.2">
      <c r="A5" s="85" t="s">
        <v>1294</v>
      </c>
      <c r="B5" s="56">
        <f t="shared" ref="B5:B13" si="0">B27/$B$37</f>
        <v>0.2058472989546449</v>
      </c>
      <c r="C5" s="147"/>
    </row>
    <row r="6" spans="1:16" x14ac:dyDescent="0.2">
      <c r="A6" s="85" t="s">
        <v>1295</v>
      </c>
      <c r="B6" s="56">
        <f t="shared" si="0"/>
        <v>0.15038081067884645</v>
      </c>
      <c r="C6" s="147"/>
    </row>
    <row r="7" spans="1:16" x14ac:dyDescent="0.2">
      <c r="A7" s="85" t="s">
        <v>1296</v>
      </c>
      <c r="B7" s="56">
        <f t="shared" si="0"/>
        <v>0.1025324582953676</v>
      </c>
      <c r="C7" s="147"/>
    </row>
    <row r="8" spans="1:16" x14ac:dyDescent="0.2">
      <c r="A8" s="85" t="s">
        <v>1297</v>
      </c>
      <c r="B8" s="56">
        <f t="shared" si="0"/>
        <v>8.7498029626724802E-2</v>
      </c>
      <c r="C8" s="147"/>
    </row>
    <row r="9" spans="1:16" x14ac:dyDescent="0.2">
      <c r="A9" s="85" t="s">
        <v>1298</v>
      </c>
      <c r="B9" s="56">
        <f t="shared" si="0"/>
        <v>8.6663744747273203E-2</v>
      </c>
      <c r="C9" s="147"/>
    </row>
    <row r="10" spans="1:16" x14ac:dyDescent="0.2">
      <c r="A10" s="85" t="s">
        <v>1300</v>
      </c>
      <c r="B10" s="56">
        <f t="shared" si="0"/>
        <v>5.3411533123416489E-2</v>
      </c>
      <c r="C10" s="147"/>
    </row>
    <row r="11" spans="1:16" x14ac:dyDescent="0.2">
      <c r="A11" s="85" t="s">
        <v>1299</v>
      </c>
      <c r="B11" s="56">
        <f>B33/$B$37</f>
        <v>5.2804081460036983E-2</v>
      </c>
      <c r="C11" s="147"/>
    </row>
    <row r="12" spans="1:16" x14ac:dyDescent="0.2">
      <c r="A12" s="85" t="s">
        <v>1301</v>
      </c>
      <c r="B12" s="56">
        <f t="shared" si="0"/>
        <v>4.6437372886894805E-2</v>
      </c>
      <c r="C12" s="147"/>
    </row>
    <row r="13" spans="1:16" x14ac:dyDescent="0.2">
      <c r="A13" s="85" t="s">
        <v>1347</v>
      </c>
      <c r="B13" s="56">
        <f t="shared" si="0"/>
        <v>4.0866502885395402E-2</v>
      </c>
      <c r="C13" s="147"/>
    </row>
    <row r="14" spans="1:16" x14ac:dyDescent="0.2">
      <c r="A14" s="85" t="s">
        <v>317</v>
      </c>
      <c r="B14" s="56">
        <f>B36/$B$37</f>
        <v>0.17355816734139937</v>
      </c>
    </row>
    <row r="15" spans="1:16" x14ac:dyDescent="0.2">
      <c r="A15" s="145" t="s">
        <v>300</v>
      </c>
      <c r="B15" s="56">
        <f>SUM(B5:B14)</f>
        <v>1</v>
      </c>
    </row>
    <row r="16" spans="1:16" x14ac:dyDescent="0.2">
      <c r="B16" s="5"/>
    </row>
    <row r="17" spans="1:3" x14ac:dyDescent="0.2">
      <c r="B17" s="5"/>
    </row>
    <row r="18" spans="1:3" x14ac:dyDescent="0.2">
      <c r="B18" s="5"/>
    </row>
    <row r="19" spans="1:3" x14ac:dyDescent="0.2">
      <c r="B19" s="5"/>
    </row>
    <row r="20" spans="1:3" x14ac:dyDescent="0.2">
      <c r="B20" s="5"/>
    </row>
    <row r="21" spans="1:3" x14ac:dyDescent="0.2">
      <c r="B21" s="5"/>
    </row>
    <row r="22" spans="1:3" x14ac:dyDescent="0.2">
      <c r="B22" s="5"/>
    </row>
    <row r="23" spans="1:3" ht="12.6" customHeight="1" x14ac:dyDescent="0.2">
      <c r="B23" s="5"/>
    </row>
    <row r="24" spans="1:3" x14ac:dyDescent="0.2">
      <c r="B24" s="5"/>
    </row>
    <row r="25" spans="1:3" x14ac:dyDescent="0.2">
      <c r="B25" s="5"/>
    </row>
    <row r="26" spans="1:3" hidden="1" x14ac:dyDescent="0.2">
      <c r="A26" s="149" t="s">
        <v>316</v>
      </c>
      <c r="B26" s="58"/>
    </row>
    <row r="27" spans="1:3" hidden="1" x14ac:dyDescent="0.2">
      <c r="A27" s="85" t="s">
        <v>1294</v>
      </c>
      <c r="B27" s="55">
        <v>107083</v>
      </c>
      <c r="C27" s="349"/>
    </row>
    <row r="28" spans="1:3" hidden="1" x14ac:dyDescent="0.2">
      <c r="A28" s="85" t="s">
        <v>1295</v>
      </c>
      <c r="B28" s="55">
        <v>78229</v>
      </c>
      <c r="C28" s="349"/>
    </row>
    <row r="29" spans="1:3" hidden="1" x14ac:dyDescent="0.2">
      <c r="A29" s="85" t="s">
        <v>1296</v>
      </c>
      <c r="B29" s="55">
        <v>53338</v>
      </c>
      <c r="C29" s="349"/>
    </row>
    <row r="30" spans="1:3" hidden="1" x14ac:dyDescent="0.2">
      <c r="A30" s="85" t="s">
        <v>1297</v>
      </c>
      <c r="B30" s="55">
        <v>45517</v>
      </c>
      <c r="C30" s="349"/>
    </row>
    <row r="31" spans="1:3" hidden="1" x14ac:dyDescent="0.2">
      <c r="A31" s="85" t="s">
        <v>1298</v>
      </c>
      <c r="B31" s="55">
        <v>45083</v>
      </c>
      <c r="C31" s="349"/>
    </row>
    <row r="32" spans="1:3" hidden="1" x14ac:dyDescent="0.2">
      <c r="A32" s="85" t="s">
        <v>1300</v>
      </c>
      <c r="B32" s="55">
        <v>27785</v>
      </c>
      <c r="C32" s="349"/>
    </row>
    <row r="33" spans="1:3" hidden="1" x14ac:dyDescent="0.2">
      <c r="A33" s="85" t="s">
        <v>1299</v>
      </c>
      <c r="B33" s="55">
        <v>27469</v>
      </c>
      <c r="C33" s="349"/>
    </row>
    <row r="34" spans="1:3" hidden="1" x14ac:dyDescent="0.2">
      <c r="A34" s="85" t="s">
        <v>1301</v>
      </c>
      <c r="B34" s="55">
        <v>24157</v>
      </c>
      <c r="C34" s="349"/>
    </row>
    <row r="35" spans="1:3" hidden="1" x14ac:dyDescent="0.2">
      <c r="A35" s="85" t="s">
        <v>1347</v>
      </c>
      <c r="B35" s="55">
        <v>21259</v>
      </c>
      <c r="C35" s="349"/>
    </row>
    <row r="36" spans="1:3" hidden="1" x14ac:dyDescent="0.2">
      <c r="A36" s="85" t="s">
        <v>317</v>
      </c>
      <c r="B36" s="55">
        <v>90286</v>
      </c>
      <c r="C36" s="349"/>
    </row>
    <row r="37" spans="1:3" hidden="1" x14ac:dyDescent="0.2">
      <c r="A37" s="145" t="s">
        <v>300</v>
      </c>
      <c r="B37" s="57">
        <f>SUM(B27:B36)</f>
        <v>520206</v>
      </c>
    </row>
    <row r="38" spans="1:3" hidden="1" x14ac:dyDescent="0.2">
      <c r="B38" s="5"/>
    </row>
    <row r="39" spans="1:3" ht="12.75" hidden="1" customHeight="1" x14ac:dyDescent="0.2">
      <c r="A39" s="139"/>
      <c r="B39" s="139"/>
    </row>
    <row r="40" spans="1:3" x14ac:dyDescent="0.2">
      <c r="A40" s="139"/>
      <c r="B40" s="139"/>
      <c r="C40" s="139"/>
    </row>
    <row r="41" spans="1:3" x14ac:dyDescent="0.2">
      <c r="A41" s="139"/>
      <c r="B41" s="139"/>
      <c r="C41" s="139"/>
    </row>
    <row r="42" spans="1:3" x14ac:dyDescent="0.2">
      <c r="A42" s="139"/>
      <c r="B42" s="139"/>
      <c r="C42" s="139"/>
    </row>
    <row r="43" spans="1:3" x14ac:dyDescent="0.2">
      <c r="A43" s="139"/>
      <c r="B43" s="139"/>
      <c r="C43" s="139"/>
    </row>
    <row r="44" spans="1:3" ht="16.5" customHeight="1" x14ac:dyDescent="0.2">
      <c r="A44" s="139"/>
      <c r="B44" s="139"/>
      <c r="C44" s="139"/>
    </row>
    <row r="45" spans="1:3" x14ac:dyDescent="0.2">
      <c r="A45" s="139"/>
      <c r="B45" s="139"/>
      <c r="C45" s="139"/>
    </row>
    <row r="46" spans="1:3" x14ac:dyDescent="0.2">
      <c r="A46" s="139"/>
      <c r="B46" s="139"/>
      <c r="C46" s="139"/>
    </row>
    <row r="47" spans="1:3" x14ac:dyDescent="0.2">
      <c r="A47" s="139"/>
      <c r="B47" s="139"/>
      <c r="C47" s="139"/>
    </row>
    <row r="48" spans="1:3" x14ac:dyDescent="0.2">
      <c r="A48" s="139"/>
      <c r="B48" s="139"/>
      <c r="C48" s="139"/>
    </row>
    <row r="49" spans="1:3" x14ac:dyDescent="0.2">
      <c r="A49" s="139"/>
      <c r="B49" s="139"/>
      <c r="C49" s="139"/>
    </row>
    <row r="50" spans="1:3" x14ac:dyDescent="0.2">
      <c r="A50" s="139"/>
      <c r="B50" s="139"/>
      <c r="C50" s="139"/>
    </row>
    <row r="51" spans="1:3" x14ac:dyDescent="0.2">
      <c r="A51" s="139"/>
      <c r="B51" s="139"/>
      <c r="C51" s="139"/>
    </row>
    <row r="52" spans="1:3" x14ac:dyDescent="0.2">
      <c r="A52" s="139"/>
      <c r="B52" s="139"/>
      <c r="C52" s="139"/>
    </row>
    <row r="53" spans="1:3" x14ac:dyDescent="0.2">
      <c r="A53" s="139"/>
      <c r="B53" s="139"/>
      <c r="C53" s="139"/>
    </row>
    <row r="54" spans="1:3" x14ac:dyDescent="0.2">
      <c r="A54" s="139"/>
      <c r="B54" s="139"/>
      <c r="C54" s="139"/>
    </row>
    <row r="55" spans="1:3" x14ac:dyDescent="0.2">
      <c r="A55" s="139"/>
      <c r="B55" s="139"/>
      <c r="C55" s="139"/>
    </row>
    <row r="56" spans="1:3" x14ac:dyDescent="0.2">
      <c r="A56" s="139"/>
      <c r="B56" s="139"/>
      <c r="C56" s="139"/>
    </row>
    <row r="57" spans="1:3" x14ac:dyDescent="0.2">
      <c r="A57" s="139"/>
      <c r="B57" s="139"/>
      <c r="C57" s="139"/>
    </row>
    <row r="58" spans="1:3" x14ac:dyDescent="0.2">
      <c r="B58" s="5"/>
      <c r="C58" s="139"/>
    </row>
    <row r="59" spans="1:3" x14ac:dyDescent="0.2">
      <c r="A59" s="139"/>
      <c r="B59" s="139"/>
      <c r="C59" s="139"/>
    </row>
    <row r="60" spans="1:3" x14ac:dyDescent="0.2">
      <c r="A60" s="139"/>
      <c r="B60" s="139"/>
      <c r="C60" s="139"/>
    </row>
    <row r="61" spans="1:3" x14ac:dyDescent="0.2">
      <c r="A61" s="139"/>
      <c r="B61" s="139"/>
      <c r="C61" s="139"/>
    </row>
    <row r="62" spans="1:3" x14ac:dyDescent="0.2">
      <c r="A62" s="139"/>
      <c r="B62" s="139"/>
      <c r="C62" s="139"/>
    </row>
    <row r="63" spans="1:3" x14ac:dyDescent="0.2">
      <c r="A63" s="139"/>
      <c r="B63" s="139"/>
      <c r="C63" s="139"/>
    </row>
    <row r="64" spans="1:3"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2">
    <mergeCell ref="O1:P1"/>
    <mergeCell ref="H1:I1"/>
  </mergeCells>
  <hyperlinks>
    <hyperlink ref="O1:P1" location="Index!B2" display="Regresar al índice" xr:uid="{A43AE705-73F0-41DE-AAE7-3BD49F0CF6E1}"/>
    <hyperlink ref="H1:I1" location="Index!A1" display="Regresar al Índice" xr:uid="{B394555C-1402-4A42-835B-81AD7BD54C69}"/>
  </hyperlink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69E3F-37B7-4147-8E12-6DAB9E20715A}">
  <sheetPr codeName="Hoja179"/>
  <dimension ref="A1:P217"/>
  <sheetViews>
    <sheetView zoomScaleNormal="100" workbookViewId="0"/>
  </sheetViews>
  <sheetFormatPr baseColWidth="10" defaultColWidth="11.42578125" defaultRowHeight="12.75" x14ac:dyDescent="0.2"/>
  <cols>
    <col min="1" max="1" width="11.42578125" style="330"/>
    <col min="2" max="2" width="11.42578125" style="140"/>
    <col min="3" max="16384" width="11.42578125" style="330"/>
  </cols>
  <sheetData>
    <row r="1" spans="1:16" x14ac:dyDescent="0.2">
      <c r="A1" s="31" t="s">
        <v>3425</v>
      </c>
      <c r="H1" s="280" t="s">
        <v>1346</v>
      </c>
      <c r="I1" s="280"/>
      <c r="J1" s="2"/>
      <c r="K1" s="2"/>
      <c r="O1" s="331"/>
      <c r="P1" s="331"/>
    </row>
    <row r="2" spans="1:16" x14ac:dyDescent="0.2">
      <c r="A2" s="330" t="s">
        <v>3267</v>
      </c>
    </row>
    <row r="5" spans="1:16" x14ac:dyDescent="0.2">
      <c r="A5" s="330" t="s">
        <v>296</v>
      </c>
      <c r="B5" s="5" t="s">
        <v>306</v>
      </c>
    </row>
    <row r="6" spans="1:16" x14ac:dyDescent="0.2">
      <c r="A6" s="330">
        <v>2013</v>
      </c>
      <c r="B6" s="55">
        <v>282499</v>
      </c>
    </row>
    <row r="7" spans="1:16" x14ac:dyDescent="0.2">
      <c r="A7" s="330">
        <v>2014</v>
      </c>
      <c r="B7" s="55">
        <v>295797</v>
      </c>
    </row>
    <row r="8" spans="1:16" x14ac:dyDescent="0.2">
      <c r="A8" s="330">
        <v>2015</v>
      </c>
      <c r="B8" s="55">
        <v>312586</v>
      </c>
    </row>
    <row r="9" spans="1:16" x14ac:dyDescent="0.2">
      <c r="A9" s="330">
        <v>2016</v>
      </c>
      <c r="B9" s="55">
        <v>334254</v>
      </c>
    </row>
    <row r="10" spans="1:16" x14ac:dyDescent="0.2">
      <c r="A10" s="330">
        <v>2017</v>
      </c>
      <c r="B10" s="55">
        <v>343480</v>
      </c>
    </row>
    <row r="11" spans="1:16" x14ac:dyDescent="0.2">
      <c r="A11" s="330">
        <v>2018</v>
      </c>
      <c r="B11" s="55">
        <v>354114</v>
      </c>
    </row>
    <row r="12" spans="1:16" x14ac:dyDescent="0.2">
      <c r="A12" s="330">
        <v>2019</v>
      </c>
      <c r="B12" s="55">
        <v>363625</v>
      </c>
    </row>
    <row r="13" spans="1:16" x14ac:dyDescent="0.2">
      <c r="A13" s="330">
        <v>2020</v>
      </c>
      <c r="B13" s="55">
        <v>366999</v>
      </c>
    </row>
    <row r="14" spans="1:16" x14ac:dyDescent="0.2">
      <c r="A14" s="330">
        <v>2021</v>
      </c>
      <c r="B14" s="55">
        <v>388949</v>
      </c>
    </row>
    <row r="15" spans="1:16" x14ac:dyDescent="0.2">
      <c r="A15" s="350">
        <v>2022</v>
      </c>
      <c r="B15" s="55">
        <v>399607</v>
      </c>
    </row>
    <row r="16" spans="1:16" x14ac:dyDescent="0.2">
      <c r="A16" s="351">
        <v>45078</v>
      </c>
      <c r="B16" s="55">
        <f>'F68'!B6</f>
        <v>409197</v>
      </c>
    </row>
    <row r="17" spans="1:2" x14ac:dyDescent="0.2">
      <c r="B17" s="5"/>
    </row>
    <row r="18" spans="1:2" x14ac:dyDescent="0.2">
      <c r="B18" s="5"/>
    </row>
    <row r="19" spans="1:2" x14ac:dyDescent="0.2">
      <c r="A19" s="330" t="s">
        <v>3271</v>
      </c>
      <c r="B19" s="56">
        <f>B16/B15-1</f>
        <v>2.3998578603477982E-2</v>
      </c>
    </row>
    <row r="20" spans="1:2" x14ac:dyDescent="0.2">
      <c r="A20" s="330" t="s">
        <v>3272</v>
      </c>
      <c r="B20" s="55">
        <f>B16-B15</f>
        <v>9590</v>
      </c>
    </row>
    <row r="21" spans="1:2" x14ac:dyDescent="0.2">
      <c r="B21" s="5"/>
    </row>
    <row r="22" spans="1:2" x14ac:dyDescent="0.2">
      <c r="B22" s="5"/>
    </row>
    <row r="23" spans="1:2" ht="12.75" hidden="1" customHeight="1" x14ac:dyDescent="0.2">
      <c r="A23" s="330" t="s">
        <v>318</v>
      </c>
      <c r="B23" s="5">
        <f>B12/B11-1</f>
        <v>2.6858582264468467E-2</v>
      </c>
    </row>
    <row r="24" spans="1:2" ht="12.75" hidden="1" customHeight="1" x14ac:dyDescent="0.2">
      <c r="A24" s="330" t="s">
        <v>319</v>
      </c>
      <c r="B24" s="5">
        <f>B12-B11</f>
        <v>9511</v>
      </c>
    </row>
    <row r="25" spans="1:2" ht="12.75" hidden="1" customHeight="1" x14ac:dyDescent="0.2">
      <c r="B25" s="5"/>
    </row>
    <row r="26" spans="1:2" ht="14.25" hidden="1" customHeight="1" x14ac:dyDescent="0.2">
      <c r="A26" s="330">
        <v>43770</v>
      </c>
      <c r="B26" s="5">
        <v>368314</v>
      </c>
    </row>
    <row r="27" spans="1:2" ht="12.75" hidden="1" customHeight="1" x14ac:dyDescent="0.2">
      <c r="A27" s="330" t="s">
        <v>320</v>
      </c>
      <c r="B27" s="5">
        <f>B12/B26-1</f>
        <v>-1.2730984974776982E-2</v>
      </c>
    </row>
    <row r="28" spans="1:2" ht="12.75" hidden="1" customHeight="1" x14ac:dyDescent="0.2">
      <c r="A28" s="330" t="s">
        <v>319</v>
      </c>
      <c r="B28" s="5">
        <f>B12-B26</f>
        <v>-4689</v>
      </c>
    </row>
    <row r="29" spans="1:2" ht="12.75" hidden="1" customHeight="1" x14ac:dyDescent="0.2">
      <c r="B29" s="5"/>
    </row>
    <row r="30" spans="1:2" x14ac:dyDescent="0.2">
      <c r="B30" s="5"/>
    </row>
    <row r="31" spans="1:2" x14ac:dyDescent="0.2">
      <c r="B31" s="5"/>
    </row>
    <row r="32" spans="1: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row r="217" spans="2:2" x14ac:dyDescent="0.2">
      <c r="B217" s="5"/>
    </row>
  </sheetData>
  <mergeCells count="2">
    <mergeCell ref="O1:P1"/>
    <mergeCell ref="H1:I1"/>
  </mergeCells>
  <hyperlinks>
    <hyperlink ref="H1:I1" location="Index!A1" display="Regresar al Índice" xr:uid="{E85A0DA4-E2CA-43BE-9E33-7FE1206A8A4B}"/>
  </hyperlinks>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FC489-AF8C-483C-9471-964C2843D2EE}">
  <sheetPr codeName="Hoja180"/>
  <dimension ref="A1:P216"/>
  <sheetViews>
    <sheetView zoomScaleNormal="100" workbookViewId="0"/>
  </sheetViews>
  <sheetFormatPr baseColWidth="10" defaultColWidth="11.42578125" defaultRowHeight="12.75" x14ac:dyDescent="0.2"/>
  <cols>
    <col min="1" max="1" width="68.140625" style="330" customWidth="1"/>
    <col min="2" max="2" width="11.42578125" style="140"/>
    <col min="3" max="16384" width="11.42578125" style="330"/>
  </cols>
  <sheetData>
    <row r="1" spans="1:16" x14ac:dyDescent="0.2">
      <c r="A1" s="31" t="s">
        <v>3426</v>
      </c>
      <c r="H1" s="280" t="s">
        <v>1346</v>
      </c>
      <c r="I1" s="280"/>
      <c r="O1" s="331"/>
      <c r="P1" s="331"/>
    </row>
    <row r="2" spans="1:16" x14ac:dyDescent="0.2">
      <c r="A2" s="330" t="s">
        <v>3267</v>
      </c>
    </row>
    <row r="5" spans="1:16" x14ac:dyDescent="0.2">
      <c r="A5" s="149" t="s">
        <v>316</v>
      </c>
      <c r="B5" s="54" t="s">
        <v>292</v>
      </c>
    </row>
    <row r="6" spans="1:16" x14ac:dyDescent="0.2">
      <c r="A6" s="330" t="s">
        <v>321</v>
      </c>
      <c r="B6" s="56">
        <f>B27/$B$36</f>
        <v>0.2004633465054729</v>
      </c>
      <c r="C6" s="147"/>
    </row>
    <row r="7" spans="1:16" x14ac:dyDescent="0.2">
      <c r="A7" s="330" t="s">
        <v>328</v>
      </c>
      <c r="B7" s="56">
        <f t="shared" ref="B7:B13" si="0">B28/$B$36</f>
        <v>0.17677793336705791</v>
      </c>
      <c r="C7" s="147"/>
    </row>
    <row r="8" spans="1:16" x14ac:dyDescent="0.2">
      <c r="A8" s="330" t="s">
        <v>327</v>
      </c>
      <c r="B8" s="56">
        <f t="shared" si="0"/>
        <v>0.15422400457481361</v>
      </c>
      <c r="C8" s="147"/>
    </row>
    <row r="9" spans="1:16" x14ac:dyDescent="0.2">
      <c r="A9" s="330" t="s">
        <v>326</v>
      </c>
      <c r="B9" s="56">
        <f t="shared" si="0"/>
        <v>0.12369592152435135</v>
      </c>
      <c r="C9" s="147"/>
    </row>
    <row r="10" spans="1:16" x14ac:dyDescent="0.2">
      <c r="A10" s="330" t="s">
        <v>329</v>
      </c>
      <c r="B10" s="56">
        <f>B31/$B$36</f>
        <v>0.11710252030195725</v>
      </c>
      <c r="C10" s="147"/>
    </row>
    <row r="11" spans="1:16" x14ac:dyDescent="0.2">
      <c r="A11" s="330" t="s">
        <v>323</v>
      </c>
      <c r="B11" s="56">
        <f>B32/$B$36</f>
        <v>8.8458615287990872E-2</v>
      </c>
      <c r="C11" s="147"/>
    </row>
    <row r="12" spans="1:16" x14ac:dyDescent="0.2">
      <c r="A12" s="330" t="s">
        <v>324</v>
      </c>
      <c r="B12" s="56">
        <f t="shared" si="0"/>
        <v>5.5359643399145154E-2</v>
      </c>
      <c r="C12" s="147"/>
    </row>
    <row r="13" spans="1:16" x14ac:dyDescent="0.2">
      <c r="A13" s="330" t="s">
        <v>322</v>
      </c>
      <c r="B13" s="56">
        <f t="shared" si="0"/>
        <v>4.9501829192296135E-2</v>
      </c>
      <c r="C13" s="147"/>
    </row>
    <row r="14" spans="1:16" x14ac:dyDescent="0.2">
      <c r="A14" s="330" t="s">
        <v>325</v>
      </c>
      <c r="B14" s="56">
        <f>B35/$B$36</f>
        <v>3.4416185846914811E-2</v>
      </c>
      <c r="C14" s="147"/>
    </row>
    <row r="15" spans="1:16" x14ac:dyDescent="0.2">
      <c r="A15" s="330" t="s">
        <v>279</v>
      </c>
      <c r="B15" s="56">
        <f>SUM(B6:B14)</f>
        <v>1</v>
      </c>
      <c r="C15" s="147"/>
    </row>
    <row r="16" spans="1:16" x14ac:dyDescent="0.2">
      <c r="B16" s="5"/>
    </row>
    <row r="17" spans="1:3" x14ac:dyDescent="0.2">
      <c r="B17" s="5"/>
    </row>
    <row r="18" spans="1:3" x14ac:dyDescent="0.2">
      <c r="B18" s="5"/>
    </row>
    <row r="19" spans="1:3" x14ac:dyDescent="0.2">
      <c r="B19" s="5"/>
    </row>
    <row r="20" spans="1:3" x14ac:dyDescent="0.2">
      <c r="B20" s="5"/>
    </row>
    <row r="21" spans="1:3" x14ac:dyDescent="0.2">
      <c r="B21" s="5"/>
    </row>
    <row r="22" spans="1:3" x14ac:dyDescent="0.2">
      <c r="B22" s="5"/>
    </row>
    <row r="23" spans="1:3" x14ac:dyDescent="0.2">
      <c r="B23" s="5"/>
    </row>
    <row r="24" spans="1:3" x14ac:dyDescent="0.2">
      <c r="B24" s="5"/>
    </row>
    <row r="25" spans="1:3" hidden="1" x14ac:dyDescent="0.2">
      <c r="B25" s="5"/>
    </row>
    <row r="26" spans="1:3" ht="12.6" hidden="1" customHeight="1" x14ac:dyDescent="0.2">
      <c r="A26" s="314" t="s">
        <v>303</v>
      </c>
      <c r="B26" s="54" t="s">
        <v>3268</v>
      </c>
    </row>
    <row r="27" spans="1:3" ht="12.6" hidden="1" customHeight="1" x14ac:dyDescent="0.2">
      <c r="A27" s="330" t="s">
        <v>321</v>
      </c>
      <c r="B27" s="5">
        <v>82029</v>
      </c>
      <c r="C27" s="349"/>
    </row>
    <row r="28" spans="1:3" ht="12.6" hidden="1" customHeight="1" x14ac:dyDescent="0.2">
      <c r="A28" s="330" t="s">
        <v>328</v>
      </c>
      <c r="B28" s="5">
        <v>72337</v>
      </c>
      <c r="C28" s="349"/>
    </row>
    <row r="29" spans="1:3" ht="12.6" hidden="1" customHeight="1" x14ac:dyDescent="0.2">
      <c r="A29" s="330" t="s">
        <v>327</v>
      </c>
      <c r="B29" s="5">
        <v>63108</v>
      </c>
      <c r="C29" s="349"/>
    </row>
    <row r="30" spans="1:3" ht="12.6" hidden="1" customHeight="1" x14ac:dyDescent="0.2">
      <c r="A30" s="330" t="s">
        <v>326</v>
      </c>
      <c r="B30" s="5">
        <v>50616</v>
      </c>
      <c r="C30" s="349"/>
    </row>
    <row r="31" spans="1:3" ht="12.6" hidden="1" customHeight="1" x14ac:dyDescent="0.2">
      <c r="A31" s="330" t="s">
        <v>329</v>
      </c>
      <c r="B31" s="5">
        <v>47918</v>
      </c>
      <c r="C31" s="349"/>
    </row>
    <row r="32" spans="1:3" ht="12.6" hidden="1" customHeight="1" x14ac:dyDescent="0.2">
      <c r="A32" s="330" t="s">
        <v>323</v>
      </c>
      <c r="B32" s="5">
        <v>36197</v>
      </c>
      <c r="C32" s="349"/>
    </row>
    <row r="33" spans="1:3" ht="12.6" hidden="1" customHeight="1" x14ac:dyDescent="0.2">
      <c r="A33" s="330" t="s">
        <v>324</v>
      </c>
      <c r="B33" s="5">
        <v>22653</v>
      </c>
      <c r="C33" s="349"/>
    </row>
    <row r="34" spans="1:3" hidden="1" x14ac:dyDescent="0.2">
      <c r="A34" s="330" t="s">
        <v>322</v>
      </c>
      <c r="B34" s="5">
        <v>20256</v>
      </c>
      <c r="C34" s="349"/>
    </row>
    <row r="35" spans="1:3" hidden="1" x14ac:dyDescent="0.2">
      <c r="A35" s="330" t="s">
        <v>325</v>
      </c>
      <c r="B35" s="5">
        <v>14083</v>
      </c>
      <c r="C35" s="349"/>
    </row>
    <row r="36" spans="1:3" hidden="1" x14ac:dyDescent="0.2">
      <c r="A36" s="145" t="s">
        <v>279</v>
      </c>
      <c r="B36" s="59">
        <f>SUM(B27:B35)</f>
        <v>409197</v>
      </c>
      <c r="C36" s="349"/>
    </row>
    <row r="37" spans="1:3" hidden="1" x14ac:dyDescent="0.2">
      <c r="B37" s="5"/>
    </row>
    <row r="38" spans="1:3" hidden="1" x14ac:dyDescent="0.2">
      <c r="B38" s="5"/>
    </row>
    <row r="39" spans="1:3" hidden="1" x14ac:dyDescent="0.2">
      <c r="B39" s="5"/>
    </row>
    <row r="40" spans="1:3" hidden="1" x14ac:dyDescent="0.2">
      <c r="B40" s="5"/>
    </row>
    <row r="41" spans="1:3" hidden="1" x14ac:dyDescent="0.2">
      <c r="B41" s="5"/>
    </row>
    <row r="42" spans="1:3" x14ac:dyDescent="0.2">
      <c r="B42" s="5"/>
    </row>
    <row r="43" spans="1:3" x14ac:dyDescent="0.2">
      <c r="B43" s="5"/>
    </row>
    <row r="44" spans="1:3" x14ac:dyDescent="0.2">
      <c r="B44" s="5"/>
    </row>
    <row r="45" spans="1:3" x14ac:dyDescent="0.2">
      <c r="B45" s="5"/>
    </row>
    <row r="46" spans="1:3" x14ac:dyDescent="0.2">
      <c r="B46" s="5"/>
    </row>
    <row r="47" spans="1:3" x14ac:dyDescent="0.2">
      <c r="B47" s="5"/>
    </row>
    <row r="48" spans="1:3"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2">
    <mergeCell ref="O1:P1"/>
    <mergeCell ref="H1:I1"/>
  </mergeCells>
  <hyperlinks>
    <hyperlink ref="H1:I1" location="Index!A1" display="Regresar al Índice" xr:uid="{7D0DA15C-05FF-4426-BC21-882898BD7C93}"/>
  </hyperlink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57660-8B8C-48B5-B3E6-726275639AB3}">
  <sheetPr codeName="Hoja181"/>
  <dimension ref="A1:P217"/>
  <sheetViews>
    <sheetView zoomScaleNormal="100" workbookViewId="0"/>
  </sheetViews>
  <sheetFormatPr baseColWidth="10" defaultColWidth="11.42578125" defaultRowHeight="12.75" x14ac:dyDescent="0.2"/>
  <cols>
    <col min="1" max="1" width="14.7109375" style="330" customWidth="1"/>
    <col min="2" max="2" width="11.42578125" style="140"/>
    <col min="3" max="3" width="12.85546875" style="330" bestFit="1" customWidth="1"/>
    <col min="4" max="16384" width="11.42578125" style="330"/>
  </cols>
  <sheetData>
    <row r="1" spans="1:16" x14ac:dyDescent="0.2">
      <c r="A1" s="31" t="s">
        <v>3427</v>
      </c>
      <c r="H1" s="280" t="s">
        <v>1346</v>
      </c>
      <c r="I1" s="280"/>
      <c r="J1" s="311"/>
      <c r="K1" s="311"/>
      <c r="O1" s="331"/>
      <c r="P1" s="331"/>
    </row>
    <row r="2" spans="1:16" x14ac:dyDescent="0.2">
      <c r="A2" s="330" t="s">
        <v>3267</v>
      </c>
    </row>
    <row r="5" spans="1:16" x14ac:dyDescent="0.2">
      <c r="A5" s="330" t="s">
        <v>296</v>
      </c>
      <c r="B5" s="5" t="s">
        <v>306</v>
      </c>
    </row>
    <row r="6" spans="1:16" x14ac:dyDescent="0.2">
      <c r="A6" s="330">
        <v>2013</v>
      </c>
      <c r="B6" s="55">
        <v>523456</v>
      </c>
    </row>
    <row r="7" spans="1:16" x14ac:dyDescent="0.2">
      <c r="A7" s="330">
        <v>2014</v>
      </c>
      <c r="B7" s="55">
        <v>540644</v>
      </c>
    </row>
    <row r="8" spans="1:16" x14ac:dyDescent="0.2">
      <c r="A8" s="330">
        <v>2015</v>
      </c>
      <c r="B8" s="55">
        <v>551836</v>
      </c>
    </row>
    <row r="9" spans="1:16" x14ac:dyDescent="0.2">
      <c r="A9" s="330">
        <v>2016</v>
      </c>
      <c r="B9" s="55">
        <v>575641</v>
      </c>
    </row>
    <row r="10" spans="1:16" x14ac:dyDescent="0.2">
      <c r="A10" s="330">
        <v>2017</v>
      </c>
      <c r="B10" s="55">
        <v>605107</v>
      </c>
    </row>
    <row r="11" spans="1:16" x14ac:dyDescent="0.2">
      <c r="A11" s="330">
        <v>2018</v>
      </c>
      <c r="B11" s="55">
        <v>614655</v>
      </c>
    </row>
    <row r="12" spans="1:16" x14ac:dyDescent="0.2">
      <c r="A12" s="330">
        <v>2019</v>
      </c>
      <c r="B12" s="55">
        <v>640252</v>
      </c>
    </row>
    <row r="13" spans="1:16" x14ac:dyDescent="0.2">
      <c r="A13" s="330">
        <v>2020</v>
      </c>
      <c r="B13" s="55">
        <v>614772</v>
      </c>
      <c r="C13" s="141"/>
    </row>
    <row r="14" spans="1:16" x14ac:dyDescent="0.2">
      <c r="A14" s="330">
        <v>2021</v>
      </c>
      <c r="B14" s="55">
        <v>620320</v>
      </c>
    </row>
    <row r="15" spans="1:16" x14ac:dyDescent="0.2">
      <c r="A15" s="350">
        <v>2022</v>
      </c>
      <c r="B15" s="55">
        <v>644397</v>
      </c>
    </row>
    <row r="16" spans="1:16" x14ac:dyDescent="0.2">
      <c r="A16" s="351">
        <v>45078</v>
      </c>
      <c r="B16" s="55">
        <f>'F67'!H16</f>
        <v>660628</v>
      </c>
    </row>
    <row r="17" spans="1:2" x14ac:dyDescent="0.2">
      <c r="B17" s="5"/>
    </row>
    <row r="19" spans="1:2" x14ac:dyDescent="0.2">
      <c r="A19" s="330" t="s">
        <v>3271</v>
      </c>
      <c r="B19" s="56">
        <f>B16/B15-1</f>
        <v>2.5187888832505445E-2</v>
      </c>
    </row>
    <row r="20" spans="1:2" x14ac:dyDescent="0.2">
      <c r="A20" s="330" t="s">
        <v>3272</v>
      </c>
      <c r="B20" s="55">
        <f>B16-B15</f>
        <v>16231</v>
      </c>
    </row>
    <row r="21" spans="1:2" x14ac:dyDescent="0.2">
      <c r="B21" s="5"/>
    </row>
    <row r="22" spans="1:2" x14ac:dyDescent="0.2">
      <c r="B22" s="5"/>
    </row>
    <row r="23" spans="1:2" x14ac:dyDescent="0.2">
      <c r="B23" s="5"/>
    </row>
    <row r="24" spans="1:2" x14ac:dyDescent="0.2">
      <c r="B24" s="5"/>
    </row>
    <row r="25" spans="1:2" x14ac:dyDescent="0.2">
      <c r="B25" s="5"/>
    </row>
    <row r="26" spans="1:2" x14ac:dyDescent="0.2">
      <c r="B26" s="5"/>
    </row>
    <row r="27" spans="1:2" x14ac:dyDescent="0.2">
      <c r="B27" s="5"/>
    </row>
    <row r="28" spans="1:2" x14ac:dyDescent="0.2">
      <c r="B28" s="5"/>
    </row>
    <row r="29" spans="1:2" x14ac:dyDescent="0.2">
      <c r="B29" s="5"/>
    </row>
    <row r="30" spans="1:2" x14ac:dyDescent="0.2">
      <c r="B30" s="5"/>
    </row>
    <row r="31" spans="1:2" x14ac:dyDescent="0.2">
      <c r="B31" s="5"/>
    </row>
    <row r="32" spans="1: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row r="217" spans="2:2" x14ac:dyDescent="0.2">
      <c r="B217" s="5"/>
    </row>
  </sheetData>
  <mergeCells count="3">
    <mergeCell ref="J1:K1"/>
    <mergeCell ref="O1:P1"/>
    <mergeCell ref="H1:I1"/>
  </mergeCells>
  <hyperlinks>
    <hyperlink ref="H1:I1" location="Index!A1" display="Regresar al Índice" xr:uid="{4D066836-2BF6-445D-8CE2-6C90EDE8934D}"/>
  </hyperlink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04670-0B23-4E0D-BE80-F9E5F0862C6C}">
  <sheetPr codeName="Hoja182"/>
  <dimension ref="A1:N216"/>
  <sheetViews>
    <sheetView zoomScaleNormal="100" workbookViewId="0"/>
  </sheetViews>
  <sheetFormatPr baseColWidth="10" defaultColWidth="11.42578125" defaultRowHeight="12.75" x14ac:dyDescent="0.2"/>
  <cols>
    <col min="1" max="1" width="61.42578125" style="330" customWidth="1"/>
    <col min="2" max="2" width="9.42578125" style="140" customWidth="1"/>
    <col min="3" max="16384" width="11.42578125" style="330"/>
  </cols>
  <sheetData>
    <row r="1" spans="1:14" ht="14.45" customHeight="1" x14ac:dyDescent="0.2">
      <c r="A1" s="31" t="s">
        <v>3428</v>
      </c>
      <c r="F1" s="347"/>
      <c r="G1" s="347"/>
      <c r="H1" s="280" t="s">
        <v>1346</v>
      </c>
      <c r="I1" s="280"/>
      <c r="M1" s="331"/>
      <c r="N1" s="331"/>
    </row>
    <row r="2" spans="1:14" x14ac:dyDescent="0.2">
      <c r="A2" s="330" t="s">
        <v>3267</v>
      </c>
    </row>
    <row r="5" spans="1:14" x14ac:dyDescent="0.2">
      <c r="A5" s="330" t="s">
        <v>316</v>
      </c>
      <c r="B5" s="54" t="s">
        <v>292</v>
      </c>
    </row>
    <row r="6" spans="1:14" x14ac:dyDescent="0.2">
      <c r="A6" s="139" t="s">
        <v>330</v>
      </c>
      <c r="B6" s="56">
        <f>B28/$B$38</f>
        <v>0.29263518954691597</v>
      </c>
      <c r="C6" s="147"/>
    </row>
    <row r="7" spans="1:14" x14ac:dyDescent="0.2">
      <c r="A7" s="139" t="s">
        <v>331</v>
      </c>
      <c r="B7" s="56">
        <f t="shared" ref="B7:B15" si="0">B29/$B$38</f>
        <v>0.25745048650677838</v>
      </c>
      <c r="C7" s="147"/>
    </row>
    <row r="8" spans="1:14" x14ac:dyDescent="0.2">
      <c r="A8" s="139" t="s">
        <v>334</v>
      </c>
      <c r="B8" s="56">
        <f>B30/$B$38</f>
        <v>8.6666020816556374E-2</v>
      </c>
      <c r="C8" s="147"/>
    </row>
    <row r="9" spans="1:14" x14ac:dyDescent="0.2">
      <c r="A9" s="139" t="s">
        <v>333</v>
      </c>
      <c r="B9" s="56">
        <f t="shared" si="0"/>
        <v>7.7075146678614898E-2</v>
      </c>
      <c r="C9" s="147"/>
    </row>
    <row r="10" spans="1:14" x14ac:dyDescent="0.2">
      <c r="A10" s="139" t="s">
        <v>332</v>
      </c>
      <c r="B10" s="56">
        <f>B32/$B$38</f>
        <v>7.4188499427817162E-2</v>
      </c>
      <c r="C10" s="147"/>
    </row>
    <row r="11" spans="1:14" x14ac:dyDescent="0.2">
      <c r="A11" s="139" t="s">
        <v>336</v>
      </c>
      <c r="B11" s="56">
        <f t="shared" si="0"/>
        <v>5.439369811754876E-2</v>
      </c>
      <c r="C11" s="147"/>
    </row>
    <row r="12" spans="1:14" x14ac:dyDescent="0.2">
      <c r="A12" s="139" t="s">
        <v>335</v>
      </c>
      <c r="B12" s="56">
        <f>B34/$B$38</f>
        <v>5.3807891884691539E-2</v>
      </c>
      <c r="C12" s="147"/>
    </row>
    <row r="13" spans="1:14" x14ac:dyDescent="0.2">
      <c r="A13" s="139" t="s">
        <v>337</v>
      </c>
      <c r="B13" s="56">
        <f t="shared" si="0"/>
        <v>3.1883298921632143E-2</v>
      </c>
      <c r="C13" s="147"/>
    </row>
    <row r="14" spans="1:14" x14ac:dyDescent="0.2">
      <c r="A14" s="139" t="s">
        <v>338</v>
      </c>
      <c r="B14" s="56">
        <f t="shared" si="0"/>
        <v>3.1730414090834783E-2</v>
      </c>
      <c r="C14" s="147"/>
    </row>
    <row r="15" spans="1:14" x14ac:dyDescent="0.2">
      <c r="A15" s="85" t="s">
        <v>317</v>
      </c>
      <c r="B15" s="56">
        <f t="shared" si="0"/>
        <v>4.0169354008609992E-2</v>
      </c>
      <c r="C15" s="147"/>
    </row>
    <row r="16" spans="1:14" x14ac:dyDescent="0.2">
      <c r="A16" s="330" t="s">
        <v>284</v>
      </c>
      <c r="B16" s="56">
        <f>SUM(B6:B15)</f>
        <v>1</v>
      </c>
    </row>
    <row r="17" spans="1:3" x14ac:dyDescent="0.2">
      <c r="B17" s="5"/>
    </row>
    <row r="18" spans="1:3" x14ac:dyDescent="0.2">
      <c r="B18" s="5"/>
    </row>
    <row r="19" spans="1:3" x14ac:dyDescent="0.2">
      <c r="B19" s="5"/>
    </row>
    <row r="20" spans="1:3" x14ac:dyDescent="0.2">
      <c r="B20" s="5"/>
    </row>
    <row r="21" spans="1:3" x14ac:dyDescent="0.2">
      <c r="B21" s="5"/>
    </row>
    <row r="22" spans="1:3" ht="14.25" customHeight="1" x14ac:dyDescent="0.2">
      <c r="B22" s="5"/>
    </row>
    <row r="23" spans="1:3" x14ac:dyDescent="0.2">
      <c r="B23" s="5"/>
    </row>
    <row r="24" spans="1:3" x14ac:dyDescent="0.2">
      <c r="B24" s="5"/>
    </row>
    <row r="25" spans="1:3" x14ac:dyDescent="0.2">
      <c r="B25" s="5"/>
    </row>
    <row r="26" spans="1:3" x14ac:dyDescent="0.2">
      <c r="B26" s="5"/>
    </row>
    <row r="27" spans="1:3" hidden="1" x14ac:dyDescent="0.2">
      <c r="A27" s="330" t="s">
        <v>316</v>
      </c>
      <c r="B27" s="5" t="s">
        <v>3268</v>
      </c>
    </row>
    <row r="28" spans="1:3" hidden="1" x14ac:dyDescent="0.2">
      <c r="A28" s="139" t="s">
        <v>330</v>
      </c>
      <c r="B28" s="5">
        <v>193323</v>
      </c>
      <c r="C28" s="349"/>
    </row>
    <row r="29" spans="1:3" hidden="1" x14ac:dyDescent="0.2">
      <c r="A29" s="139" t="s">
        <v>331</v>
      </c>
      <c r="B29" s="5">
        <v>170079</v>
      </c>
      <c r="C29" s="349"/>
    </row>
    <row r="30" spans="1:3" hidden="1" x14ac:dyDescent="0.2">
      <c r="A30" s="139" t="s">
        <v>334</v>
      </c>
      <c r="B30" s="5">
        <v>57254</v>
      </c>
      <c r="C30" s="349"/>
    </row>
    <row r="31" spans="1:3" hidden="1" x14ac:dyDescent="0.2">
      <c r="A31" s="139" t="s">
        <v>333</v>
      </c>
      <c r="B31" s="5">
        <v>50918</v>
      </c>
      <c r="C31" s="349"/>
    </row>
    <row r="32" spans="1:3" hidden="1" x14ac:dyDescent="0.2">
      <c r="A32" s="139" t="s">
        <v>332</v>
      </c>
      <c r="B32" s="5">
        <v>49011</v>
      </c>
      <c r="C32" s="349"/>
    </row>
    <row r="33" spans="1:4" hidden="1" x14ac:dyDescent="0.2">
      <c r="A33" s="139" t="s">
        <v>336</v>
      </c>
      <c r="B33" s="5">
        <v>35934</v>
      </c>
      <c r="C33" s="349"/>
    </row>
    <row r="34" spans="1:4" hidden="1" x14ac:dyDescent="0.2">
      <c r="A34" s="139" t="s">
        <v>335</v>
      </c>
      <c r="B34" s="5">
        <v>35547</v>
      </c>
      <c r="C34" s="349"/>
    </row>
    <row r="35" spans="1:4" hidden="1" x14ac:dyDescent="0.2">
      <c r="A35" s="139" t="s">
        <v>337</v>
      </c>
      <c r="B35" s="5">
        <v>21063</v>
      </c>
      <c r="C35" s="349"/>
    </row>
    <row r="36" spans="1:4" hidden="1" x14ac:dyDescent="0.2">
      <c r="A36" s="139" t="s">
        <v>338</v>
      </c>
      <c r="B36" s="5">
        <v>20962</v>
      </c>
      <c r="C36" s="349"/>
    </row>
    <row r="37" spans="1:4" hidden="1" x14ac:dyDescent="0.2">
      <c r="A37" s="139" t="s">
        <v>317</v>
      </c>
      <c r="B37" s="5">
        <v>26537</v>
      </c>
      <c r="C37" s="349"/>
    </row>
    <row r="38" spans="1:4" hidden="1" x14ac:dyDescent="0.2">
      <c r="A38" s="115" t="s">
        <v>284</v>
      </c>
      <c r="B38" s="57">
        <f>SUM(B28:B37)</f>
        <v>660628</v>
      </c>
      <c r="C38" s="349"/>
    </row>
    <row r="39" spans="1:4" hidden="1" x14ac:dyDescent="0.2">
      <c r="B39" s="5"/>
    </row>
    <row r="40" spans="1:4" x14ac:dyDescent="0.2">
      <c r="A40" s="139"/>
      <c r="B40" s="139"/>
      <c r="C40" s="139"/>
      <c r="D40" s="139"/>
    </row>
    <row r="41" spans="1:4" x14ac:dyDescent="0.2">
      <c r="A41" s="139"/>
      <c r="B41" s="139"/>
      <c r="C41" s="139"/>
      <c r="D41" s="139"/>
    </row>
    <row r="42" spans="1:4" x14ac:dyDescent="0.2">
      <c r="A42" s="139"/>
      <c r="B42" s="139"/>
      <c r="C42" s="139"/>
      <c r="D42" s="139"/>
    </row>
    <row r="43" spans="1:4" x14ac:dyDescent="0.2">
      <c r="A43" s="139"/>
      <c r="B43" s="139"/>
      <c r="C43" s="139"/>
      <c r="D43" s="139"/>
    </row>
    <row r="44" spans="1:4" x14ac:dyDescent="0.2">
      <c r="A44" s="139"/>
      <c r="B44" s="139"/>
      <c r="C44" s="139"/>
      <c r="D44" s="139"/>
    </row>
    <row r="45" spans="1:4" x14ac:dyDescent="0.2">
      <c r="A45" s="139"/>
      <c r="B45" s="139"/>
      <c r="C45" s="139"/>
      <c r="D45" s="139"/>
    </row>
    <row r="46" spans="1:4" x14ac:dyDescent="0.2">
      <c r="A46" s="139"/>
      <c r="B46" s="139"/>
      <c r="C46" s="139"/>
      <c r="D46" s="139"/>
    </row>
    <row r="47" spans="1:4" x14ac:dyDescent="0.2">
      <c r="A47" s="139"/>
      <c r="B47" s="139"/>
      <c r="C47" s="139"/>
      <c r="D47" s="139"/>
    </row>
    <row r="48" spans="1:4" x14ac:dyDescent="0.2">
      <c r="A48" s="139"/>
      <c r="B48" s="139"/>
      <c r="C48" s="139"/>
      <c r="D48" s="139"/>
    </row>
    <row r="49" spans="1:4" x14ac:dyDescent="0.2">
      <c r="A49" s="139"/>
      <c r="B49" s="139"/>
      <c r="C49" s="139"/>
      <c r="D49" s="139"/>
    </row>
    <row r="50" spans="1:4" x14ac:dyDescent="0.2">
      <c r="A50" s="139"/>
      <c r="B50" s="139"/>
      <c r="C50" s="139"/>
      <c r="D50" s="139"/>
    </row>
    <row r="51" spans="1:4" x14ac:dyDescent="0.2">
      <c r="A51" s="139"/>
      <c r="B51" s="139"/>
      <c r="C51" s="139"/>
      <c r="D51" s="139"/>
    </row>
    <row r="52" spans="1:4" x14ac:dyDescent="0.2">
      <c r="A52" s="139"/>
      <c r="B52" s="139"/>
      <c r="C52" s="139"/>
      <c r="D52" s="139"/>
    </row>
    <row r="53" spans="1:4" x14ac:dyDescent="0.2">
      <c r="A53" s="139"/>
      <c r="B53" s="139"/>
      <c r="C53" s="139"/>
      <c r="D53" s="139"/>
    </row>
    <row r="54" spans="1:4" x14ac:dyDescent="0.2">
      <c r="A54" s="139"/>
      <c r="B54" s="139"/>
      <c r="C54" s="139"/>
      <c r="D54" s="139"/>
    </row>
    <row r="55" spans="1:4" x14ac:dyDescent="0.2">
      <c r="A55" s="139"/>
      <c r="B55" s="139"/>
      <c r="C55" s="139"/>
      <c r="D55" s="139"/>
    </row>
    <row r="56" spans="1:4" x14ac:dyDescent="0.2">
      <c r="A56" s="139"/>
      <c r="B56" s="139"/>
      <c r="C56" s="139"/>
      <c r="D56" s="139"/>
    </row>
    <row r="57" spans="1:4" x14ac:dyDescent="0.2">
      <c r="B57" s="5"/>
    </row>
    <row r="58" spans="1:4" x14ac:dyDescent="0.2">
      <c r="B58" s="5"/>
    </row>
    <row r="59" spans="1:4" x14ac:dyDescent="0.2">
      <c r="B59" s="5"/>
    </row>
    <row r="60" spans="1:4" x14ac:dyDescent="0.2">
      <c r="B60" s="5"/>
    </row>
    <row r="61" spans="1:4" x14ac:dyDescent="0.2">
      <c r="B61" s="5"/>
    </row>
    <row r="62" spans="1:4" x14ac:dyDescent="0.2">
      <c r="B62" s="5"/>
    </row>
    <row r="63" spans="1:4" x14ac:dyDescent="0.2">
      <c r="B63" s="5"/>
    </row>
    <row r="64" spans="1:4"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2">
    <mergeCell ref="M1:N1"/>
    <mergeCell ref="H1:I1"/>
  </mergeCells>
  <hyperlinks>
    <hyperlink ref="H1:I1" location="Index!A1" display="Regresar al Índice" xr:uid="{239E7BE1-48E5-4519-9474-314E3A4C373F}"/>
  </hyperlink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81870-E4FF-4091-9976-A1B62037743B}">
  <sheetPr codeName="Hoja183"/>
  <dimension ref="A1:I216"/>
  <sheetViews>
    <sheetView zoomScaleNormal="100" workbookViewId="0"/>
  </sheetViews>
  <sheetFormatPr baseColWidth="10" defaultColWidth="10.85546875" defaultRowHeight="12.75" x14ac:dyDescent="0.2"/>
  <cols>
    <col min="1" max="1" width="8.140625" style="330" customWidth="1"/>
    <col min="2" max="2" width="45.7109375" style="140" customWidth="1"/>
    <col min="3" max="3" width="14.7109375" style="330" customWidth="1"/>
    <col min="4" max="16384" width="10.85546875" style="330"/>
  </cols>
  <sheetData>
    <row r="1" spans="1:9" x14ac:dyDescent="0.2">
      <c r="A1" s="31" t="s">
        <v>3429</v>
      </c>
      <c r="H1" s="280" t="s">
        <v>1346</v>
      </c>
      <c r="I1" s="280"/>
    </row>
    <row r="2" spans="1:9" x14ac:dyDescent="0.2">
      <c r="A2" s="330" t="s">
        <v>3267</v>
      </c>
    </row>
    <row r="3" spans="1:9" x14ac:dyDescent="0.2">
      <c r="H3" s="145"/>
    </row>
    <row r="4" spans="1:9" x14ac:dyDescent="0.2">
      <c r="B4" s="140" t="s">
        <v>290</v>
      </c>
      <c r="C4" s="347" t="s">
        <v>286</v>
      </c>
      <c r="D4" s="347" t="s">
        <v>287</v>
      </c>
      <c r="E4" s="347" t="s">
        <v>52</v>
      </c>
    </row>
    <row r="5" spans="1:9" x14ac:dyDescent="0.2">
      <c r="B5" s="5" t="s">
        <v>278</v>
      </c>
      <c r="C5" s="348">
        <v>81269</v>
      </c>
      <c r="D5" s="348">
        <v>37585</v>
      </c>
      <c r="E5" s="348">
        <v>118854</v>
      </c>
    </row>
    <row r="6" spans="1:9" x14ac:dyDescent="0.2">
      <c r="B6" s="5" t="s">
        <v>279</v>
      </c>
      <c r="C6" s="348">
        <v>234049</v>
      </c>
      <c r="D6" s="348">
        <v>175148</v>
      </c>
      <c r="E6" s="348">
        <v>409197</v>
      </c>
    </row>
    <row r="7" spans="1:9" x14ac:dyDescent="0.2">
      <c r="B7" s="5" t="s">
        <v>280</v>
      </c>
      <c r="C7" s="348">
        <v>128441</v>
      </c>
      <c r="D7" s="348">
        <v>24408</v>
      </c>
      <c r="E7" s="348">
        <v>152849</v>
      </c>
    </row>
    <row r="8" spans="1:9" x14ac:dyDescent="0.2">
      <c r="B8" s="5" t="s">
        <v>281</v>
      </c>
      <c r="C8" s="348">
        <v>7545</v>
      </c>
      <c r="D8" s="348">
        <v>2515</v>
      </c>
      <c r="E8" s="348">
        <v>10060</v>
      </c>
    </row>
    <row r="9" spans="1:9" x14ac:dyDescent="0.2">
      <c r="B9" s="5" t="s">
        <v>282</v>
      </c>
      <c r="C9" s="348">
        <v>303764</v>
      </c>
      <c r="D9" s="348">
        <v>216442</v>
      </c>
      <c r="E9" s="348">
        <v>520206</v>
      </c>
    </row>
    <row r="10" spans="1:9" x14ac:dyDescent="0.2">
      <c r="B10" s="5" t="s">
        <v>283</v>
      </c>
      <c r="C10" s="348">
        <v>2186</v>
      </c>
      <c r="D10" s="348">
        <v>407</v>
      </c>
      <c r="E10" s="348">
        <v>2593</v>
      </c>
    </row>
    <row r="11" spans="1:9" x14ac:dyDescent="0.2">
      <c r="B11" s="5" t="s">
        <v>284</v>
      </c>
      <c r="C11" s="348">
        <v>335199</v>
      </c>
      <c r="D11" s="348">
        <v>325429</v>
      </c>
      <c r="E11" s="348">
        <v>660628</v>
      </c>
    </row>
    <row r="12" spans="1:9" x14ac:dyDescent="0.2">
      <c r="B12" s="5" t="s">
        <v>285</v>
      </c>
      <c r="C12" s="348">
        <v>79228</v>
      </c>
      <c r="D12" s="348">
        <v>27175</v>
      </c>
      <c r="E12" s="348">
        <v>106403</v>
      </c>
    </row>
    <row r="13" spans="1:9" x14ac:dyDescent="0.2">
      <c r="B13" s="5" t="s">
        <v>52</v>
      </c>
      <c r="C13" s="348">
        <f>SUM(C5:C12)</f>
        <v>1171681</v>
      </c>
      <c r="D13" s="348">
        <f>SUM(D5:D12)</f>
        <v>809109</v>
      </c>
      <c r="E13" s="348">
        <f t="shared" ref="E13" si="0">SUM(C13:D13)</f>
        <v>1980790</v>
      </c>
    </row>
    <row r="14" spans="1:9" x14ac:dyDescent="0.2">
      <c r="B14" s="5"/>
    </row>
    <row r="15" spans="1:9" x14ac:dyDescent="0.2">
      <c r="B15" s="5"/>
      <c r="C15" s="347"/>
    </row>
    <row r="16" spans="1:9" x14ac:dyDescent="0.2">
      <c r="B16" s="5" t="s">
        <v>290</v>
      </c>
      <c r="C16" s="150" t="s">
        <v>286</v>
      </c>
      <c r="D16" s="330" t="s">
        <v>287</v>
      </c>
    </row>
    <row r="17" spans="2:6" x14ac:dyDescent="0.2">
      <c r="B17" s="5" t="s">
        <v>278</v>
      </c>
      <c r="C17" s="141">
        <f>C5/$C$13</f>
        <v>6.9361029153839654E-2</v>
      </c>
      <c r="D17" s="141">
        <f>D5/$D$13</f>
        <v>4.6452332133247808E-2</v>
      </c>
      <c r="E17" s="147"/>
    </row>
    <row r="18" spans="2:6" x14ac:dyDescent="0.2">
      <c r="B18" s="5" t="s">
        <v>279</v>
      </c>
      <c r="C18" s="141">
        <f t="shared" ref="C18:C24" si="1">C6/$C$13</f>
        <v>0.19975488208821343</v>
      </c>
      <c r="D18" s="141">
        <f t="shared" ref="D18:D24" si="2">D6/$D$13</f>
        <v>0.21647021600303543</v>
      </c>
      <c r="E18" s="141">
        <f>C17+C19+C20+C22+C24</f>
        <v>0.25490641224019162</v>
      </c>
      <c r="F18" s="141">
        <f>D17+D19+D20+D22+D24</f>
        <v>0.11381655623655156</v>
      </c>
    </row>
    <row r="19" spans="2:6" x14ac:dyDescent="0.2">
      <c r="B19" s="5" t="s">
        <v>280</v>
      </c>
      <c r="C19" s="141">
        <f t="shared" si="1"/>
        <v>0.10962113408000983</v>
      </c>
      <c r="D19" s="141">
        <f t="shared" si="2"/>
        <v>3.0166516501484966E-2</v>
      </c>
      <c r="E19" s="147"/>
    </row>
    <row r="20" spans="2:6" x14ac:dyDescent="0.2">
      <c r="B20" s="5" t="s">
        <v>281</v>
      </c>
      <c r="C20" s="141">
        <f t="shared" si="1"/>
        <v>6.4394660321367338E-3</v>
      </c>
      <c r="D20" s="141">
        <f t="shared" si="2"/>
        <v>3.1083574648162362E-3</v>
      </c>
      <c r="E20" s="147"/>
    </row>
    <row r="21" spans="2:6" x14ac:dyDescent="0.2">
      <c r="B21" s="5" t="s">
        <v>282</v>
      </c>
      <c r="C21" s="141">
        <f t="shared" si="1"/>
        <v>0.25925486544545828</v>
      </c>
      <c r="D21" s="141">
        <f t="shared" si="2"/>
        <v>0.26750660294224882</v>
      </c>
      <c r="E21" s="147"/>
    </row>
    <row r="22" spans="2:6" x14ac:dyDescent="0.2">
      <c r="B22" s="5" t="s">
        <v>283</v>
      </c>
      <c r="C22" s="141">
        <f t="shared" si="1"/>
        <v>1.8656955263420675E-3</v>
      </c>
      <c r="D22" s="141">
        <f t="shared" si="2"/>
        <v>5.0302246050902902E-4</v>
      </c>
      <c r="E22" s="147"/>
    </row>
    <row r="23" spans="2:6" x14ac:dyDescent="0.2">
      <c r="B23" s="5" t="s">
        <v>284</v>
      </c>
      <c r="C23" s="141">
        <f t="shared" si="1"/>
        <v>0.28608384022613664</v>
      </c>
      <c r="D23" s="141">
        <f t="shared" si="2"/>
        <v>0.40220662481816416</v>
      </c>
      <c r="E23" s="147"/>
    </row>
    <row r="24" spans="2:6" x14ac:dyDescent="0.2">
      <c r="B24" s="5" t="s">
        <v>285</v>
      </c>
      <c r="C24" s="141">
        <f t="shared" si="1"/>
        <v>6.7619087447863366E-2</v>
      </c>
      <c r="D24" s="141">
        <f t="shared" si="2"/>
        <v>3.3586327676493527E-2</v>
      </c>
      <c r="E24" s="147"/>
    </row>
    <row r="25" spans="2:6" x14ac:dyDescent="0.2">
      <c r="B25" s="5" t="s">
        <v>52</v>
      </c>
      <c r="C25" s="141">
        <f>SUM(C17:C24)</f>
        <v>1</v>
      </c>
      <c r="D25" s="141">
        <f>SUM(D17:D24)</f>
        <v>1</v>
      </c>
      <c r="E25" s="147"/>
    </row>
    <row r="26" spans="2:6" x14ac:dyDescent="0.2">
      <c r="B26" s="5"/>
      <c r="C26" s="141"/>
      <c r="D26" s="141"/>
      <c r="E26" s="147"/>
    </row>
    <row r="27" spans="2:6" x14ac:dyDescent="0.2">
      <c r="B27" s="5"/>
      <c r="C27" s="141"/>
      <c r="D27" s="141"/>
      <c r="E27" s="147"/>
    </row>
    <row r="28" spans="2:6" x14ac:dyDescent="0.2">
      <c r="B28" s="5"/>
    </row>
    <row r="29" spans="2:6" x14ac:dyDescent="0.2">
      <c r="B29" s="5"/>
    </row>
    <row r="30" spans="2:6" x14ac:dyDescent="0.2">
      <c r="B30" s="5"/>
    </row>
    <row r="31" spans="2:6" x14ac:dyDescent="0.2">
      <c r="B31" s="5"/>
    </row>
    <row r="32" spans="2:6" x14ac:dyDescent="0.2">
      <c r="B32" s="5"/>
    </row>
    <row r="33" spans="2:6" x14ac:dyDescent="0.2">
      <c r="B33" s="5"/>
    </row>
    <row r="34" spans="2:6" x14ac:dyDescent="0.2">
      <c r="B34" s="5"/>
    </row>
    <row r="35" spans="2:6" x14ac:dyDescent="0.2">
      <c r="B35" s="5"/>
    </row>
    <row r="36" spans="2:6" x14ac:dyDescent="0.2">
      <c r="B36" s="5" t="s">
        <v>1150</v>
      </c>
      <c r="C36" s="330" t="s">
        <v>1148</v>
      </c>
      <c r="D36" s="330" t="s">
        <v>1149</v>
      </c>
      <c r="E36" s="330" t="s">
        <v>1165</v>
      </c>
      <c r="F36" s="330" t="s">
        <v>1147</v>
      </c>
    </row>
    <row r="37" spans="2:6" x14ac:dyDescent="0.2">
      <c r="B37" s="5" t="s">
        <v>297</v>
      </c>
      <c r="C37" s="330">
        <v>88139</v>
      </c>
      <c r="D37" s="330">
        <v>38432</v>
      </c>
      <c r="F37" s="330">
        <v>126571</v>
      </c>
    </row>
    <row r="38" spans="2:6" x14ac:dyDescent="0.2">
      <c r="B38" s="5" t="s">
        <v>279</v>
      </c>
      <c r="C38" s="330">
        <v>230934</v>
      </c>
      <c r="D38" s="330">
        <v>171241</v>
      </c>
      <c r="F38" s="330">
        <v>402175</v>
      </c>
    </row>
    <row r="39" spans="2:6" x14ac:dyDescent="0.2">
      <c r="B39" s="5" t="s">
        <v>298</v>
      </c>
      <c r="C39" s="330">
        <v>125934</v>
      </c>
      <c r="D39" s="330">
        <v>24075</v>
      </c>
      <c r="F39" s="330">
        <v>150009</v>
      </c>
    </row>
    <row r="40" spans="2:6" x14ac:dyDescent="0.2">
      <c r="B40" s="5" t="s">
        <v>1166</v>
      </c>
      <c r="C40" s="330">
        <v>7533</v>
      </c>
      <c r="D40" s="330">
        <v>2485</v>
      </c>
      <c r="F40" s="330">
        <v>10018</v>
      </c>
    </row>
    <row r="41" spans="2:6" x14ac:dyDescent="0.2">
      <c r="B41" s="5" t="s">
        <v>300</v>
      </c>
      <c r="C41" s="330">
        <v>304225</v>
      </c>
      <c r="D41" s="330">
        <v>215644</v>
      </c>
      <c r="F41" s="330">
        <v>519869</v>
      </c>
    </row>
    <row r="42" spans="2:6" x14ac:dyDescent="0.2">
      <c r="B42" s="5" t="s">
        <v>301</v>
      </c>
      <c r="C42" s="330">
        <v>2109</v>
      </c>
      <c r="D42" s="330">
        <v>367</v>
      </c>
      <c r="F42" s="330">
        <v>2476</v>
      </c>
    </row>
    <row r="43" spans="2:6" x14ac:dyDescent="0.2">
      <c r="B43" s="5" t="s">
        <v>1163</v>
      </c>
      <c r="C43" s="330">
        <v>334203</v>
      </c>
      <c r="D43" s="330">
        <v>322402</v>
      </c>
      <c r="E43" s="330">
        <v>0</v>
      </c>
      <c r="F43" s="330">
        <v>656605</v>
      </c>
    </row>
    <row r="44" spans="2:6" x14ac:dyDescent="0.2">
      <c r="B44" s="5" t="s">
        <v>302</v>
      </c>
      <c r="C44" s="330">
        <v>78399</v>
      </c>
      <c r="D44" s="330">
        <v>26593</v>
      </c>
      <c r="F44" s="330">
        <v>104992</v>
      </c>
    </row>
    <row r="46" spans="2:6" x14ac:dyDescent="0.2">
      <c r="B46" s="5"/>
      <c r="C46" s="330">
        <f>SUM(C43:C44)</f>
        <v>412602</v>
      </c>
      <c r="D46" s="330">
        <f>SUM(D43:D44)</f>
        <v>348995</v>
      </c>
      <c r="E46" s="330">
        <f>SUM(E43:E44)</f>
        <v>0</v>
      </c>
      <c r="F46" s="330">
        <f>SUM(F43:F44)</f>
        <v>761597</v>
      </c>
    </row>
    <row r="47" spans="2:6" x14ac:dyDescent="0.2">
      <c r="B47" s="5"/>
    </row>
    <row r="48" spans="2:6"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1">
    <mergeCell ref="H1:I1"/>
  </mergeCells>
  <hyperlinks>
    <hyperlink ref="H1:I1" location="Index!A1" display="Regresar al Índice" xr:uid="{EC8D3601-6D24-4E2A-A47D-780FE327C070}"/>
  </hyperlink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FF58C-16AF-4B84-A81E-7643BDC8E33E}">
  <sheetPr codeName="Hoja184"/>
  <dimension ref="A1:K216"/>
  <sheetViews>
    <sheetView zoomScaleNormal="100" workbookViewId="0"/>
  </sheetViews>
  <sheetFormatPr baseColWidth="10" defaultColWidth="11.42578125" defaultRowHeight="12.75" x14ac:dyDescent="0.2"/>
  <cols>
    <col min="1" max="1" width="37" style="85" customWidth="1"/>
    <col min="2" max="3" width="11.42578125" style="85"/>
    <col min="4" max="4" width="12.28515625" style="85" customWidth="1"/>
    <col min="5" max="16384" width="11.42578125" style="85"/>
  </cols>
  <sheetData>
    <row r="1" spans="1:11" x14ac:dyDescent="0.2">
      <c r="A1" s="31" t="s">
        <v>3430</v>
      </c>
      <c r="H1" s="280" t="s">
        <v>1346</v>
      </c>
      <c r="I1" s="280"/>
      <c r="J1" s="310"/>
      <c r="K1" s="310"/>
    </row>
    <row r="2" spans="1:11" x14ac:dyDescent="0.2">
      <c r="A2" s="330" t="s">
        <v>3267</v>
      </c>
    </row>
    <row r="5" spans="1:11" x14ac:dyDescent="0.2">
      <c r="B5" s="5"/>
    </row>
    <row r="6" spans="1:11" x14ac:dyDescent="0.2">
      <c r="A6" s="330" t="s">
        <v>290</v>
      </c>
      <c r="B6" s="56" t="s">
        <v>286</v>
      </c>
      <c r="C6" s="330" t="s">
        <v>287</v>
      </c>
    </row>
    <row r="7" spans="1:11" x14ac:dyDescent="0.2">
      <c r="A7" s="330" t="str">
        <f>'F77'!B17</f>
        <v>Agricultura, Ganadería, Silvicultura y Pesca</v>
      </c>
      <c r="B7" s="346">
        <v>6.9361029153839654E-2</v>
      </c>
      <c r="C7" s="346">
        <v>4.6452332133247808E-2</v>
      </c>
      <c r="E7" s="145" t="s">
        <v>599</v>
      </c>
    </row>
    <row r="8" spans="1:11" x14ac:dyDescent="0.2">
      <c r="A8" s="330" t="str">
        <f>'F77'!B18</f>
        <v>Comercio</v>
      </c>
      <c r="B8" s="346">
        <v>0.19975488208821343</v>
      </c>
      <c r="C8" s="346">
        <v>0.21647021600303543</v>
      </c>
    </row>
    <row r="9" spans="1:11" x14ac:dyDescent="0.2">
      <c r="A9" s="330" t="str">
        <f>'F77'!B19</f>
        <v>Construcción</v>
      </c>
      <c r="B9" s="346">
        <v>0.10962113408000983</v>
      </c>
      <c r="C9" s="346">
        <v>3.0166516501484966E-2</v>
      </c>
    </row>
    <row r="10" spans="1:11" x14ac:dyDescent="0.2">
      <c r="A10" s="330" t="str">
        <f>'F77'!B20</f>
        <v>Ind. Elec. y Captación de Agua Potable</v>
      </c>
      <c r="B10" s="346">
        <v>6.4394660321367338E-3</v>
      </c>
      <c r="C10" s="346">
        <v>3.1083574648162362E-3</v>
      </c>
    </row>
    <row r="11" spans="1:11" x14ac:dyDescent="0.2">
      <c r="A11" s="330" t="str">
        <f>'F77'!B21</f>
        <v>Industria de Transformación</v>
      </c>
      <c r="B11" s="346">
        <v>0.25925486544545828</v>
      </c>
      <c r="C11" s="346">
        <v>0.26750660294224882</v>
      </c>
    </row>
    <row r="12" spans="1:11" x14ac:dyDescent="0.2">
      <c r="A12" s="330" t="str">
        <f>'F77'!B22</f>
        <v>Industrias Extractivas</v>
      </c>
      <c r="B12" s="346">
        <v>1.8656955263420675E-3</v>
      </c>
      <c r="C12" s="346">
        <v>5.0302246050902902E-4</v>
      </c>
    </row>
    <row r="13" spans="1:11" x14ac:dyDescent="0.2">
      <c r="A13" s="330" t="str">
        <f>'F77'!B23</f>
        <v>Servicios</v>
      </c>
      <c r="B13" s="346">
        <v>0.28608384022613664</v>
      </c>
      <c r="C13" s="346">
        <v>0.40220662481816416</v>
      </c>
    </row>
    <row r="14" spans="1:11" x14ac:dyDescent="0.2">
      <c r="A14" s="330" t="str">
        <f>'F77'!B24</f>
        <v>Transporte y Comunicaciones</v>
      </c>
      <c r="B14" s="346">
        <v>6.7619087447863366E-2</v>
      </c>
      <c r="C14" s="346">
        <v>3.3586327676493527E-2</v>
      </c>
    </row>
    <row r="15" spans="1:11" x14ac:dyDescent="0.2">
      <c r="A15" s="330" t="s">
        <v>52</v>
      </c>
      <c r="B15" s="56">
        <f>SUM(B7:B14)</f>
        <v>1</v>
      </c>
      <c r="C15" s="141">
        <f>SUM(C7:C14)</f>
        <v>1</v>
      </c>
    </row>
    <row r="16" spans="1:11" x14ac:dyDescent="0.2">
      <c r="B16" s="5"/>
    </row>
    <row r="17" spans="2:3" x14ac:dyDescent="0.2">
      <c r="B17" s="5"/>
    </row>
    <row r="18" spans="2:3" x14ac:dyDescent="0.2">
      <c r="B18" s="5"/>
      <c r="C18" s="116"/>
    </row>
    <row r="19" spans="2:3" x14ac:dyDescent="0.2">
      <c r="B19" s="5"/>
    </row>
    <row r="20" spans="2:3" x14ac:dyDescent="0.2">
      <c r="B20" s="5"/>
    </row>
    <row r="21" spans="2:3" x14ac:dyDescent="0.2">
      <c r="B21" s="5"/>
    </row>
    <row r="22" spans="2:3" x14ac:dyDescent="0.2">
      <c r="B22" s="5"/>
    </row>
    <row r="23" spans="2:3" x14ac:dyDescent="0.2">
      <c r="B23" s="5"/>
    </row>
    <row r="24" spans="2:3" x14ac:dyDescent="0.2">
      <c r="B24" s="5"/>
    </row>
    <row r="25" spans="2:3" x14ac:dyDescent="0.2">
      <c r="B25" s="5"/>
    </row>
    <row r="26" spans="2:3" x14ac:dyDescent="0.2">
      <c r="B26" s="5"/>
    </row>
    <row r="27" spans="2:3" x14ac:dyDescent="0.2">
      <c r="B27" s="5"/>
    </row>
    <row r="28" spans="2:3" x14ac:dyDescent="0.2">
      <c r="B28" s="5"/>
    </row>
    <row r="29" spans="2:3" x14ac:dyDescent="0.2">
      <c r="B29" s="5"/>
    </row>
    <row r="30" spans="2:3" x14ac:dyDescent="0.2">
      <c r="B30" s="5"/>
    </row>
    <row r="31" spans="2:3" x14ac:dyDescent="0.2">
      <c r="B31" s="5"/>
    </row>
    <row r="32" spans="2:3"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2">
    <mergeCell ref="J1:K1"/>
    <mergeCell ref="H1:I1"/>
  </mergeCells>
  <hyperlinks>
    <hyperlink ref="H1:I1" location="Index!A1" display="Regresar al Índice" xr:uid="{78593AAF-8C5B-4E6F-ACA9-C283626603E7}"/>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D2E7B-6890-4823-9416-344FCB4FCA80}">
  <sheetPr codeName="Hoja185"/>
  <dimension ref="A1:K216"/>
  <sheetViews>
    <sheetView zoomScaleNormal="100" workbookViewId="0"/>
  </sheetViews>
  <sheetFormatPr baseColWidth="10" defaultColWidth="10.85546875" defaultRowHeight="12.75" x14ac:dyDescent="0.2"/>
  <cols>
    <col min="1" max="1" width="10.85546875" style="335"/>
    <col min="2" max="2" width="44.7109375" style="117" customWidth="1"/>
    <col min="3" max="4" width="13.28515625" style="335" customWidth="1"/>
    <col min="5" max="5" width="11.140625" style="335" bestFit="1" customWidth="1"/>
    <col min="6" max="6" width="13.28515625" style="335" bestFit="1" customWidth="1"/>
    <col min="7" max="16384" width="10.85546875" style="335"/>
  </cols>
  <sheetData>
    <row r="1" spans="1:11" x14ac:dyDescent="0.2">
      <c r="A1" s="31" t="s">
        <v>3431</v>
      </c>
      <c r="H1" s="280" t="s">
        <v>1346</v>
      </c>
      <c r="I1" s="280"/>
      <c r="J1" s="310"/>
      <c r="K1" s="310"/>
    </row>
    <row r="2" spans="1:11" x14ac:dyDescent="0.2">
      <c r="A2" s="330" t="s">
        <v>3267</v>
      </c>
    </row>
    <row r="3" spans="1:11" x14ac:dyDescent="0.2">
      <c r="A3" s="330"/>
    </row>
    <row r="4" spans="1:11" ht="47.25" customHeight="1" thickBot="1" x14ac:dyDescent="0.25">
      <c r="B4" s="60" t="s">
        <v>288</v>
      </c>
      <c r="C4" s="76" t="s">
        <v>1348</v>
      </c>
      <c r="D4" s="76" t="s">
        <v>3273</v>
      </c>
      <c r="E4" s="60" t="s">
        <v>34</v>
      </c>
      <c r="F4" s="60" t="s">
        <v>277</v>
      </c>
    </row>
    <row r="5" spans="1:11" ht="17.850000000000001" customHeight="1" thickBot="1" x14ac:dyDescent="0.25">
      <c r="B5" s="336" t="s">
        <v>1101</v>
      </c>
      <c r="C5" s="337">
        <v>30</v>
      </c>
      <c r="D5" s="337">
        <v>38</v>
      </c>
      <c r="E5" s="337">
        <f t="shared" ref="E5:E12" si="0">D5-C5</f>
        <v>8</v>
      </c>
      <c r="F5" s="338">
        <f t="shared" ref="F5:F12" si="1">D5/C5-1</f>
        <v>0.26666666666666661</v>
      </c>
      <c r="H5" s="118"/>
    </row>
    <row r="6" spans="1:11" ht="17.850000000000001" customHeight="1" thickBot="1" x14ac:dyDescent="0.25">
      <c r="B6" s="336" t="s">
        <v>1102</v>
      </c>
      <c r="C6" s="337">
        <v>48244</v>
      </c>
      <c r="D6" s="337">
        <v>49637</v>
      </c>
      <c r="E6" s="337">
        <f t="shared" si="0"/>
        <v>1393</v>
      </c>
      <c r="F6" s="338">
        <f t="shared" si="1"/>
        <v>2.8874056877539189E-2</v>
      </c>
    </row>
    <row r="7" spans="1:11" ht="17.850000000000001" customHeight="1" thickBot="1" x14ac:dyDescent="0.25">
      <c r="B7" s="336" t="s">
        <v>1103</v>
      </c>
      <c r="C7" s="337">
        <v>239952</v>
      </c>
      <c r="D7" s="337">
        <v>242100</v>
      </c>
      <c r="E7" s="337">
        <f t="shared" si="0"/>
        <v>2148</v>
      </c>
      <c r="F7" s="338">
        <f t="shared" si="1"/>
        <v>8.9517903580715874E-3</v>
      </c>
    </row>
    <row r="8" spans="1:11" ht="17.850000000000001" customHeight="1" thickBot="1" x14ac:dyDescent="0.25">
      <c r="B8" s="336" t="s">
        <v>1104</v>
      </c>
      <c r="C8" s="337">
        <v>310800</v>
      </c>
      <c r="D8" s="337">
        <v>310853</v>
      </c>
      <c r="E8" s="337">
        <f t="shared" si="0"/>
        <v>53</v>
      </c>
      <c r="F8" s="338">
        <f t="shared" si="1"/>
        <v>1.7052767052772033E-4</v>
      </c>
    </row>
    <row r="9" spans="1:11" ht="17.850000000000001" customHeight="1" thickBot="1" x14ac:dyDescent="0.25">
      <c r="B9" s="336" t="s">
        <v>1105</v>
      </c>
      <c r="C9" s="337">
        <v>299544</v>
      </c>
      <c r="D9" s="337">
        <v>299397</v>
      </c>
      <c r="E9" s="337">
        <f t="shared" si="0"/>
        <v>-147</v>
      </c>
      <c r="F9" s="338">
        <f t="shared" si="1"/>
        <v>-4.9074593381936982E-4</v>
      </c>
    </row>
    <row r="10" spans="1:11" ht="17.850000000000001" customHeight="1" thickBot="1" x14ac:dyDescent="0.25">
      <c r="B10" s="336" t="s">
        <v>1106</v>
      </c>
      <c r="C10" s="337">
        <v>266911</v>
      </c>
      <c r="D10" s="337">
        <v>266758</v>
      </c>
      <c r="E10" s="337">
        <f t="shared" si="0"/>
        <v>-153</v>
      </c>
      <c r="F10" s="338">
        <f t="shared" si="1"/>
        <v>-5.7322478279275835E-4</v>
      </c>
    </row>
    <row r="11" spans="1:11" ht="17.850000000000001" customHeight="1" thickBot="1" x14ac:dyDescent="0.25">
      <c r="B11" s="336" t="s">
        <v>1107</v>
      </c>
      <c r="C11" s="337">
        <v>238022</v>
      </c>
      <c r="D11" s="337">
        <v>238469</v>
      </c>
      <c r="E11" s="337">
        <f t="shared" si="0"/>
        <v>447</v>
      </c>
      <c r="F11" s="338">
        <f t="shared" si="1"/>
        <v>1.8779776659301195E-3</v>
      </c>
    </row>
    <row r="12" spans="1:11" ht="17.850000000000001" customHeight="1" thickBot="1" x14ac:dyDescent="0.25">
      <c r="B12" s="336" t="s">
        <v>1108</v>
      </c>
      <c r="C12" s="337">
        <v>207808</v>
      </c>
      <c r="D12" s="337">
        <v>208052</v>
      </c>
      <c r="E12" s="337">
        <f t="shared" si="0"/>
        <v>244</v>
      </c>
      <c r="F12" s="338">
        <f t="shared" si="1"/>
        <v>1.1741607637818507E-3</v>
      </c>
    </row>
    <row r="13" spans="1:11" ht="17.850000000000001" customHeight="1" thickBot="1" x14ac:dyDescent="0.25">
      <c r="B13" s="336" t="s">
        <v>720</v>
      </c>
      <c r="C13" s="337">
        <v>363254</v>
      </c>
      <c r="D13" s="337">
        <v>365486</v>
      </c>
      <c r="E13" s="337">
        <f>D13-C13</f>
        <v>2232</v>
      </c>
      <c r="F13" s="338">
        <f>D13/C13-1</f>
        <v>6.1444609006369166E-3</v>
      </c>
    </row>
    <row r="14" spans="1:11" ht="17.850000000000001" customHeight="1" thickBot="1" x14ac:dyDescent="0.25">
      <c r="B14" s="61" t="s">
        <v>52</v>
      </c>
      <c r="C14" s="62">
        <f>SUM(C5:C13)</f>
        <v>1974565</v>
      </c>
      <c r="D14" s="62">
        <f>SUM(D5:D13)</f>
        <v>1980790</v>
      </c>
      <c r="E14" s="63">
        <f>D14-C14</f>
        <v>6225</v>
      </c>
      <c r="F14" s="119">
        <f>D14/C14-1</f>
        <v>3.1525931027847065E-3</v>
      </c>
    </row>
    <row r="15" spans="1:11" x14ac:dyDescent="0.2">
      <c r="B15" s="5"/>
    </row>
    <row r="16" spans="1:11" x14ac:dyDescent="0.2">
      <c r="B16" s="5"/>
    </row>
    <row r="17" spans="2:6" ht="38.25" x14ac:dyDescent="0.2">
      <c r="B17" s="64" t="s">
        <v>288</v>
      </c>
      <c r="C17" s="65" t="s">
        <v>289</v>
      </c>
      <c r="D17" s="120"/>
      <c r="E17" s="121" t="s">
        <v>1101</v>
      </c>
      <c r="F17" s="121"/>
    </row>
    <row r="18" spans="2:6" x14ac:dyDescent="0.2">
      <c r="B18" s="339" t="s">
        <v>1101</v>
      </c>
      <c r="C18" s="340">
        <f>D5/$D$14</f>
        <v>1.9184264864018902E-5</v>
      </c>
      <c r="D18" s="341"/>
      <c r="E18" s="342"/>
      <c r="F18" s="343"/>
    </row>
    <row r="19" spans="2:6" x14ac:dyDescent="0.2">
      <c r="B19" s="339" t="s">
        <v>1102</v>
      </c>
      <c r="C19" s="340">
        <f t="shared" ref="C19:C24" si="2">D6/$D$14</f>
        <v>2.5059193554087006E-2</v>
      </c>
      <c r="D19" s="344"/>
      <c r="E19" s="342"/>
      <c r="F19" s="343"/>
    </row>
    <row r="20" spans="2:6" x14ac:dyDescent="0.2">
      <c r="B20" s="339" t="s">
        <v>1103</v>
      </c>
      <c r="C20" s="340">
        <f>D7/$D$14</f>
        <v>0.12222396114681516</v>
      </c>
      <c r="D20" s="344"/>
      <c r="E20" s="342"/>
      <c r="F20" s="343"/>
    </row>
    <row r="21" spans="2:6" x14ac:dyDescent="0.2">
      <c r="B21" s="339" t="s">
        <v>1104</v>
      </c>
      <c r="C21" s="340">
        <f t="shared" si="2"/>
        <v>0.1569338496256544</v>
      </c>
      <c r="D21" s="344"/>
      <c r="E21" s="342"/>
      <c r="F21" s="343"/>
    </row>
    <row r="22" spans="2:6" x14ac:dyDescent="0.2">
      <c r="B22" s="339" t="s">
        <v>1105</v>
      </c>
      <c r="C22" s="340">
        <f>D9/$D$14</f>
        <v>0.15115029861822807</v>
      </c>
      <c r="D22" s="344"/>
      <c r="E22" s="342"/>
      <c r="F22" s="343"/>
    </row>
    <row r="23" spans="2:6" x14ac:dyDescent="0.2">
      <c r="B23" s="339" t="s">
        <v>1106</v>
      </c>
      <c r="C23" s="340">
        <f t="shared" si="2"/>
        <v>0.13467252964726195</v>
      </c>
      <c r="D23" s="344"/>
      <c r="E23" s="342"/>
      <c r="F23" s="343"/>
    </row>
    <row r="24" spans="2:6" x14ac:dyDescent="0.2">
      <c r="B24" s="339" t="s">
        <v>1107</v>
      </c>
      <c r="C24" s="340">
        <f t="shared" si="2"/>
        <v>0.12039085415415061</v>
      </c>
      <c r="D24" s="344"/>
      <c r="E24" s="342"/>
      <c r="F24" s="343"/>
    </row>
    <row r="25" spans="2:6" x14ac:dyDescent="0.2">
      <c r="B25" s="339" t="s">
        <v>1108</v>
      </c>
      <c r="C25" s="340">
        <f>D12/$D$14</f>
        <v>0.10503485982865422</v>
      </c>
      <c r="D25" s="344"/>
      <c r="E25" s="342"/>
      <c r="F25" s="343"/>
    </row>
    <row r="26" spans="2:6" x14ac:dyDescent="0.2">
      <c r="B26" s="66" t="s">
        <v>720</v>
      </c>
      <c r="C26" s="340">
        <f>D13/$D$14</f>
        <v>0.18451526916028455</v>
      </c>
      <c r="D26" s="344"/>
      <c r="E26" s="342"/>
      <c r="F26" s="343"/>
    </row>
    <row r="27" spans="2:6" x14ac:dyDescent="0.2">
      <c r="B27" s="67" t="s">
        <v>52</v>
      </c>
      <c r="C27" s="68">
        <f>SUM(C18:C26)</f>
        <v>1</v>
      </c>
      <c r="D27" s="122"/>
      <c r="E27" s="123"/>
      <c r="F27" s="124"/>
    </row>
    <row r="28" spans="2:6" x14ac:dyDescent="0.2">
      <c r="B28" s="5"/>
    </row>
    <row r="29" spans="2:6" x14ac:dyDescent="0.2">
      <c r="B29" s="5"/>
      <c r="C29" s="345"/>
    </row>
    <row r="30" spans="2:6" x14ac:dyDescent="0.2">
      <c r="B30" s="5"/>
    </row>
    <row r="31" spans="2:6" x14ac:dyDescent="0.2">
      <c r="B31" s="5"/>
    </row>
    <row r="32" spans="2:6"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2">
    <mergeCell ref="J1:K1"/>
    <mergeCell ref="H1:I1"/>
  </mergeCells>
  <hyperlinks>
    <hyperlink ref="H1:I1" location="Index!A1" display="Regresar al Índice" xr:uid="{C6248EA1-69FB-43EE-AA33-76F475985CF8}"/>
  </hyperlinks>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8021B-8988-4FFA-9C71-28C61EB693B8}">
  <sheetPr codeName="Hoja117"/>
  <dimension ref="A1:K290"/>
  <sheetViews>
    <sheetView workbookViewId="0"/>
  </sheetViews>
  <sheetFormatPr baseColWidth="10" defaultRowHeight="12.75" x14ac:dyDescent="0.2"/>
  <cols>
    <col min="1" max="16384" width="11.42578125" style="170"/>
  </cols>
  <sheetData>
    <row r="1" spans="1:11" x14ac:dyDescent="0.2">
      <c r="A1" s="31" t="s">
        <v>3499</v>
      </c>
      <c r="H1" s="280" t="s">
        <v>1346</v>
      </c>
      <c r="I1" s="280"/>
    </row>
    <row r="2" spans="1:11" x14ac:dyDescent="0.2">
      <c r="A2" s="170" t="s">
        <v>150</v>
      </c>
    </row>
    <row r="6" spans="1:11" x14ac:dyDescent="0.2">
      <c r="A6" s="170" t="s">
        <v>1021</v>
      </c>
      <c r="B6" s="170" t="s">
        <v>544</v>
      </c>
      <c r="C6" s="170" t="s">
        <v>0</v>
      </c>
      <c r="D6" s="170" t="s">
        <v>1</v>
      </c>
      <c r="E6" s="170" t="s">
        <v>1043</v>
      </c>
      <c r="F6" s="170" t="s">
        <v>0</v>
      </c>
      <c r="G6" s="170" t="s">
        <v>1</v>
      </c>
      <c r="H6" s="170" t="s">
        <v>1304</v>
      </c>
      <c r="I6" s="170" t="s">
        <v>1305</v>
      </c>
      <c r="J6" s="170" t="s">
        <v>0</v>
      </c>
      <c r="K6" s="170" t="s">
        <v>1</v>
      </c>
    </row>
    <row r="7" spans="1:11" x14ac:dyDescent="0.2">
      <c r="A7" s="184">
        <v>36495</v>
      </c>
      <c r="B7" s="170">
        <v>44.335516388565999</v>
      </c>
      <c r="C7" s="185">
        <v>106.13</v>
      </c>
      <c r="D7" s="185">
        <v>122.32</v>
      </c>
      <c r="E7" s="185">
        <v>0.34579309894836802</v>
      </c>
      <c r="F7" s="185">
        <v>306.917634628234</v>
      </c>
      <c r="G7" s="185">
        <v>353.737539505565</v>
      </c>
    </row>
    <row r="8" spans="1:11" x14ac:dyDescent="0.2">
      <c r="A8" s="184">
        <v>36526</v>
      </c>
      <c r="B8" s="170">
        <v>44.930830116377898</v>
      </c>
      <c r="C8" s="185">
        <v>113.71</v>
      </c>
      <c r="D8" s="185">
        <v>130.44</v>
      </c>
      <c r="E8" s="185">
        <v>0.350436224720997</v>
      </c>
      <c r="F8" s="185">
        <v>324.48129496467197</v>
      </c>
      <c r="G8" s="185">
        <v>372.22179329163498</v>
      </c>
      <c r="H8" s="170">
        <v>5.7225973208455496</v>
      </c>
      <c r="I8" s="170">
        <v>5.2254148123228399</v>
      </c>
    </row>
    <row r="9" spans="1:11" x14ac:dyDescent="0.2">
      <c r="A9" s="184">
        <v>36557</v>
      </c>
      <c r="B9" s="170">
        <v>45.3293803145216</v>
      </c>
      <c r="C9" s="185">
        <v>115.75</v>
      </c>
      <c r="D9" s="185">
        <v>129.28</v>
      </c>
      <c r="E9" s="185">
        <v>0.35354470115994802</v>
      </c>
      <c r="F9" s="185">
        <v>327.39848630239601</v>
      </c>
      <c r="G9" s="185">
        <v>365.66804586759201</v>
      </c>
      <c r="H9" s="170">
        <v>0.89903220401079698</v>
      </c>
      <c r="I9" s="170">
        <v>-1.76071029213184</v>
      </c>
    </row>
    <row r="10" spans="1:11" x14ac:dyDescent="0.2">
      <c r="A10" s="184">
        <v>36586</v>
      </c>
      <c r="B10" s="170">
        <v>45.580680782035401</v>
      </c>
      <c r="C10" s="185">
        <v>116.3</v>
      </c>
      <c r="D10" s="185">
        <v>131.02000000000001</v>
      </c>
      <c r="E10" s="185">
        <v>0.35550470917400101</v>
      </c>
      <c r="F10" s="185">
        <v>327.140532878503</v>
      </c>
      <c r="G10" s="185">
        <v>368.54645415082899</v>
      </c>
      <c r="H10" s="170">
        <v>-7.8788826059150704E-2</v>
      </c>
      <c r="I10" s="170">
        <v>0.78716429170291302</v>
      </c>
    </row>
    <row r="11" spans="1:11" x14ac:dyDescent="0.2">
      <c r="A11" s="184">
        <v>36617</v>
      </c>
      <c r="B11" s="170">
        <v>45.840018271641902</v>
      </c>
      <c r="C11" s="185">
        <v>118.14</v>
      </c>
      <c r="D11" s="185">
        <v>132.53</v>
      </c>
      <c r="E11" s="185">
        <v>0.35752740162261498</v>
      </c>
      <c r="F11" s="185">
        <v>330.43621122137603</v>
      </c>
      <c r="G11" s="185">
        <v>370.68487449779002</v>
      </c>
      <c r="H11" s="170">
        <v>1.0074197513449299</v>
      </c>
      <c r="I11" s="170">
        <v>0.58023088348204699</v>
      </c>
    </row>
    <row r="12" spans="1:11" x14ac:dyDescent="0.2">
      <c r="A12" s="184">
        <v>36647</v>
      </c>
      <c r="B12" s="170">
        <v>46.011379073728897</v>
      </c>
      <c r="C12" s="185">
        <v>120.04</v>
      </c>
      <c r="D12" s="185">
        <v>134.69</v>
      </c>
      <c r="E12" s="185">
        <v>0.35886392339158701</v>
      </c>
      <c r="F12" s="185">
        <v>334.50004911475702</v>
      </c>
      <c r="G12" s="185">
        <v>375.323322353104</v>
      </c>
      <c r="H12" s="170">
        <v>1.22984036112739</v>
      </c>
      <c r="I12" s="170">
        <v>1.2513183500129299</v>
      </c>
    </row>
    <row r="13" spans="1:11" x14ac:dyDescent="0.2">
      <c r="A13" s="184">
        <v>36678</v>
      </c>
      <c r="B13" s="170">
        <v>46.283920241006101</v>
      </c>
      <c r="C13" s="185">
        <v>121.97</v>
      </c>
      <c r="D13" s="185">
        <v>135.85</v>
      </c>
      <c r="E13" s="185">
        <v>0.36098959739970798</v>
      </c>
      <c r="F13" s="185">
        <v>337.876772290887</v>
      </c>
      <c r="G13" s="185">
        <v>376.32663372728598</v>
      </c>
      <c r="H13" s="170">
        <v>1.0094836114574299</v>
      </c>
      <c r="I13" s="170">
        <v>0.26731921903799799</v>
      </c>
    </row>
    <row r="14" spans="1:11" x14ac:dyDescent="0.2">
      <c r="A14" s="184">
        <v>36708</v>
      </c>
      <c r="B14" s="170">
        <v>46.464466209718097</v>
      </c>
      <c r="C14" s="185">
        <v>123.17</v>
      </c>
      <c r="D14" s="185">
        <v>134.88</v>
      </c>
      <c r="E14" s="185">
        <v>0.36239775851091199</v>
      </c>
      <c r="F14" s="185">
        <v>339.87517060288701</v>
      </c>
      <c r="G14" s="185">
        <v>372.18773249100701</v>
      </c>
      <c r="H14" s="170">
        <v>0.59145773722468797</v>
      </c>
      <c r="I14" s="170">
        <v>-1.0998161876785399</v>
      </c>
    </row>
    <row r="15" spans="1:11" x14ac:dyDescent="0.2">
      <c r="A15" s="184">
        <v>36739</v>
      </c>
      <c r="B15" s="170">
        <v>46.719785188278301</v>
      </c>
      <c r="C15" s="185">
        <v>123.36</v>
      </c>
      <c r="D15" s="185">
        <v>134.97999999999999</v>
      </c>
      <c r="E15" s="185">
        <v>0.364389108742246</v>
      </c>
      <c r="F15" s="185">
        <v>338.53920723865502</v>
      </c>
      <c r="G15" s="185">
        <v>370.42819546914501</v>
      </c>
      <c r="H15" s="170">
        <v>-0.39307471677369998</v>
      </c>
      <c r="I15" s="170">
        <v>-0.47275524372772898</v>
      </c>
    </row>
    <row r="16" spans="1:11" x14ac:dyDescent="0.2">
      <c r="A16" s="184">
        <v>36770</v>
      </c>
      <c r="B16" s="170">
        <v>47.0610716040147</v>
      </c>
      <c r="C16" s="185">
        <v>124.08</v>
      </c>
      <c r="D16" s="185">
        <v>135.84</v>
      </c>
      <c r="E16" s="185">
        <v>0.36705095858498099</v>
      </c>
      <c r="F16" s="185">
        <v>338.04570482077298</v>
      </c>
      <c r="G16" s="185">
        <v>370.08485285987899</v>
      </c>
      <c r="H16" s="170">
        <v>-0.145774080913075</v>
      </c>
      <c r="I16" s="170">
        <v>-9.2688033326115998E-2</v>
      </c>
    </row>
    <row r="17" spans="1:11" x14ac:dyDescent="0.2">
      <c r="A17" s="184">
        <v>36800</v>
      </c>
      <c r="B17" s="170">
        <v>47.385135825853403</v>
      </c>
      <c r="C17" s="185">
        <v>126.13</v>
      </c>
      <c r="D17" s="185">
        <v>137.18</v>
      </c>
      <c r="E17" s="185">
        <v>0.36957848461052201</v>
      </c>
      <c r="F17" s="185">
        <v>341.28068935863899</v>
      </c>
      <c r="G17" s="185">
        <v>371.17961600109498</v>
      </c>
      <c r="H17" s="170">
        <v>0.95696661479005596</v>
      </c>
      <c r="I17" s="170">
        <v>0.29581409040559897</v>
      </c>
    </row>
    <row r="18" spans="1:11" x14ac:dyDescent="0.2">
      <c r="A18" s="184">
        <v>36831</v>
      </c>
      <c r="B18" s="170">
        <v>47.790287862832798</v>
      </c>
      <c r="C18" s="185">
        <v>125.97</v>
      </c>
      <c r="D18" s="185">
        <v>137.63999999999999</v>
      </c>
      <c r="E18" s="185">
        <v>0.37273845182922899</v>
      </c>
      <c r="F18" s="185">
        <v>337.95815640108202</v>
      </c>
      <c r="G18" s="185">
        <v>369.26697346229201</v>
      </c>
      <c r="H18" s="170">
        <v>-0.97354847817516799</v>
      </c>
      <c r="I18" s="170">
        <v>-0.51528760102952398</v>
      </c>
    </row>
    <row r="19" spans="1:11" x14ac:dyDescent="0.2">
      <c r="A19" s="184">
        <v>36861</v>
      </c>
      <c r="B19" s="170">
        <v>48.307671180741004</v>
      </c>
      <c r="C19" s="185">
        <v>128.38</v>
      </c>
      <c r="D19" s="185">
        <v>140.61000000000001</v>
      </c>
      <c r="E19" s="185">
        <v>0.37677376246541699</v>
      </c>
      <c r="F19" s="185">
        <v>340.73497889010702</v>
      </c>
      <c r="G19" s="185">
        <v>373.19477630267897</v>
      </c>
      <c r="H19" s="170">
        <v>0.82164683302650099</v>
      </c>
      <c r="I19" s="170">
        <v>1.0636756392153901</v>
      </c>
      <c r="J19" s="170">
        <v>11.018377716495401</v>
      </c>
      <c r="K19" s="170">
        <v>5.5004727019670696</v>
      </c>
    </row>
    <row r="20" spans="1:11" x14ac:dyDescent="0.2">
      <c r="A20" s="184">
        <v>36892</v>
      </c>
      <c r="B20" s="170">
        <v>48.575476247934098</v>
      </c>
      <c r="C20" s="185">
        <v>135.59</v>
      </c>
      <c r="D20" s="185">
        <v>148.31</v>
      </c>
      <c r="E20" s="185">
        <v>0.37886249744906197</v>
      </c>
      <c r="F20" s="185">
        <v>357.88709865174701</v>
      </c>
      <c r="G20" s="185">
        <v>391.46128476318802</v>
      </c>
      <c r="H20" s="170">
        <v>5.0338593993229503</v>
      </c>
      <c r="I20" s="170">
        <v>4.8946313347360704</v>
      </c>
      <c r="J20" s="170">
        <v>10.295140029785699</v>
      </c>
      <c r="K20" s="170">
        <v>5.1688245605969696</v>
      </c>
    </row>
    <row r="21" spans="1:11" x14ac:dyDescent="0.2">
      <c r="A21" s="184">
        <v>36923</v>
      </c>
      <c r="B21" s="170">
        <v>48.543328159564901</v>
      </c>
      <c r="C21" s="185">
        <v>134.57</v>
      </c>
      <c r="D21" s="185">
        <v>146.03</v>
      </c>
      <c r="E21" s="185">
        <v>0.37861175971083399</v>
      </c>
      <c r="F21" s="185">
        <v>355.43005875670201</v>
      </c>
      <c r="G21" s="185">
        <v>385.69853221551</v>
      </c>
      <c r="H21" s="170">
        <v>-0.686540505176647</v>
      </c>
      <c r="I21" s="170">
        <v>-1.47211302164003</v>
      </c>
      <c r="J21" s="170">
        <v>8.5619126621174093</v>
      </c>
      <c r="K21" s="170">
        <v>5.4777787051075499</v>
      </c>
    </row>
    <row r="22" spans="1:11" x14ac:dyDescent="0.2">
      <c r="A22" s="184">
        <v>36951</v>
      </c>
      <c r="B22" s="170">
        <v>48.850887781724403</v>
      </c>
      <c r="C22" s="185">
        <v>135.41</v>
      </c>
      <c r="D22" s="185">
        <v>148.12</v>
      </c>
      <c r="E22" s="185">
        <v>0.38101055876678402</v>
      </c>
      <c r="F22" s="185">
        <v>355.396974924478</v>
      </c>
      <c r="G22" s="185">
        <v>388.75563049858698</v>
      </c>
      <c r="H22" s="170">
        <v>-9.3081132021555196E-3</v>
      </c>
      <c r="I22" s="170">
        <v>0.79261340859066998</v>
      </c>
      <c r="J22" s="170">
        <v>8.6374017298765295</v>
      </c>
      <c r="K22" s="170">
        <v>5.4834814228024404</v>
      </c>
    </row>
    <row r="23" spans="1:11" x14ac:dyDescent="0.2">
      <c r="A23" s="184">
        <v>36982</v>
      </c>
      <c r="B23" s="170">
        <v>49.0973086323825</v>
      </c>
      <c r="C23" s="185">
        <v>137.65</v>
      </c>
      <c r="D23" s="185">
        <v>150.12</v>
      </c>
      <c r="E23" s="185">
        <v>0.38293250840300203</v>
      </c>
      <c r="F23" s="185">
        <v>359.46282172297498</v>
      </c>
      <c r="G23" s="185">
        <v>392.02730691647702</v>
      </c>
      <c r="H23" s="170">
        <v>1.1440296584857199</v>
      </c>
      <c r="I23" s="170">
        <v>0.84157660011086</v>
      </c>
      <c r="J23" s="170">
        <v>8.7843309891217505</v>
      </c>
      <c r="K23" s="170">
        <v>5.7575676503124997</v>
      </c>
    </row>
    <row r="24" spans="1:11" x14ac:dyDescent="0.2">
      <c r="A24" s="184">
        <v>37012</v>
      </c>
      <c r="B24" s="170">
        <v>49.209970463625403</v>
      </c>
      <c r="C24" s="185">
        <v>137.55000000000001</v>
      </c>
      <c r="D24" s="185">
        <v>150.26</v>
      </c>
      <c r="E24" s="185">
        <v>0.38381120988055401</v>
      </c>
      <c r="F24" s="185">
        <v>358.37931894382899</v>
      </c>
      <c r="G24" s="185">
        <v>391.494558084331</v>
      </c>
      <c r="H24" s="170">
        <v>-0.30142276576836702</v>
      </c>
      <c r="I24" s="170">
        <v>-0.13589584775007801</v>
      </c>
      <c r="J24" s="170">
        <v>7.1387941174501499</v>
      </c>
      <c r="K24" s="170">
        <v>4.3086146711696296</v>
      </c>
    </row>
    <row r="25" spans="1:11" x14ac:dyDescent="0.2">
      <c r="A25" s="184">
        <v>37043</v>
      </c>
      <c r="B25" s="170">
        <v>49.326363767191502</v>
      </c>
      <c r="C25" s="185">
        <v>140.12</v>
      </c>
      <c r="D25" s="185">
        <v>152.9</v>
      </c>
      <c r="E25" s="185">
        <v>0.38471901482826798</v>
      </c>
      <c r="F25" s="185">
        <v>364.21386674258201</v>
      </c>
      <c r="G25" s="185">
        <v>397.43291624993401</v>
      </c>
      <c r="H25" s="170">
        <v>1.62803696818998</v>
      </c>
      <c r="I25" s="170">
        <v>1.5168430934674899</v>
      </c>
      <c r="J25" s="170">
        <v>7.7948816289213196</v>
      </c>
      <c r="K25" s="170">
        <v>5.6085008689402898</v>
      </c>
    </row>
    <row r="26" spans="1:11" x14ac:dyDescent="0.2">
      <c r="A26" s="184">
        <v>37073</v>
      </c>
      <c r="B26" s="170">
        <v>49.198201964030297</v>
      </c>
      <c r="C26" s="185">
        <v>139.03</v>
      </c>
      <c r="D26" s="185">
        <v>151.05000000000001</v>
      </c>
      <c r="E26" s="185">
        <v>0.38371942193543801</v>
      </c>
      <c r="F26" s="185">
        <v>362.32203024477599</v>
      </c>
      <c r="G26" s="185">
        <v>393.64700185912</v>
      </c>
      <c r="H26" s="170">
        <v>-0.51943011251204296</v>
      </c>
      <c r="I26" s="170">
        <v>-0.95259205667632696</v>
      </c>
      <c r="J26" s="170">
        <v>6.6044423315985101</v>
      </c>
      <c r="K26" s="170">
        <v>5.7657110900697104</v>
      </c>
    </row>
    <row r="27" spans="1:11" x14ac:dyDescent="0.2">
      <c r="A27" s="184">
        <v>37104</v>
      </c>
      <c r="B27" s="170">
        <v>49.489687547185802</v>
      </c>
      <c r="C27" s="185">
        <v>139.87</v>
      </c>
      <c r="D27" s="185">
        <v>151.61000000000001</v>
      </c>
      <c r="E27" s="185">
        <v>0.38599285216267998</v>
      </c>
      <c r="F27" s="185">
        <v>362.364223110149</v>
      </c>
      <c r="G27" s="185">
        <v>392.77929409973302</v>
      </c>
      <c r="H27" s="170">
        <v>1.16451283252772E-2</v>
      </c>
      <c r="I27" s="170">
        <v>-0.220427884700958</v>
      </c>
      <c r="J27" s="170">
        <v>7.0375942762512098</v>
      </c>
      <c r="K27" s="170">
        <v>6.0338545780191701</v>
      </c>
    </row>
    <row r="28" spans="1:11" x14ac:dyDescent="0.2">
      <c r="A28" s="184">
        <v>37135</v>
      </c>
      <c r="B28" s="170">
        <v>49.950381149772397</v>
      </c>
      <c r="C28" s="185">
        <v>140.21</v>
      </c>
      <c r="D28" s="185">
        <v>152.41</v>
      </c>
      <c r="E28" s="185">
        <v>0.38958601361608203</v>
      </c>
      <c r="F28" s="185">
        <v>359.89485017336898</v>
      </c>
      <c r="G28" s="185">
        <v>391.21014274961198</v>
      </c>
      <c r="H28" s="170">
        <v>-0.68146157354769299</v>
      </c>
      <c r="I28" s="170">
        <v>-0.399499508678958</v>
      </c>
      <c r="J28" s="170">
        <v>6.4633702014289103</v>
      </c>
      <c r="K28" s="170">
        <v>5.7082287282186801</v>
      </c>
    </row>
    <row r="29" spans="1:11" x14ac:dyDescent="0.2">
      <c r="A29" s="184">
        <v>37165</v>
      </c>
      <c r="B29" s="170">
        <v>50.176135367753503</v>
      </c>
      <c r="C29" s="185">
        <v>140.66999999999999</v>
      </c>
      <c r="D29" s="185">
        <v>153</v>
      </c>
      <c r="E29" s="185">
        <v>0.39134677467167001</v>
      </c>
      <c r="F29" s="185">
        <v>359.45102682401898</v>
      </c>
      <c r="G29" s="185">
        <v>390.95761074909399</v>
      </c>
      <c r="H29" s="170">
        <v>-0.123320283448192</v>
      </c>
      <c r="I29" s="170">
        <v>-6.45514962223981E-2</v>
      </c>
      <c r="J29" s="170">
        <v>5.3241622019480204</v>
      </c>
      <c r="K29" s="170">
        <v>5.32841618865731</v>
      </c>
    </row>
    <row r="30" spans="1:11" x14ac:dyDescent="0.2">
      <c r="A30" s="184">
        <v>37196</v>
      </c>
      <c r="B30" s="170">
        <v>50.3651489088722</v>
      </c>
      <c r="C30" s="185">
        <v>141.36000000000001</v>
      </c>
      <c r="D30" s="185">
        <v>153.11000000000001</v>
      </c>
      <c r="E30" s="185">
        <v>0.39282097827750601</v>
      </c>
      <c r="F30" s="185">
        <v>359.85858143283002</v>
      </c>
      <c r="G30" s="185">
        <v>389.77042588554502</v>
      </c>
      <c r="H30" s="170">
        <v>0.11338251344323901</v>
      </c>
      <c r="I30" s="170">
        <v>-0.30366076293385502</v>
      </c>
      <c r="J30" s="170">
        <v>6.4802179254868104</v>
      </c>
      <c r="K30" s="170">
        <v>5.5524739271994603</v>
      </c>
    </row>
    <row r="31" spans="1:11" x14ac:dyDescent="0.2">
      <c r="A31" s="184">
        <v>37226</v>
      </c>
      <c r="B31" s="170">
        <v>50.434898785092997</v>
      </c>
      <c r="C31" s="185">
        <v>142.09</v>
      </c>
      <c r="D31" s="185">
        <v>155.54</v>
      </c>
      <c r="E31" s="185">
        <v>0.39336498966644001</v>
      </c>
      <c r="F31" s="185">
        <v>361.216691196863</v>
      </c>
      <c r="G31" s="185">
        <v>395.408854590472</v>
      </c>
      <c r="H31" s="170">
        <v>0.37740096640903598</v>
      </c>
      <c r="I31" s="170">
        <v>1.4466024948189999</v>
      </c>
      <c r="J31" s="170">
        <v>6.0110389527582102</v>
      </c>
      <c r="K31" s="170">
        <v>5.9524086879973597</v>
      </c>
    </row>
    <row r="32" spans="1:11" x14ac:dyDescent="0.2">
      <c r="A32" s="184">
        <v>37257</v>
      </c>
      <c r="B32" s="170">
        <v>50.900472009715898</v>
      </c>
      <c r="C32" s="185">
        <v>148.96</v>
      </c>
      <c r="D32" s="185">
        <v>162.97</v>
      </c>
      <c r="E32" s="185">
        <v>0.39699620953808401</v>
      </c>
      <c r="F32" s="185">
        <v>375.21768828301703</v>
      </c>
      <c r="G32" s="185">
        <v>410.50769776774501</v>
      </c>
      <c r="H32" s="170">
        <v>3.87606592590231</v>
      </c>
      <c r="I32" s="170">
        <v>3.8185394692060899</v>
      </c>
      <c r="J32" s="170">
        <v>4.8424739803581103</v>
      </c>
      <c r="K32" s="170">
        <v>4.8654653080390204</v>
      </c>
    </row>
    <row r="33" spans="1:11" x14ac:dyDescent="0.2">
      <c r="A33" s="184">
        <v>37288</v>
      </c>
      <c r="B33" s="170">
        <v>50.867749849080496</v>
      </c>
      <c r="C33" s="185">
        <v>148.49</v>
      </c>
      <c r="D33" s="185">
        <v>162.35</v>
      </c>
      <c r="E33" s="185">
        <v>0.396740994346019</v>
      </c>
      <c r="F33" s="185">
        <v>374.27440601334501</v>
      </c>
      <c r="G33" s="185">
        <v>409.20903640828698</v>
      </c>
      <c r="H33" s="170">
        <v>-0.25139600267476397</v>
      </c>
      <c r="I33" s="170">
        <v>-0.31635493476000998</v>
      </c>
      <c r="J33" s="170">
        <v>5.3018440034477496</v>
      </c>
      <c r="K33" s="170">
        <v>6.0955648593551004</v>
      </c>
    </row>
    <row r="34" spans="1:11" x14ac:dyDescent="0.2">
      <c r="A34" s="184">
        <v>37316</v>
      </c>
      <c r="B34" s="170">
        <v>51.127948444496397</v>
      </c>
      <c r="C34" s="185">
        <v>147.66999999999999</v>
      </c>
      <c r="D34" s="185">
        <v>161.18</v>
      </c>
      <c r="E34" s="185">
        <v>0.39877040295518701</v>
      </c>
      <c r="F34" s="185">
        <v>370.31334047274999</v>
      </c>
      <c r="G34" s="185">
        <v>404.19248471184301</v>
      </c>
      <c r="H34" s="170">
        <v>-1.0583319289146</v>
      </c>
      <c r="I34" s="170">
        <v>-1.2259142027935399</v>
      </c>
      <c r="J34" s="170">
        <v>4.1970997506215699</v>
      </c>
      <c r="K34" s="170">
        <v>3.9708374624587699</v>
      </c>
    </row>
    <row r="35" spans="1:11" x14ac:dyDescent="0.2">
      <c r="A35" s="184">
        <v>37347</v>
      </c>
      <c r="B35" s="170">
        <v>51.407234972561497</v>
      </c>
      <c r="C35" s="185">
        <v>147.58000000000001</v>
      </c>
      <c r="D35" s="185">
        <v>160.55000000000001</v>
      </c>
      <c r="E35" s="185">
        <v>0.40094868713683002</v>
      </c>
      <c r="F35" s="185">
        <v>368.07702515218898</v>
      </c>
      <c r="G35" s="185">
        <v>400.425304161702</v>
      </c>
      <c r="H35" s="170">
        <v>-0.603898125221769</v>
      </c>
      <c r="I35" s="170">
        <v>-0.93202637174883995</v>
      </c>
      <c r="J35" s="170">
        <v>2.3964101177207202</v>
      </c>
      <c r="K35" s="170">
        <v>2.1421970095093501</v>
      </c>
    </row>
    <row r="36" spans="1:11" x14ac:dyDescent="0.2">
      <c r="A36" s="184">
        <v>37377</v>
      </c>
      <c r="B36" s="170">
        <v>51.511429231397599</v>
      </c>
      <c r="C36" s="185">
        <v>150.41</v>
      </c>
      <c r="D36" s="185">
        <v>163.41999999999999</v>
      </c>
      <c r="E36" s="185">
        <v>0.40176134611975001</v>
      </c>
      <c r="F36" s="185">
        <v>374.37648358328698</v>
      </c>
      <c r="G36" s="185">
        <v>406.75889200971199</v>
      </c>
      <c r="H36" s="170">
        <v>1.7114511367543299</v>
      </c>
      <c r="I36" s="170">
        <v>1.5817151868736901</v>
      </c>
      <c r="J36" s="170">
        <v>4.4637521737034298</v>
      </c>
      <c r="K36" s="170">
        <v>3.89899006516803</v>
      </c>
    </row>
    <row r="37" spans="1:11" x14ac:dyDescent="0.2">
      <c r="A37" s="184">
        <v>37408</v>
      </c>
      <c r="B37" s="170">
        <v>51.762586176959203</v>
      </c>
      <c r="C37" s="185">
        <v>150.44999999999999</v>
      </c>
      <c r="D37" s="185">
        <v>163.46</v>
      </c>
      <c r="E37" s="185">
        <v>0.40372023474003799</v>
      </c>
      <c r="F37" s="185">
        <v>372.65905212028099</v>
      </c>
      <c r="G37" s="185">
        <v>404.88433804972601</v>
      </c>
      <c r="H37" s="170">
        <v>-0.45874448271107099</v>
      </c>
      <c r="I37" s="170">
        <v>-0.46085137825138101</v>
      </c>
      <c r="J37" s="170">
        <v>2.3187435045323399</v>
      </c>
      <c r="K37" s="170">
        <v>1.87488793583104</v>
      </c>
    </row>
    <row r="38" spans="1:11" x14ac:dyDescent="0.2">
      <c r="A38" s="184">
        <v>37438</v>
      </c>
      <c r="B38" s="170">
        <v>51.911181353361798</v>
      </c>
      <c r="C38" s="185">
        <v>152.07</v>
      </c>
      <c r="D38" s="185">
        <v>164.12</v>
      </c>
      <c r="E38" s="185">
        <v>0.40487919691579499</v>
      </c>
      <c r="F38" s="185">
        <v>375.59351322173899</v>
      </c>
      <c r="G38" s="185">
        <v>405.35547701684698</v>
      </c>
      <c r="H38" s="170">
        <v>0.78743856744172303</v>
      </c>
      <c r="I38" s="170">
        <v>0.11636384094044799</v>
      </c>
      <c r="J38" s="170">
        <v>3.66289705541698</v>
      </c>
      <c r="K38" s="170">
        <v>2.9743590329481799</v>
      </c>
    </row>
    <row r="39" spans="1:11" x14ac:dyDescent="0.2">
      <c r="A39" s="184">
        <v>37469</v>
      </c>
      <c r="B39" s="170">
        <v>52.108560301264298</v>
      </c>
      <c r="C39" s="185">
        <v>152.1</v>
      </c>
      <c r="D39" s="185">
        <v>163.94</v>
      </c>
      <c r="E39" s="185">
        <v>0.40641864617954598</v>
      </c>
      <c r="F39" s="185">
        <v>374.24464017530801</v>
      </c>
      <c r="G39" s="185">
        <v>403.37716180368199</v>
      </c>
      <c r="H39" s="170">
        <v>-0.35913108159429902</v>
      </c>
      <c r="I39" s="170">
        <v>-0.48804452519646302</v>
      </c>
      <c r="J39" s="170">
        <v>3.2785844483183402</v>
      </c>
      <c r="K39" s="170">
        <v>2.6981737232965002</v>
      </c>
    </row>
    <row r="40" spans="1:11" x14ac:dyDescent="0.2">
      <c r="A40" s="184">
        <v>37500</v>
      </c>
      <c r="B40" s="170">
        <v>52.4219835649941</v>
      </c>
      <c r="C40" s="185">
        <v>151.38999999999999</v>
      </c>
      <c r="D40" s="185">
        <v>163.55000000000001</v>
      </c>
      <c r="E40" s="185">
        <v>0.40886317847500397</v>
      </c>
      <c r="F40" s="185">
        <v>370.27056475141899</v>
      </c>
      <c r="G40" s="185">
        <v>400.01156526253197</v>
      </c>
      <c r="H40" s="170">
        <v>-1.0618924086733601</v>
      </c>
      <c r="I40" s="170">
        <v>-0.834354757741118</v>
      </c>
      <c r="J40" s="170">
        <v>2.8829850088303699</v>
      </c>
      <c r="K40" s="170">
        <v>2.2497940495762401</v>
      </c>
    </row>
    <row r="41" spans="1:11" x14ac:dyDescent="0.2">
      <c r="A41" s="184">
        <v>37530</v>
      </c>
      <c r="B41" s="170">
        <v>52.653036086685702</v>
      </c>
      <c r="C41" s="185">
        <v>150.78</v>
      </c>
      <c r="D41" s="185">
        <v>162.96</v>
      </c>
      <c r="E41" s="185">
        <v>0.41066526343991799</v>
      </c>
      <c r="F41" s="185">
        <v>367.16034547699098</v>
      </c>
      <c r="G41" s="185">
        <v>396.81953773000703</v>
      </c>
      <c r="H41" s="170">
        <v>-0.83998555934806696</v>
      </c>
      <c r="I41" s="170">
        <v>-0.79798381090048198</v>
      </c>
      <c r="J41" s="170">
        <v>2.1447479844718602</v>
      </c>
      <c r="K41" s="170">
        <v>1.4993766126414101</v>
      </c>
    </row>
    <row r="42" spans="1:11" x14ac:dyDescent="0.2">
      <c r="A42" s="184">
        <v>37561</v>
      </c>
      <c r="B42" s="170">
        <v>53.0788772813736</v>
      </c>
      <c r="C42" s="185">
        <v>152.28</v>
      </c>
      <c r="D42" s="185">
        <v>164.46</v>
      </c>
      <c r="E42" s="185">
        <v>0.41398659492234502</v>
      </c>
      <c r="F42" s="185">
        <v>367.83799733555202</v>
      </c>
      <c r="G42" s="185">
        <v>397.25923983323401</v>
      </c>
      <c r="H42" s="170">
        <v>0.18456564465880701</v>
      </c>
      <c r="I42" s="170">
        <v>0.110806566063348</v>
      </c>
      <c r="J42" s="170">
        <v>2.2173754675936199</v>
      </c>
      <c r="K42" s="170">
        <v>1.92133970417971</v>
      </c>
    </row>
    <row r="43" spans="1:11" x14ac:dyDescent="0.2">
      <c r="A43" s="184">
        <v>37591</v>
      </c>
      <c r="B43" s="170">
        <v>53.309929803065103</v>
      </c>
      <c r="C43" s="185">
        <v>153.11000000000001</v>
      </c>
      <c r="D43" s="185">
        <v>165.4</v>
      </c>
      <c r="E43" s="185">
        <v>0.41578867988725998</v>
      </c>
      <c r="F43" s="185">
        <v>368.23994352495498</v>
      </c>
      <c r="G43" s="185">
        <v>397.79822780372001</v>
      </c>
      <c r="H43" s="170">
        <v>0.109272612485456</v>
      </c>
      <c r="I43" s="170">
        <v>0.135676635416182</v>
      </c>
      <c r="J43" s="170">
        <v>1.94433216937469</v>
      </c>
      <c r="K43" s="170">
        <v>0.60427913677418799</v>
      </c>
    </row>
    <row r="44" spans="1:11" x14ac:dyDescent="0.2">
      <c r="A44" s="184">
        <v>37622</v>
      </c>
      <c r="B44" s="170">
        <v>53.525440675315501</v>
      </c>
      <c r="C44" s="185">
        <v>158.82</v>
      </c>
      <c r="D44" s="185">
        <v>172.55</v>
      </c>
      <c r="E44" s="185">
        <v>0.41746954837471301</v>
      </c>
      <c r="F44" s="185">
        <v>380.43493380131702</v>
      </c>
      <c r="G44" s="185">
        <v>413.32356017766898</v>
      </c>
      <c r="H44" s="170">
        <v>3.3116967593539202</v>
      </c>
      <c r="I44" s="170">
        <v>3.9028158721735999</v>
      </c>
      <c r="J44" s="170">
        <v>1.39045830759594</v>
      </c>
      <c r="K44" s="170">
        <v>0.68594631117420102</v>
      </c>
    </row>
    <row r="45" spans="1:11" x14ac:dyDescent="0.2">
      <c r="A45" s="184">
        <v>37653</v>
      </c>
      <c r="B45" s="170">
        <v>53.674122454969499</v>
      </c>
      <c r="C45" s="185">
        <v>158.91</v>
      </c>
      <c r="D45" s="185">
        <v>172.41</v>
      </c>
      <c r="E45" s="185">
        <v>0.41862918600908999</v>
      </c>
      <c r="F45" s="185">
        <v>379.59608481896299</v>
      </c>
      <c r="G45" s="185">
        <v>411.844194724293</v>
      </c>
      <c r="H45" s="170">
        <v>-0.220497359160166</v>
      </c>
      <c r="I45" s="170">
        <v>-0.357919459693956</v>
      </c>
      <c r="J45" s="170">
        <v>1.4218655403940299</v>
      </c>
      <c r="K45" s="170">
        <v>0.64396386236618097</v>
      </c>
    </row>
    <row r="46" spans="1:11" x14ac:dyDescent="0.2">
      <c r="A46" s="184">
        <v>37681</v>
      </c>
      <c r="B46" s="170">
        <v>54.012930412786197</v>
      </c>
      <c r="C46" s="185">
        <v>158.85</v>
      </c>
      <c r="D46" s="185">
        <v>172.12</v>
      </c>
      <c r="E46" s="185">
        <v>0.421271705217731</v>
      </c>
      <c r="F46" s="185">
        <v>377.07255918813598</v>
      </c>
      <c r="G46" s="185">
        <v>408.57241981405099</v>
      </c>
      <c r="H46" s="170">
        <v>-0.66479232314270398</v>
      </c>
      <c r="I46" s="170">
        <v>-0.79442054839020704</v>
      </c>
      <c r="J46" s="170">
        <v>1.8252701095664601</v>
      </c>
      <c r="K46" s="170">
        <v>1.08362606131349</v>
      </c>
    </row>
    <row r="47" spans="1:11" x14ac:dyDescent="0.2">
      <c r="A47" s="184">
        <v>37712</v>
      </c>
      <c r="B47" s="170">
        <v>54.105144199470402</v>
      </c>
      <c r="C47" s="185">
        <v>159.31</v>
      </c>
      <c r="D47" s="185">
        <v>172.34</v>
      </c>
      <c r="E47" s="185">
        <v>0.42199092298399898</v>
      </c>
      <c r="F47" s="185">
        <v>377.51996861326103</v>
      </c>
      <c r="G47" s="185">
        <v>408.39741002328401</v>
      </c>
      <c r="H47" s="170">
        <v>0.118653403495528</v>
      </c>
      <c r="I47" s="170">
        <v>-4.283446025235E-2</v>
      </c>
      <c r="J47" s="170">
        <v>2.5654802706491302</v>
      </c>
      <c r="K47" s="170">
        <v>1.99090961003869</v>
      </c>
    </row>
    <row r="48" spans="1:11" x14ac:dyDescent="0.2">
      <c r="A48" s="184">
        <v>37742</v>
      </c>
      <c r="B48" s="170">
        <v>53.9305596707487</v>
      </c>
      <c r="C48" s="185">
        <v>162.9</v>
      </c>
      <c r="D48" s="185">
        <v>175.22</v>
      </c>
      <c r="E48" s="185">
        <v>0.42062925788719402</v>
      </c>
      <c r="F48" s="185">
        <v>387.27691178269703</v>
      </c>
      <c r="G48" s="185">
        <v>416.56636269222901</v>
      </c>
      <c r="H48" s="170">
        <v>2.5844839957144901</v>
      </c>
      <c r="I48" s="170">
        <v>2.0002459536850599</v>
      </c>
      <c r="J48" s="170">
        <v>3.4458436266975498</v>
      </c>
      <c r="K48" s="170">
        <v>2.4111263146725301</v>
      </c>
    </row>
    <row r="49" spans="1:11" x14ac:dyDescent="0.2">
      <c r="A49" s="184">
        <v>37773</v>
      </c>
      <c r="B49" s="170">
        <v>53.975112399146603</v>
      </c>
      <c r="C49" s="185">
        <v>165.83</v>
      </c>
      <c r="D49" s="185">
        <v>175.27</v>
      </c>
      <c r="E49" s="185">
        <v>0.42097674512258099</v>
      </c>
      <c r="F49" s="185">
        <v>393.91724583673403</v>
      </c>
      <c r="G49" s="185">
        <v>416.34128732921903</v>
      </c>
      <c r="H49" s="170">
        <v>1.7146217220828499</v>
      </c>
      <c r="I49" s="170">
        <v>-5.4031094002659999E-2</v>
      </c>
      <c r="J49" s="170">
        <v>5.7044619191462598</v>
      </c>
      <c r="K49" s="170">
        <v>2.8296844809261499</v>
      </c>
    </row>
    <row r="50" spans="1:11" x14ac:dyDescent="0.2">
      <c r="A50" s="184">
        <v>37803</v>
      </c>
      <c r="B50" s="170">
        <v>54.053338701333502</v>
      </c>
      <c r="C50" s="185">
        <v>167.22</v>
      </c>
      <c r="D50" s="185">
        <v>176.98</v>
      </c>
      <c r="E50" s="185">
        <v>0.42158686805913198</v>
      </c>
      <c r="F50" s="185">
        <v>396.64423317982897</v>
      </c>
      <c r="G50" s="185">
        <v>419.79485939580297</v>
      </c>
      <c r="H50" s="170">
        <v>0.69227416974397804</v>
      </c>
      <c r="I50" s="170">
        <v>0.82950506512042799</v>
      </c>
      <c r="J50" s="170">
        <v>5.6046548241800904</v>
      </c>
      <c r="K50" s="170">
        <v>3.56215302312446</v>
      </c>
    </row>
    <row r="51" spans="1:11" x14ac:dyDescent="0.2">
      <c r="A51" s="184">
        <v>37834</v>
      </c>
      <c r="B51" s="170">
        <v>54.215489910502399</v>
      </c>
      <c r="C51" s="185">
        <v>167.15</v>
      </c>
      <c r="D51" s="185">
        <v>176.97</v>
      </c>
      <c r="E51" s="185">
        <v>0.422851559973969</v>
      </c>
      <c r="F51" s="185">
        <v>395.29238111428498</v>
      </c>
      <c r="G51" s="185">
        <v>418.515660698744</v>
      </c>
      <c r="H51" s="170">
        <v>-0.34082231694285697</v>
      </c>
      <c r="I51" s="170">
        <v>-0.30471995271685898</v>
      </c>
      <c r="J51" s="170">
        <v>5.6240594198270397</v>
      </c>
      <c r="K51" s="170">
        <v>3.7529390180076398</v>
      </c>
    </row>
    <row r="52" spans="1:11" x14ac:dyDescent="0.2">
      <c r="A52" s="184">
        <v>37865</v>
      </c>
      <c r="B52" s="170">
        <v>54.538238163897297</v>
      </c>
      <c r="C52" s="185">
        <v>165.72</v>
      </c>
      <c r="D52" s="185">
        <v>175.57</v>
      </c>
      <c r="E52" s="185">
        <v>0.42536882215590599</v>
      </c>
      <c r="F52" s="185">
        <v>389.59131785935301</v>
      </c>
      <c r="G52" s="185">
        <v>412.74769295538601</v>
      </c>
      <c r="H52" s="170">
        <v>-1.44223959967601</v>
      </c>
      <c r="I52" s="170">
        <v>-1.3781963938285799</v>
      </c>
      <c r="J52" s="170">
        <v>5.2180094631352398</v>
      </c>
      <c r="K52" s="170">
        <v>3.1839398654625302</v>
      </c>
    </row>
    <row r="53" spans="1:11" x14ac:dyDescent="0.2">
      <c r="A53" s="184">
        <v>37895</v>
      </c>
      <c r="B53" s="170">
        <v>54.738207386706698</v>
      </c>
      <c r="C53" s="185">
        <v>165.13</v>
      </c>
      <c r="D53" s="185">
        <v>174.91</v>
      </c>
      <c r="E53" s="185">
        <v>0.42692847416590002</v>
      </c>
      <c r="F53" s="185">
        <v>386.78610116745699</v>
      </c>
      <c r="G53" s="185">
        <v>409.69391967056202</v>
      </c>
      <c r="H53" s="170">
        <v>-0.72004086418274704</v>
      </c>
      <c r="I53" s="170">
        <v>-0.73986441037568995</v>
      </c>
      <c r="J53" s="170">
        <v>5.34528195439239</v>
      </c>
      <c r="K53" s="170">
        <v>3.2443921522117498</v>
      </c>
    </row>
    <row r="54" spans="1:11" x14ac:dyDescent="0.2">
      <c r="A54" s="184">
        <v>37926</v>
      </c>
      <c r="B54" s="170">
        <v>55.192541605369897</v>
      </c>
      <c r="C54" s="185">
        <v>166.66</v>
      </c>
      <c r="D54" s="185">
        <v>176.35</v>
      </c>
      <c r="E54" s="185">
        <v>0.430472035857004</v>
      </c>
      <c r="F54" s="185">
        <v>387.15639139765602</v>
      </c>
      <c r="G54" s="185">
        <v>409.66656440043602</v>
      </c>
      <c r="H54" s="170">
        <v>9.5735143812269996E-2</v>
      </c>
      <c r="I54" s="170">
        <v>-6.67700173550001E-3</v>
      </c>
      <c r="J54" s="170">
        <v>5.2518756088379499</v>
      </c>
      <c r="K54" s="170">
        <v>3.1232312110374401</v>
      </c>
    </row>
    <row r="55" spans="1:11" x14ac:dyDescent="0.2">
      <c r="A55" s="184">
        <v>37956</v>
      </c>
      <c r="B55" s="170">
        <v>55.429810786838097</v>
      </c>
      <c r="C55" s="185">
        <v>167.32</v>
      </c>
      <c r="D55" s="185">
        <v>177.49</v>
      </c>
      <c r="E55" s="185">
        <v>0.43232260741290401</v>
      </c>
      <c r="F55" s="185">
        <v>387.02579307909201</v>
      </c>
      <c r="G55" s="185">
        <v>410.54989250303601</v>
      </c>
      <c r="H55" s="170">
        <v>-3.3732703751299102E-2</v>
      </c>
      <c r="I55" s="170">
        <v>0.21562123428180399</v>
      </c>
      <c r="J55" s="170">
        <v>5.1015241242734897</v>
      </c>
      <c r="K55" s="170">
        <v>3.2055609623298702</v>
      </c>
    </row>
    <row r="56" spans="1:11" x14ac:dyDescent="0.2">
      <c r="A56" s="184">
        <v>37987</v>
      </c>
      <c r="B56" s="170">
        <v>55.774317349450101</v>
      </c>
      <c r="C56" s="185">
        <v>173.81</v>
      </c>
      <c r="D56" s="185">
        <v>184.55</v>
      </c>
      <c r="E56" s="185">
        <v>0.435009572663282</v>
      </c>
      <c r="F56" s="185">
        <v>399.55442574717102</v>
      </c>
      <c r="G56" s="185">
        <v>424.24353760796498</v>
      </c>
      <c r="H56" s="170">
        <v>3.2371570298723999</v>
      </c>
      <c r="I56" s="170">
        <v>3.3354399440812799</v>
      </c>
      <c r="J56" s="170">
        <v>5.0256930284531904</v>
      </c>
      <c r="K56" s="170">
        <v>2.6419924926617502</v>
      </c>
    </row>
    <row r="57" spans="1:11" x14ac:dyDescent="0.2">
      <c r="A57" s="184">
        <v>38018</v>
      </c>
      <c r="B57" s="170">
        <v>56.107944757453097</v>
      </c>
      <c r="C57" s="185">
        <v>173.66</v>
      </c>
      <c r="D57" s="185">
        <v>184.3</v>
      </c>
      <c r="E57" s="185">
        <v>0.43761168637943698</v>
      </c>
      <c r="F57" s="185">
        <v>396.835837353361</v>
      </c>
      <c r="G57" s="185">
        <v>421.14963045159698</v>
      </c>
      <c r="H57" s="170">
        <v>-0.68040502585509099</v>
      </c>
      <c r="I57" s="170">
        <v>-0.72927620154503703</v>
      </c>
      <c r="J57" s="170">
        <v>4.5416044115996996</v>
      </c>
      <c r="K57" s="170">
        <v>2.2594553587270498</v>
      </c>
    </row>
    <row r="58" spans="1:11" x14ac:dyDescent="0.2">
      <c r="A58" s="184">
        <v>38047</v>
      </c>
      <c r="B58" s="170">
        <v>56.2980709356166</v>
      </c>
      <c r="C58" s="185">
        <v>173.79</v>
      </c>
      <c r="D58" s="185">
        <v>182.88</v>
      </c>
      <c r="E58" s="185">
        <v>0.43909456795370699</v>
      </c>
      <c r="F58" s="185">
        <v>395.791732997076</v>
      </c>
      <c r="G58" s="185">
        <v>416.49342384777702</v>
      </c>
      <c r="H58" s="170">
        <v>-0.26310737539439999</v>
      </c>
      <c r="I58" s="170">
        <v>-1.1055943700644</v>
      </c>
      <c r="J58" s="170">
        <v>4.9643426318911601</v>
      </c>
      <c r="K58" s="170">
        <v>1.9387025774601601</v>
      </c>
    </row>
    <row r="59" spans="1:11" x14ac:dyDescent="0.2">
      <c r="A59" s="184">
        <v>38078</v>
      </c>
      <c r="B59" s="170">
        <v>56.383031952561801</v>
      </c>
      <c r="C59" s="185">
        <v>174.44</v>
      </c>
      <c r="D59" s="185">
        <v>183.06</v>
      </c>
      <c r="E59" s="185">
        <v>0.439757218030494</v>
      </c>
      <c r="F59" s="185">
        <v>396.673420805349</v>
      </c>
      <c r="G59" s="185">
        <v>416.27514568119301</v>
      </c>
      <c r="H59" s="170">
        <v>0.222765594823571</v>
      </c>
      <c r="I59" s="170">
        <v>-5.24085505524075E-2</v>
      </c>
      <c r="J59" s="170">
        <v>5.0734937975452903</v>
      </c>
      <c r="K59" s="170">
        <v>1.92893869171693</v>
      </c>
    </row>
    <row r="60" spans="1:11" x14ac:dyDescent="0.2">
      <c r="A60" s="184">
        <v>38108</v>
      </c>
      <c r="B60" s="170">
        <v>56.2416029426468</v>
      </c>
      <c r="C60" s="185">
        <v>177.37</v>
      </c>
      <c r="D60" s="185">
        <v>186.56</v>
      </c>
      <c r="E60" s="185">
        <v>0.438654148085597</v>
      </c>
      <c r="F60" s="185">
        <v>404.35044504671703</v>
      </c>
      <c r="G60" s="185">
        <v>425.30089095064301</v>
      </c>
      <c r="H60" s="170">
        <v>1.93535130883784</v>
      </c>
      <c r="I60" s="170">
        <v>2.1682162298402301</v>
      </c>
      <c r="J60" s="170">
        <v>4.4086111886785497</v>
      </c>
      <c r="K60" s="170">
        <v>2.0967915416799001</v>
      </c>
    </row>
    <row r="61" spans="1:11" x14ac:dyDescent="0.2">
      <c r="A61" s="184">
        <v>38139</v>
      </c>
      <c r="B61" s="170">
        <v>56.331744509405603</v>
      </c>
      <c r="C61" s="185">
        <v>177.69</v>
      </c>
      <c r="D61" s="185">
        <v>186.41</v>
      </c>
      <c r="E61" s="185">
        <v>0.43935720365487102</v>
      </c>
      <c r="F61" s="185">
        <v>404.43174374257302</v>
      </c>
      <c r="G61" s="185">
        <v>424.27892031657899</v>
      </c>
      <c r="H61" s="170">
        <v>2.0105998855979301E-2</v>
      </c>
      <c r="I61" s="170">
        <v>-0.24029355588220899</v>
      </c>
      <c r="J61" s="170">
        <v>2.6692149219067698</v>
      </c>
      <c r="K61" s="170">
        <v>1.9065207388580001</v>
      </c>
    </row>
    <row r="62" spans="1:11" x14ac:dyDescent="0.2">
      <c r="A62" s="184">
        <v>38169</v>
      </c>
      <c r="B62" s="170">
        <v>56.479390179096498</v>
      </c>
      <c r="C62" s="185">
        <v>178.93</v>
      </c>
      <c r="D62" s="185">
        <v>187.91</v>
      </c>
      <c r="E62" s="185">
        <v>0.44050876019074697</v>
      </c>
      <c r="F62" s="185">
        <v>406.18942497879101</v>
      </c>
      <c r="G62" s="185">
        <v>426.57494465860799</v>
      </c>
      <c r="H62" s="170">
        <v>0.43460516228357399</v>
      </c>
      <c r="I62" s="170">
        <v>0.54115918375470295</v>
      </c>
      <c r="J62" s="170">
        <v>2.40648697257999</v>
      </c>
      <c r="K62" s="170">
        <v>1.61509487575988</v>
      </c>
    </row>
    <row r="63" spans="1:11" x14ac:dyDescent="0.2">
      <c r="A63" s="184">
        <v>38200</v>
      </c>
      <c r="B63" s="170">
        <v>56.828041181559897</v>
      </c>
      <c r="C63" s="185">
        <v>178.99</v>
      </c>
      <c r="D63" s="185">
        <v>187.62</v>
      </c>
      <c r="E63" s="185">
        <v>0.44322804983511899</v>
      </c>
      <c r="F63" s="185">
        <v>403.83274494153602</v>
      </c>
      <c r="G63" s="185">
        <v>423.30353430879399</v>
      </c>
      <c r="H63" s="170">
        <v>-0.58019236649945505</v>
      </c>
      <c r="I63" s="170">
        <v>-0.76690166423905004</v>
      </c>
      <c r="J63" s="170">
        <v>2.1605181974863301</v>
      </c>
      <c r="K63" s="170">
        <v>1.1440130106616</v>
      </c>
    </row>
    <row r="64" spans="1:11" x14ac:dyDescent="0.2">
      <c r="A64" s="184">
        <v>38231</v>
      </c>
      <c r="B64" s="170">
        <v>57.2979170496642</v>
      </c>
      <c r="C64" s="185">
        <v>178.15</v>
      </c>
      <c r="D64" s="185">
        <v>186.17</v>
      </c>
      <c r="E64" s="185">
        <v>0.44689282800368302</v>
      </c>
      <c r="F64" s="185">
        <v>398.641438923544</v>
      </c>
      <c r="G64" s="185">
        <v>416.58757611224303</v>
      </c>
      <c r="H64" s="170">
        <v>-1.28550893482992</v>
      </c>
      <c r="I64" s="170">
        <v>-1.5865584981512</v>
      </c>
      <c r="J64" s="170">
        <v>2.3229781181772502</v>
      </c>
      <c r="K64" s="170">
        <v>0.930322136839279</v>
      </c>
    </row>
    <row r="65" spans="1:11" x14ac:dyDescent="0.2">
      <c r="A65" s="184">
        <v>38261</v>
      </c>
      <c r="B65" s="170">
        <v>57.694747165394602</v>
      </c>
      <c r="C65" s="185">
        <v>177.75</v>
      </c>
      <c r="D65" s="185">
        <v>185.67</v>
      </c>
      <c r="E65" s="185">
        <v>0.44998788872817802</v>
      </c>
      <c r="F65" s="185">
        <v>395.01063129139601</v>
      </c>
      <c r="G65" s="185">
        <v>412.61110498944299</v>
      </c>
      <c r="H65" s="170">
        <v>-0.91079533576648997</v>
      </c>
      <c r="I65" s="170">
        <v>-0.95453425661670099</v>
      </c>
      <c r="J65" s="170">
        <v>2.12637685250685</v>
      </c>
      <c r="K65" s="170">
        <v>0.71204017897708005</v>
      </c>
    </row>
    <row r="66" spans="1:11" x14ac:dyDescent="0.2">
      <c r="A66" s="184">
        <v>38292</v>
      </c>
      <c r="B66" s="170">
        <v>58.186899397697402</v>
      </c>
      <c r="C66" s="185">
        <v>178.74</v>
      </c>
      <c r="D66" s="185">
        <v>186.63</v>
      </c>
      <c r="E66" s="185">
        <v>0.45382641051443201</v>
      </c>
      <c r="F66" s="185">
        <v>393.85103171362499</v>
      </c>
      <c r="G66" s="185">
        <v>411.236533784904</v>
      </c>
      <c r="H66" s="170">
        <v>-0.29356161224833899</v>
      </c>
      <c r="I66" s="170">
        <v>-0.33313965327570499</v>
      </c>
      <c r="J66" s="170">
        <v>1.7291824349846301</v>
      </c>
      <c r="K66" s="170">
        <v>0.38323102759581001</v>
      </c>
    </row>
    <row r="67" spans="1:11" x14ac:dyDescent="0.2">
      <c r="A67" s="184">
        <v>38322</v>
      </c>
      <c r="B67" s="170">
        <v>58.3070881533761</v>
      </c>
      <c r="C67" s="185">
        <v>179.23</v>
      </c>
      <c r="D67" s="185">
        <v>187.64</v>
      </c>
      <c r="E67" s="185">
        <v>0.45476381794013199</v>
      </c>
      <c r="F67" s="185">
        <v>394.11666656293897</v>
      </c>
      <c r="G67" s="185">
        <v>412.60978247988498</v>
      </c>
      <c r="H67" s="170">
        <v>6.7445513131780793E-2</v>
      </c>
      <c r="I67" s="170">
        <v>0.333931589769554</v>
      </c>
      <c r="J67" s="170">
        <v>1.8321449398588401</v>
      </c>
      <c r="K67" s="170">
        <v>0.50173925616945303</v>
      </c>
    </row>
    <row r="68" spans="1:11" x14ac:dyDescent="0.2">
      <c r="A68" s="184">
        <v>38353</v>
      </c>
      <c r="B68" s="170">
        <v>58.309160373301403</v>
      </c>
      <c r="C68" s="185">
        <v>185.03</v>
      </c>
      <c r="D68" s="185">
        <v>195.16</v>
      </c>
      <c r="E68" s="185">
        <v>0.45477998013712501</v>
      </c>
      <c r="F68" s="185">
        <v>406.85608004162702</v>
      </c>
      <c r="G68" s="185">
        <v>429.13058736920499</v>
      </c>
      <c r="H68" s="170">
        <v>3.2323965362307701</v>
      </c>
      <c r="I68" s="170">
        <v>4.0039779934507802</v>
      </c>
      <c r="J68" s="170">
        <v>1.82744923443217</v>
      </c>
      <c r="K68" s="170">
        <v>1.1519444206021401</v>
      </c>
    </row>
    <row r="69" spans="1:11" x14ac:dyDescent="0.2">
      <c r="A69" s="184">
        <v>38384</v>
      </c>
      <c r="B69" s="170">
        <v>58.503430991315597</v>
      </c>
      <c r="C69" s="185">
        <v>184.71</v>
      </c>
      <c r="D69" s="185">
        <v>194.63</v>
      </c>
      <c r="E69" s="185">
        <v>0.456295186105383</v>
      </c>
      <c r="F69" s="185">
        <v>404.80374464730897</v>
      </c>
      <c r="G69" s="185">
        <v>426.54405728279897</v>
      </c>
      <c r="H69" s="170">
        <v>-0.50443768570645997</v>
      </c>
      <c r="I69" s="170">
        <v>-0.60273729315420999</v>
      </c>
      <c r="J69" s="170">
        <v>2.0078598110215</v>
      </c>
      <c r="K69" s="170">
        <v>1.2808812928121001</v>
      </c>
    </row>
    <row r="70" spans="1:11" x14ac:dyDescent="0.2">
      <c r="A70" s="184">
        <v>38412</v>
      </c>
      <c r="B70" s="170">
        <v>58.767120976833802</v>
      </c>
      <c r="C70" s="185">
        <v>186.36</v>
      </c>
      <c r="D70" s="185">
        <v>194.45</v>
      </c>
      <c r="E70" s="185">
        <v>0.45835182567296701</v>
      </c>
      <c r="F70" s="185">
        <v>406.587231819968</v>
      </c>
      <c r="G70" s="185">
        <v>424.237428779742</v>
      </c>
      <c r="H70" s="170">
        <v>0.44058070021366602</v>
      </c>
      <c r="I70" s="170">
        <v>-0.54077145459512399</v>
      </c>
      <c r="J70" s="170">
        <v>2.72757056877979</v>
      </c>
      <c r="K70" s="170">
        <v>1.8593342628129499</v>
      </c>
    </row>
    <row r="71" spans="1:11" x14ac:dyDescent="0.2">
      <c r="A71" s="184">
        <v>38443</v>
      </c>
      <c r="B71" s="170">
        <v>58.976415189308199</v>
      </c>
      <c r="C71" s="185">
        <v>186.71</v>
      </c>
      <c r="D71" s="185">
        <v>194.33</v>
      </c>
      <c r="E71" s="185">
        <v>0.45998420756943997</v>
      </c>
      <c r="F71" s="185">
        <v>405.90523963111002</v>
      </c>
      <c r="G71" s="185">
        <v>422.47102574856001</v>
      </c>
      <c r="H71" s="170">
        <v>-0.167735761352972</v>
      </c>
      <c r="I71" s="170">
        <v>-0.41637133155891798</v>
      </c>
      <c r="J71" s="170">
        <v>2.3273096561443798</v>
      </c>
      <c r="K71" s="170">
        <v>1.4884098009811899</v>
      </c>
    </row>
    <row r="72" spans="1:11" x14ac:dyDescent="0.2">
      <c r="A72" s="184">
        <v>38473</v>
      </c>
      <c r="B72" s="170">
        <v>58.828251464635798</v>
      </c>
      <c r="C72" s="185">
        <v>187.79</v>
      </c>
      <c r="D72" s="185">
        <v>197.07</v>
      </c>
      <c r="E72" s="185">
        <v>0.458828610484314</v>
      </c>
      <c r="F72" s="185">
        <v>409.28136499983998</v>
      </c>
      <c r="G72" s="185">
        <v>429.506782046534</v>
      </c>
      <c r="H72" s="170">
        <v>0.83175210347081796</v>
      </c>
      <c r="I72" s="170">
        <v>1.6653819715818401</v>
      </c>
      <c r="J72" s="170">
        <v>1.21946692863248</v>
      </c>
      <c r="K72" s="170">
        <v>0.988921299104084</v>
      </c>
    </row>
    <row r="73" spans="1:11" x14ac:dyDescent="0.2">
      <c r="A73" s="184">
        <v>38504</v>
      </c>
      <c r="B73" s="170">
        <v>58.771783471665998</v>
      </c>
      <c r="C73" s="185">
        <v>188.32</v>
      </c>
      <c r="D73" s="185">
        <v>196.89</v>
      </c>
      <c r="E73" s="185">
        <v>0.45838819061620401</v>
      </c>
      <c r="F73" s="185">
        <v>410.83082822627802</v>
      </c>
      <c r="G73" s="185">
        <v>429.52677235276002</v>
      </c>
      <c r="H73" s="170">
        <v>0.37858142562583502</v>
      </c>
      <c r="I73" s="170">
        <v>4.6542469321009198E-3</v>
      </c>
      <c r="J73" s="170">
        <v>1.58224090534747</v>
      </c>
      <c r="K73" s="170">
        <v>1.2368872892071201</v>
      </c>
    </row>
    <row r="74" spans="1:11" x14ac:dyDescent="0.2">
      <c r="A74" s="184">
        <v>38534</v>
      </c>
      <c r="B74" s="170">
        <v>59.001799883395201</v>
      </c>
      <c r="C74" s="185">
        <v>190.39</v>
      </c>
      <c r="D74" s="185">
        <v>198.8</v>
      </c>
      <c r="E74" s="185">
        <v>0.46018219448262399</v>
      </c>
      <c r="F74" s="185">
        <v>413.72743726873802</v>
      </c>
      <c r="G74" s="185">
        <v>432.00280754779698</v>
      </c>
      <c r="H74" s="170">
        <v>0.70506126693699001</v>
      </c>
      <c r="I74" s="170">
        <v>0.57645654576408101</v>
      </c>
      <c r="J74" s="170">
        <v>1.85578742980319</v>
      </c>
      <c r="K74" s="170">
        <v>1.27242890309303</v>
      </c>
    </row>
    <row r="75" spans="1:11" x14ac:dyDescent="0.2">
      <c r="A75" s="184">
        <v>38565</v>
      </c>
      <c r="B75" s="170">
        <v>59.072255360861497</v>
      </c>
      <c r="C75" s="185">
        <v>190.66</v>
      </c>
      <c r="D75" s="185">
        <v>198.1</v>
      </c>
      <c r="E75" s="185">
        <v>0.46073170918044398</v>
      </c>
      <c r="F75" s="185">
        <v>413.82000891397001</v>
      </c>
      <c r="G75" s="185">
        <v>429.96823542356799</v>
      </c>
      <c r="H75" s="170">
        <v>2.23750316979743E-2</v>
      </c>
      <c r="I75" s="170">
        <v>-0.47096270873290302</v>
      </c>
      <c r="J75" s="170">
        <v>2.47311890814581</v>
      </c>
      <c r="K75" s="170">
        <v>1.57444967372082</v>
      </c>
    </row>
    <row r="76" spans="1:11" x14ac:dyDescent="0.2">
      <c r="A76" s="184">
        <v>38596</v>
      </c>
      <c r="B76" s="170">
        <v>59.309006487348199</v>
      </c>
      <c r="C76" s="185">
        <v>189.35</v>
      </c>
      <c r="D76" s="185">
        <v>196.59</v>
      </c>
      <c r="E76" s="185">
        <v>0.46257824018709498</v>
      </c>
      <c r="F76" s="185">
        <v>409.336158837509</v>
      </c>
      <c r="G76" s="185">
        <v>424.98756517489198</v>
      </c>
      <c r="H76" s="170">
        <v>-1.08352664923778</v>
      </c>
      <c r="I76" s="170">
        <v>-1.15838097755497</v>
      </c>
      <c r="J76" s="170">
        <v>2.68279181984787</v>
      </c>
      <c r="K76" s="170">
        <v>2.01638011892737</v>
      </c>
    </row>
    <row r="77" spans="1:11" x14ac:dyDescent="0.2">
      <c r="A77" s="184">
        <v>38626</v>
      </c>
      <c r="B77" s="170">
        <v>59.454579937113898</v>
      </c>
      <c r="C77" s="185">
        <v>188.47</v>
      </c>
      <c r="D77" s="185">
        <v>195.72</v>
      </c>
      <c r="E77" s="185">
        <v>0.46371363452597902</v>
      </c>
      <c r="F77" s="185">
        <v>406.43618381559799</v>
      </c>
      <c r="G77" s="185">
        <v>422.07083300466297</v>
      </c>
      <c r="H77" s="170">
        <v>-0.70845806296376801</v>
      </c>
      <c r="I77" s="170">
        <v>-0.68631000274765896</v>
      </c>
      <c r="J77" s="170">
        <v>2.89246709306255</v>
      </c>
      <c r="K77" s="170">
        <v>2.29264988286302</v>
      </c>
    </row>
    <row r="78" spans="1:11" x14ac:dyDescent="0.2">
      <c r="A78" s="184">
        <v>38657</v>
      </c>
      <c r="B78" s="170">
        <v>59.882493351727099</v>
      </c>
      <c r="C78" s="185">
        <v>189.45</v>
      </c>
      <c r="D78" s="185">
        <v>197.51</v>
      </c>
      <c r="E78" s="185">
        <v>0.46705112820540001</v>
      </c>
      <c r="F78" s="185">
        <v>405.630108908941</v>
      </c>
      <c r="G78" s="185">
        <v>422.88732019321702</v>
      </c>
      <c r="H78" s="170">
        <v>-0.198327545320853</v>
      </c>
      <c r="I78" s="170">
        <v>0.19344790606381501</v>
      </c>
      <c r="J78" s="170">
        <v>2.9907442781262401</v>
      </c>
      <c r="K78" s="170">
        <v>2.8331107406927698</v>
      </c>
    </row>
    <row r="79" spans="1:11" x14ac:dyDescent="0.2">
      <c r="A79" s="184">
        <v>38687</v>
      </c>
      <c r="B79" s="170">
        <v>60.250312388500703</v>
      </c>
      <c r="C79" s="185">
        <v>189.86</v>
      </c>
      <c r="D79" s="185">
        <v>198.74</v>
      </c>
      <c r="E79" s="185">
        <v>0.46991991817196799</v>
      </c>
      <c r="F79" s="185">
        <v>404.02628758230298</v>
      </c>
      <c r="G79" s="185">
        <v>422.92312437641903</v>
      </c>
      <c r="H79" s="170">
        <v>-0.39539010823224102</v>
      </c>
      <c r="I79" s="170">
        <v>8.4666012653444901E-3</v>
      </c>
      <c r="J79" s="170">
        <v>2.5143877080321801</v>
      </c>
      <c r="K79" s="170">
        <v>2.4995388704912598</v>
      </c>
    </row>
    <row r="80" spans="1:11" x14ac:dyDescent="0.2">
      <c r="A80" s="184">
        <v>38718</v>
      </c>
      <c r="B80" s="170">
        <v>60.603625885796198</v>
      </c>
      <c r="C80" s="185">
        <v>195.72</v>
      </c>
      <c r="D80" s="185">
        <v>206.8</v>
      </c>
      <c r="E80" s="185">
        <v>0.472675572759575</v>
      </c>
      <c r="F80" s="185">
        <v>414.06836164040999</v>
      </c>
      <c r="G80" s="185">
        <v>437.50938681400402</v>
      </c>
      <c r="H80" s="170">
        <v>2.48550016836748</v>
      </c>
      <c r="I80" s="170">
        <v>3.4489157950612399</v>
      </c>
      <c r="J80" s="170">
        <v>1.7726862034469699</v>
      </c>
      <c r="K80" s="170">
        <v>1.9525057619792701</v>
      </c>
    </row>
    <row r="81" spans="1:11" x14ac:dyDescent="0.2">
      <c r="A81" s="184">
        <v>38749</v>
      </c>
      <c r="B81" s="170">
        <v>60.696357727461802</v>
      </c>
      <c r="C81" s="185">
        <v>195.52</v>
      </c>
      <c r="D81" s="185">
        <v>206.35</v>
      </c>
      <c r="E81" s="185">
        <v>0.47339883107509201</v>
      </c>
      <c r="F81" s="185">
        <v>413.01327161280199</v>
      </c>
      <c r="G81" s="185">
        <v>435.890387670324</v>
      </c>
      <c r="H81" s="170">
        <v>-0.254810588142518</v>
      </c>
      <c r="I81" s="170">
        <v>-0.370049007512674</v>
      </c>
      <c r="J81" s="170">
        <v>2.0280264385018798</v>
      </c>
      <c r="K81" s="170">
        <v>2.19117585345432</v>
      </c>
    </row>
    <row r="82" spans="1:11" x14ac:dyDescent="0.2">
      <c r="A82" s="184">
        <v>38777</v>
      </c>
      <c r="B82" s="170">
        <v>60.772511809723397</v>
      </c>
      <c r="C82" s="185">
        <v>195.59</v>
      </c>
      <c r="D82" s="185">
        <v>204.88</v>
      </c>
      <c r="E82" s="185">
        <v>0.47399279181464898</v>
      </c>
      <c r="F82" s="185">
        <v>412.64340592859497</v>
      </c>
      <c r="G82" s="185">
        <v>432.24286009842302</v>
      </c>
      <c r="H82" s="170">
        <v>-8.9552977986284699E-2</v>
      </c>
      <c r="I82" s="170">
        <v>-0.83679926767743495</v>
      </c>
      <c r="J82" s="170">
        <v>1.4895140906216799</v>
      </c>
      <c r="K82" s="170">
        <v>1.88701674477596</v>
      </c>
    </row>
    <row r="83" spans="1:11" x14ac:dyDescent="0.2">
      <c r="A83" s="184">
        <v>38808</v>
      </c>
      <c r="B83" s="170">
        <v>60.861617266519197</v>
      </c>
      <c r="C83" s="185">
        <v>196.97</v>
      </c>
      <c r="D83" s="185">
        <v>205.19</v>
      </c>
      <c r="E83" s="185">
        <v>0.47468776628542297</v>
      </c>
      <c r="F83" s="185">
        <v>414.94644267188602</v>
      </c>
      <c r="G83" s="185">
        <v>432.26308865230402</v>
      </c>
      <c r="H83" s="170">
        <v>0.55811790766633296</v>
      </c>
      <c r="I83" s="170">
        <v>4.6799046899526102E-3</v>
      </c>
      <c r="J83" s="170">
        <v>2.2274171796828002</v>
      </c>
      <c r="K83" s="170">
        <v>2.31780697537631</v>
      </c>
    </row>
    <row r="84" spans="1:11" x14ac:dyDescent="0.2">
      <c r="A84" s="184">
        <v>38838</v>
      </c>
      <c r="B84" s="170">
        <v>60.590674511261902</v>
      </c>
      <c r="C84" s="185">
        <v>198.76</v>
      </c>
      <c r="D84" s="185">
        <v>207.68</v>
      </c>
      <c r="E84" s="185">
        <v>0.47257455902835799</v>
      </c>
      <c r="F84" s="185">
        <v>420.58971690871903</v>
      </c>
      <c r="G84" s="185">
        <v>439.465045318992</v>
      </c>
      <c r="H84" s="170">
        <v>1.3600006305621599</v>
      </c>
      <c r="I84" s="170">
        <v>1.6661049383470701</v>
      </c>
      <c r="J84" s="170">
        <v>2.76297747122773</v>
      </c>
      <c r="K84" s="170">
        <v>2.3185345816912899</v>
      </c>
    </row>
    <row r="85" spans="1:11" x14ac:dyDescent="0.2">
      <c r="A85" s="184">
        <v>38869</v>
      </c>
      <c r="B85" s="170">
        <v>60.6429980643804</v>
      </c>
      <c r="C85" s="185">
        <v>198.45</v>
      </c>
      <c r="D85" s="185">
        <v>207.09</v>
      </c>
      <c r="E85" s="185">
        <v>0.47298265450247601</v>
      </c>
      <c r="F85" s="185">
        <v>419.571411574801</v>
      </c>
      <c r="G85" s="185">
        <v>437.83846622839798</v>
      </c>
      <c r="H85" s="170">
        <v>-0.24211370201888699</v>
      </c>
      <c r="I85" s="170">
        <v>-0.37012706878963902</v>
      </c>
      <c r="J85" s="170">
        <v>2.1275383315949798</v>
      </c>
      <c r="K85" s="170">
        <v>1.9350816784037901</v>
      </c>
    </row>
    <row r="86" spans="1:11" x14ac:dyDescent="0.2">
      <c r="A86" s="184">
        <v>38899</v>
      </c>
      <c r="B86" s="170">
        <v>60.809293713400699</v>
      </c>
      <c r="C86" s="185">
        <v>200.39</v>
      </c>
      <c r="D86" s="185">
        <v>209.16</v>
      </c>
      <c r="E86" s="185">
        <v>0.47427967081130501</v>
      </c>
      <c r="F86" s="185">
        <v>422.51441993541903</v>
      </c>
      <c r="G86" s="185">
        <v>441.00561941061</v>
      </c>
      <c r="H86" s="170">
        <v>0.70143205171480105</v>
      </c>
      <c r="I86" s="170">
        <v>0.72336110837745204</v>
      </c>
      <c r="J86" s="170">
        <v>2.1238578530563998</v>
      </c>
      <c r="K86" s="170">
        <v>2.0839706838750698</v>
      </c>
    </row>
    <row r="87" spans="1:11" x14ac:dyDescent="0.2">
      <c r="A87" s="184">
        <v>38930</v>
      </c>
      <c r="B87" s="170">
        <v>61.119608647242202</v>
      </c>
      <c r="C87" s="185">
        <v>200.12</v>
      </c>
      <c r="D87" s="185">
        <v>208.65</v>
      </c>
      <c r="E87" s="185">
        <v>0.47669995981127</v>
      </c>
      <c r="F87" s="185">
        <v>419.80284638418999</v>
      </c>
      <c r="G87" s="185">
        <v>437.696701469424</v>
      </c>
      <c r="H87" s="170">
        <v>-0.64177065285573298</v>
      </c>
      <c r="I87" s="170">
        <v>-0.75031196781764098</v>
      </c>
      <c r="J87" s="170">
        <v>1.4457583831968901</v>
      </c>
      <c r="K87" s="170">
        <v>1.79745046474029</v>
      </c>
    </row>
    <row r="88" spans="1:11" x14ac:dyDescent="0.2">
      <c r="A88" s="184">
        <v>38961</v>
      </c>
      <c r="B88" s="170">
        <v>61.736612130055903</v>
      </c>
      <c r="C88" s="185">
        <v>198.47</v>
      </c>
      <c r="D88" s="185">
        <v>207.11</v>
      </c>
      <c r="E88" s="185">
        <v>0.48151225396646202</v>
      </c>
      <c r="F88" s="185">
        <v>412.18057975700799</v>
      </c>
      <c r="G88" s="185">
        <v>430.12404833714902</v>
      </c>
      <c r="H88" s="170">
        <v>-1.81567769080954</v>
      </c>
      <c r="I88" s="170">
        <v>-1.73011427932908</v>
      </c>
      <c r="J88" s="170">
        <v>0.69488630752232405</v>
      </c>
      <c r="K88" s="170">
        <v>1.2086196357635299</v>
      </c>
    </row>
    <row r="89" spans="1:11" x14ac:dyDescent="0.2">
      <c r="A89" s="184">
        <v>38991</v>
      </c>
      <c r="B89" s="170">
        <v>62.006518775350798</v>
      </c>
      <c r="C89" s="185">
        <v>197.75</v>
      </c>
      <c r="D89" s="185">
        <v>206.05</v>
      </c>
      <c r="E89" s="185">
        <v>0.48361738012503203</v>
      </c>
      <c r="F89" s="185">
        <v>408.89762884219499</v>
      </c>
      <c r="G89" s="185">
        <v>426.059956626722</v>
      </c>
      <c r="H89" s="170">
        <v>-0.79648364722776399</v>
      </c>
      <c r="I89" s="170">
        <v>-0.94486502815610596</v>
      </c>
      <c r="J89" s="170">
        <v>0.60561660713598398</v>
      </c>
      <c r="K89" s="170">
        <v>0.94513131686002605</v>
      </c>
    </row>
    <row r="90" spans="1:11" x14ac:dyDescent="0.2">
      <c r="A90" s="184">
        <v>39022</v>
      </c>
      <c r="B90" s="170">
        <v>62.331857303651802</v>
      </c>
      <c r="C90" s="185">
        <v>199.18</v>
      </c>
      <c r="D90" s="185">
        <v>207.75</v>
      </c>
      <c r="E90" s="185">
        <v>0.486154845053206</v>
      </c>
      <c r="F90" s="185">
        <v>409.70485438276597</v>
      </c>
      <c r="G90" s="185">
        <v>427.33298271924701</v>
      </c>
      <c r="H90" s="170">
        <v>0.19741507008888001</v>
      </c>
      <c r="I90" s="170">
        <v>0.29879036335722597</v>
      </c>
      <c r="J90" s="170">
        <v>1.0045470945894599</v>
      </c>
      <c r="K90" s="170">
        <v>1.05126408708562</v>
      </c>
    </row>
    <row r="91" spans="1:11" x14ac:dyDescent="0.2">
      <c r="A91" s="184">
        <v>39052</v>
      </c>
      <c r="B91" s="170">
        <v>62.692423570686302</v>
      </c>
      <c r="C91" s="185">
        <v>199.98</v>
      </c>
      <c r="D91" s="185">
        <v>209.09</v>
      </c>
      <c r="E91" s="185">
        <v>0.48896706733029399</v>
      </c>
      <c r="F91" s="185">
        <v>408.98459908939998</v>
      </c>
      <c r="G91" s="185">
        <v>427.61571068908199</v>
      </c>
      <c r="H91" s="170">
        <v>-0.17579857442760999</v>
      </c>
      <c r="I91" s="170">
        <v>6.6161045664281395E-2</v>
      </c>
      <c r="J91" s="170">
        <v>1.2272249750795701</v>
      </c>
      <c r="K91" s="170">
        <v>1.10956011676637</v>
      </c>
    </row>
    <row r="92" spans="1:11" x14ac:dyDescent="0.2">
      <c r="A92" s="184">
        <v>39083</v>
      </c>
      <c r="B92" s="170">
        <v>63.0162079340435</v>
      </c>
      <c r="C92" s="185">
        <v>206.01</v>
      </c>
      <c r="D92" s="185">
        <v>217.6</v>
      </c>
      <c r="E92" s="185">
        <v>0.49149241061072502</v>
      </c>
      <c r="F92" s="185">
        <v>419.15194528439099</v>
      </c>
      <c r="G92" s="185">
        <v>442.73318428175099</v>
      </c>
      <c r="H92" s="170">
        <v>2.4859973254807599</v>
      </c>
      <c r="I92" s="170">
        <v>3.5352942407815799</v>
      </c>
      <c r="J92" s="170">
        <v>1.22771602830045</v>
      </c>
      <c r="K92" s="170">
        <v>1.1939852321311</v>
      </c>
    </row>
    <row r="93" spans="1:11" x14ac:dyDescent="0.2">
      <c r="A93" s="184">
        <v>39114</v>
      </c>
      <c r="B93" s="170">
        <v>63.192346627710499</v>
      </c>
      <c r="C93" s="185">
        <v>206.08</v>
      </c>
      <c r="D93" s="185">
        <v>217.06</v>
      </c>
      <c r="E93" s="185">
        <v>0.49286619735528497</v>
      </c>
      <c r="F93" s="185">
        <v>418.12565176070802</v>
      </c>
      <c r="G93" s="185">
        <v>440.403503353936</v>
      </c>
      <c r="H93" s="170">
        <v>-0.24484999657750101</v>
      </c>
      <c r="I93" s="170">
        <v>-0.52620427167527895</v>
      </c>
      <c r="J93" s="170">
        <v>1.23782466552258</v>
      </c>
      <c r="K93" s="170">
        <v>1.0353785748139701</v>
      </c>
    </row>
    <row r="94" spans="1:11" x14ac:dyDescent="0.2">
      <c r="A94" s="184">
        <v>39142</v>
      </c>
      <c r="B94" s="170">
        <v>63.329113142792501</v>
      </c>
      <c r="C94" s="185">
        <v>205.26</v>
      </c>
      <c r="D94" s="185">
        <v>215.69</v>
      </c>
      <c r="E94" s="185">
        <v>0.49393290235693799</v>
      </c>
      <c r="F94" s="185">
        <v>415.56251673161398</v>
      </c>
      <c r="G94" s="185">
        <v>436.67874517120703</v>
      </c>
      <c r="H94" s="170">
        <v>-0.61300592735701298</v>
      </c>
      <c r="I94" s="170">
        <v>-0.84576034349483897</v>
      </c>
      <c r="J94" s="170">
        <v>0.70741729083265703</v>
      </c>
      <c r="K94" s="170">
        <v>1.02624831599858</v>
      </c>
    </row>
    <row r="95" spans="1:11" x14ac:dyDescent="0.2">
      <c r="A95" s="184">
        <v>39173</v>
      </c>
      <c r="B95" s="170">
        <v>63.291295129152097</v>
      </c>
      <c r="C95" s="185">
        <v>206.05</v>
      </c>
      <c r="D95" s="185">
        <v>215.73</v>
      </c>
      <c r="E95" s="185">
        <v>0.49363794226178198</v>
      </c>
      <c r="F95" s="185">
        <v>417.41118815929502</v>
      </c>
      <c r="G95" s="185">
        <v>437.02070187626703</v>
      </c>
      <c r="H95" s="170">
        <v>0.44486000378978202</v>
      </c>
      <c r="I95" s="170">
        <v>7.8308529746751204E-2</v>
      </c>
      <c r="J95" s="170">
        <v>0.59399123210655003</v>
      </c>
      <c r="K95" s="170">
        <v>1.1006290726315999</v>
      </c>
    </row>
    <row r="96" spans="1:11" x14ac:dyDescent="0.2">
      <c r="A96" s="184">
        <v>39203</v>
      </c>
      <c r="B96" s="170">
        <v>62.982534360254498</v>
      </c>
      <c r="C96" s="185">
        <v>208.17</v>
      </c>
      <c r="D96" s="185">
        <v>218.18</v>
      </c>
      <c r="E96" s="185">
        <v>0.49122977490956099</v>
      </c>
      <c r="F96" s="185">
        <v>423.77317221523401</v>
      </c>
      <c r="G96" s="185">
        <v>444.15060149838899</v>
      </c>
      <c r="H96" s="170">
        <v>1.5241527386923699</v>
      </c>
      <c r="I96" s="170">
        <v>1.63147869002809</v>
      </c>
      <c r="J96" s="170">
        <v>0.756902791136294</v>
      </c>
      <c r="K96" s="170">
        <v>1.0661954185676501</v>
      </c>
    </row>
    <row r="97" spans="1:11" x14ac:dyDescent="0.2">
      <c r="A97" s="184">
        <v>39234</v>
      </c>
      <c r="B97" s="170">
        <v>63.058170387534602</v>
      </c>
      <c r="C97" s="185">
        <v>208.54</v>
      </c>
      <c r="D97" s="185">
        <v>217.93</v>
      </c>
      <c r="E97" s="185">
        <v>0.491819695099869</v>
      </c>
      <c r="F97" s="185">
        <v>424.01717962444297</v>
      </c>
      <c r="G97" s="185">
        <v>443.10954232068099</v>
      </c>
      <c r="H97" s="170">
        <v>5.7579720758149697E-2</v>
      </c>
      <c r="I97" s="170">
        <v>-0.23439328331329401</v>
      </c>
      <c r="J97" s="170">
        <v>1.0595974670809301</v>
      </c>
      <c r="K97" s="170">
        <v>1.2038860216393401</v>
      </c>
    </row>
    <row r="98" spans="1:11" x14ac:dyDescent="0.2">
      <c r="A98" s="184">
        <v>39264</v>
      </c>
      <c r="B98" s="170">
        <v>63.326004812904202</v>
      </c>
      <c r="C98" s="185">
        <v>211.34</v>
      </c>
      <c r="D98" s="185">
        <v>219.61</v>
      </c>
      <c r="E98" s="185">
        <v>0.49390865906144599</v>
      </c>
      <c r="F98" s="185">
        <v>427.892882869478</v>
      </c>
      <c r="G98" s="185">
        <v>444.636869532346</v>
      </c>
      <c r="H98" s="170">
        <v>0.914043918802387</v>
      </c>
      <c r="I98" s="170">
        <v>0.34468389095518898</v>
      </c>
      <c r="J98" s="170">
        <v>1.2729655321305</v>
      </c>
      <c r="K98" s="170">
        <v>0.82340223387378197</v>
      </c>
    </row>
    <row r="99" spans="1:11" x14ac:dyDescent="0.2">
      <c r="A99" s="184">
        <v>39295</v>
      </c>
      <c r="B99" s="170">
        <v>63.5839961936272</v>
      </c>
      <c r="C99" s="185">
        <v>211.08</v>
      </c>
      <c r="D99" s="185">
        <v>219.08</v>
      </c>
      <c r="E99" s="185">
        <v>0.49592085258729302</v>
      </c>
      <c r="F99" s="185">
        <v>425.63243489109999</v>
      </c>
      <c r="G99" s="185">
        <v>441.76404129212699</v>
      </c>
      <c r="H99" s="170">
        <v>-0.52827426416132095</v>
      </c>
      <c r="I99" s="170">
        <v>-0.64610661802295699</v>
      </c>
      <c r="J99" s="170">
        <v>1.3886491140119099</v>
      </c>
      <c r="K99" s="170">
        <v>0.92925987539969102</v>
      </c>
    </row>
    <row r="100" spans="1:11" x14ac:dyDescent="0.2">
      <c r="A100" s="184">
        <v>39326</v>
      </c>
      <c r="B100" s="170">
        <v>64.077702590874594</v>
      </c>
      <c r="C100" s="185">
        <v>208.84</v>
      </c>
      <c r="D100" s="185">
        <v>217.46</v>
      </c>
      <c r="E100" s="185">
        <v>0.499771496021297</v>
      </c>
      <c r="F100" s="185">
        <v>417.87097035862303</v>
      </c>
      <c r="G100" s="185">
        <v>435.11885277813701</v>
      </c>
      <c r="H100" s="170">
        <v>-1.82351341115801</v>
      </c>
      <c r="I100" s="170">
        <v>-1.5042393433729699</v>
      </c>
      <c r="J100" s="170">
        <v>1.3805576684299301</v>
      </c>
      <c r="K100" s="170">
        <v>1.1612474262476999</v>
      </c>
    </row>
    <row r="101" spans="1:11" x14ac:dyDescent="0.2">
      <c r="A101" s="184">
        <v>39356</v>
      </c>
      <c r="B101" s="170">
        <v>64.3274050918955</v>
      </c>
      <c r="C101" s="185">
        <v>207.98</v>
      </c>
      <c r="D101" s="185">
        <v>216.47</v>
      </c>
      <c r="E101" s="185">
        <v>0.50171904075916396</v>
      </c>
      <c r="F101" s="185">
        <v>414.53479558061002</v>
      </c>
      <c r="G101" s="185">
        <v>431.45661697920298</v>
      </c>
      <c r="H101" s="170">
        <v>-0.79837438220451395</v>
      </c>
      <c r="I101" s="170">
        <v>-0.84166332383694997</v>
      </c>
      <c r="J101" s="170">
        <v>1.37862544089009</v>
      </c>
      <c r="K101" s="170">
        <v>1.2666434074697599</v>
      </c>
    </row>
    <row r="102" spans="1:11" x14ac:dyDescent="0.2">
      <c r="A102" s="184">
        <v>39387</v>
      </c>
      <c r="B102" s="170">
        <v>64.781221255577293</v>
      </c>
      <c r="C102" s="185">
        <v>209.8</v>
      </c>
      <c r="D102" s="185">
        <v>218.24</v>
      </c>
      <c r="E102" s="185">
        <v>0.50525856190101903</v>
      </c>
      <c r="F102" s="185">
        <v>415.23294372416802</v>
      </c>
      <c r="G102" s="185">
        <v>431.93726233728501</v>
      </c>
      <c r="H102" s="170">
        <v>0.16841725978153901</v>
      </c>
      <c r="I102" s="170">
        <v>0.111400622720104</v>
      </c>
      <c r="J102" s="170">
        <v>1.3492857803040701</v>
      </c>
      <c r="K102" s="170">
        <v>1.07744541241348</v>
      </c>
    </row>
    <row r="103" spans="1:11" x14ac:dyDescent="0.2">
      <c r="A103" s="184">
        <v>39417</v>
      </c>
      <c r="B103" s="170">
        <v>65.049055680946097</v>
      </c>
      <c r="C103" s="185">
        <v>210.33</v>
      </c>
      <c r="D103" s="185">
        <v>219.15</v>
      </c>
      <c r="E103" s="185">
        <v>0.50734752586259002</v>
      </c>
      <c r="F103" s="185">
        <v>414.56790321860302</v>
      </c>
      <c r="G103" s="185">
        <v>431.95243660132599</v>
      </c>
      <c r="H103" s="170">
        <v>-0.16016082433152301</v>
      </c>
      <c r="I103" s="170">
        <v>3.51307131012391E-3</v>
      </c>
      <c r="J103" s="170">
        <v>1.3651624392787101</v>
      </c>
      <c r="K103" s="170">
        <v>1.01416430777421</v>
      </c>
    </row>
    <row r="104" spans="1:11" x14ac:dyDescent="0.2">
      <c r="A104" s="184">
        <v>39448</v>
      </c>
      <c r="B104" s="170">
        <v>65.350563680104003</v>
      </c>
      <c r="C104" s="185">
        <v>216.76</v>
      </c>
      <c r="D104" s="185">
        <v>227.84</v>
      </c>
      <c r="E104" s="185">
        <v>0.50969912552532504</v>
      </c>
      <c r="F104" s="185">
        <v>425.27049615122399</v>
      </c>
      <c r="G104" s="185">
        <v>447.00881086498902</v>
      </c>
      <c r="H104" s="170">
        <v>2.58162603750278</v>
      </c>
      <c r="I104" s="170">
        <v>3.48565559257601</v>
      </c>
      <c r="J104" s="170">
        <v>1.4597453108995599</v>
      </c>
      <c r="K104" s="170">
        <v>0.96573438247557997</v>
      </c>
    </row>
    <row r="105" spans="1:11" x14ac:dyDescent="0.2">
      <c r="A105" s="184">
        <v>39479</v>
      </c>
      <c r="B105" s="170">
        <v>65.5448342981189</v>
      </c>
      <c r="C105" s="185">
        <v>216.75</v>
      </c>
      <c r="D105" s="185">
        <v>227.46</v>
      </c>
      <c r="E105" s="185">
        <v>0.51121433149358797</v>
      </c>
      <c r="F105" s="185">
        <v>423.99046084395297</v>
      </c>
      <c r="G105" s="185">
        <v>444.94057773271402</v>
      </c>
      <c r="H105" s="170">
        <v>-0.30099320758321102</v>
      </c>
      <c r="I105" s="170">
        <v>-0.46268285590900199</v>
      </c>
      <c r="J105" s="170">
        <v>1.40264273635198</v>
      </c>
      <c r="K105" s="170">
        <v>1.0302085120179201</v>
      </c>
    </row>
    <row r="106" spans="1:11" x14ac:dyDescent="0.2">
      <c r="A106" s="184">
        <v>39508</v>
      </c>
      <c r="B106" s="170">
        <v>66.019890716036102</v>
      </c>
      <c r="C106" s="185">
        <v>218.52</v>
      </c>
      <c r="D106" s="185">
        <v>227.37</v>
      </c>
      <c r="E106" s="185">
        <v>0.51491951515463297</v>
      </c>
      <c r="F106" s="185">
        <v>424.37700178129302</v>
      </c>
      <c r="G106" s="185">
        <v>441.56415383037</v>
      </c>
      <c r="H106" s="170">
        <v>9.1167366494482302E-2</v>
      </c>
      <c r="I106" s="170">
        <v>-0.75884827577390501</v>
      </c>
      <c r="J106" s="170">
        <v>2.1210972344195298</v>
      </c>
      <c r="K106" s="170">
        <v>1.11876493032614</v>
      </c>
    </row>
    <row r="107" spans="1:11" x14ac:dyDescent="0.2">
      <c r="A107" s="184">
        <v>39539</v>
      </c>
      <c r="B107" s="170">
        <v>66.170126660633898</v>
      </c>
      <c r="C107" s="185">
        <v>218.03</v>
      </c>
      <c r="D107" s="185">
        <v>226.87</v>
      </c>
      <c r="E107" s="185">
        <v>0.51609127443675296</v>
      </c>
      <c r="F107" s="185">
        <v>422.464030685176</v>
      </c>
      <c r="G107" s="185">
        <v>439.592783752446</v>
      </c>
      <c r="H107" s="170">
        <v>-0.45077162242239699</v>
      </c>
      <c r="I107" s="170">
        <v>-0.44645156560458898</v>
      </c>
      <c r="J107" s="170">
        <v>1.21051918808464</v>
      </c>
      <c r="K107" s="170">
        <v>0.58854920719693105</v>
      </c>
    </row>
    <row r="108" spans="1:11" x14ac:dyDescent="0.2">
      <c r="A108" s="184">
        <v>39569</v>
      </c>
      <c r="B108" s="170">
        <v>66.098635073205301</v>
      </c>
      <c r="C108" s="185">
        <v>220.71</v>
      </c>
      <c r="D108" s="185">
        <v>229.75</v>
      </c>
      <c r="E108" s="185">
        <v>0.51553367864043897</v>
      </c>
      <c r="F108" s="185">
        <v>428.11945978399399</v>
      </c>
      <c r="G108" s="185">
        <v>445.65468662667098</v>
      </c>
      <c r="H108" s="170">
        <v>1.33867706787862</v>
      </c>
      <c r="I108" s="170">
        <v>1.3789814342445701</v>
      </c>
      <c r="J108" s="170">
        <v>1.0256164980997799</v>
      </c>
      <c r="K108" s="170">
        <v>0.33864304657196298</v>
      </c>
    </row>
    <row r="109" spans="1:11" x14ac:dyDescent="0.2">
      <c r="A109" s="184">
        <v>39600</v>
      </c>
      <c r="B109" s="170">
        <v>66.372168103369305</v>
      </c>
      <c r="C109" s="185">
        <v>220.8</v>
      </c>
      <c r="D109" s="185">
        <v>229.52</v>
      </c>
      <c r="E109" s="185">
        <v>0.517667088643746</v>
      </c>
      <c r="F109" s="185">
        <v>426.528950446669</v>
      </c>
      <c r="G109" s="185">
        <v>443.37375319981697</v>
      </c>
      <c r="H109" s="170">
        <v>-0.371510638205308</v>
      </c>
      <c r="I109" s="170">
        <v>-0.51181632221121198</v>
      </c>
      <c r="J109" s="170">
        <v>0.59237477699625196</v>
      </c>
      <c r="K109" s="170">
        <v>5.9626537887558201E-2</v>
      </c>
    </row>
    <row r="110" spans="1:11" x14ac:dyDescent="0.2">
      <c r="A110" s="184">
        <v>39630</v>
      </c>
      <c r="B110" s="170">
        <v>66.742059360068197</v>
      </c>
      <c r="C110" s="185">
        <v>222.55</v>
      </c>
      <c r="D110" s="185">
        <v>232.19</v>
      </c>
      <c r="E110" s="185">
        <v>0.52055204080730799</v>
      </c>
      <c r="F110" s="185">
        <v>427.52689943325203</v>
      </c>
      <c r="G110" s="185">
        <v>446.04570109820997</v>
      </c>
      <c r="H110" s="170">
        <v>0.23396981272609799</v>
      </c>
      <c r="I110" s="170">
        <v>0.60264007039443301</v>
      </c>
      <c r="J110" s="170">
        <v>-8.5531554947026994E-2</v>
      </c>
      <c r="K110" s="170">
        <v>0.31684992010358998</v>
      </c>
    </row>
    <row r="111" spans="1:11" x14ac:dyDescent="0.2">
      <c r="A111" s="184">
        <v>39661</v>
      </c>
      <c r="B111" s="170">
        <v>67.127492266208904</v>
      </c>
      <c r="C111" s="185">
        <v>222.33</v>
      </c>
      <c r="D111" s="185">
        <v>231.92</v>
      </c>
      <c r="E111" s="185">
        <v>0.52355820944833598</v>
      </c>
      <c r="F111" s="185">
        <v>424.65192215067202</v>
      </c>
      <c r="G111" s="185">
        <v>442.968892120649</v>
      </c>
      <c r="H111" s="170">
        <v>-0.67246699246075203</v>
      </c>
      <c r="I111" s="170">
        <v>-0.68979680108696195</v>
      </c>
      <c r="J111" s="170">
        <v>-0.23036607646663701</v>
      </c>
      <c r="K111" s="170">
        <v>0.272736283604602</v>
      </c>
    </row>
    <row r="112" spans="1:11" x14ac:dyDescent="0.2">
      <c r="A112" s="184">
        <v>39692</v>
      </c>
      <c r="B112" s="170">
        <v>67.584934814759706</v>
      </c>
      <c r="C112" s="185">
        <v>220.83</v>
      </c>
      <c r="D112" s="185">
        <v>229.92</v>
      </c>
      <c r="E112" s="185">
        <v>0.52712601443492701</v>
      </c>
      <c r="F112" s="185">
        <v>418.93208445940098</v>
      </c>
      <c r="G112" s="185">
        <v>436.17653787486</v>
      </c>
      <c r="H112" s="170">
        <v>-1.3469473215388299</v>
      </c>
      <c r="I112" s="170">
        <v>-1.53337048416005</v>
      </c>
      <c r="J112" s="170">
        <v>0.253933433056441</v>
      </c>
      <c r="K112" s="170">
        <v>0.24307958388158901</v>
      </c>
    </row>
    <row r="113" spans="1:11" x14ac:dyDescent="0.2">
      <c r="A113" s="184">
        <v>39722</v>
      </c>
      <c r="B113" s="170">
        <v>68.045485693199694</v>
      </c>
      <c r="C113" s="185">
        <v>220.56</v>
      </c>
      <c r="D113" s="185">
        <v>229.44</v>
      </c>
      <c r="E113" s="185">
        <v>0.53071806271701805</v>
      </c>
      <c r="F113" s="185">
        <v>415.58789024598201</v>
      </c>
      <c r="G113" s="185">
        <v>432.31993805784401</v>
      </c>
      <c r="H113" s="170">
        <v>-0.79826643445902701</v>
      </c>
      <c r="I113" s="170">
        <v>-0.88418323365270202</v>
      </c>
      <c r="J113" s="170">
        <v>0.25404252588656601</v>
      </c>
      <c r="K113" s="170">
        <v>0.20009452739078201</v>
      </c>
    </row>
    <row r="114" spans="1:11" x14ac:dyDescent="0.2">
      <c r="A114" s="184">
        <v>39753</v>
      </c>
      <c r="B114" s="170">
        <v>68.818941780387206</v>
      </c>
      <c r="C114" s="185">
        <v>222.67</v>
      </c>
      <c r="D114" s="185">
        <v>230.76</v>
      </c>
      <c r="E114" s="185">
        <v>0.53675060274530995</v>
      </c>
      <c r="F114" s="185">
        <v>414.84816013454503</v>
      </c>
      <c r="G114" s="185">
        <v>429.92033696792402</v>
      </c>
      <c r="H114" s="170">
        <v>-0.177996069856379</v>
      </c>
      <c r="I114" s="170">
        <v>-0.55505214510812595</v>
      </c>
      <c r="J114" s="170">
        <v>-9.2666922371809096E-2</v>
      </c>
      <c r="K114" s="170">
        <v>-0.46694868566037301</v>
      </c>
    </row>
    <row r="115" spans="1:11" x14ac:dyDescent="0.2">
      <c r="A115" s="184">
        <v>39783</v>
      </c>
      <c r="B115" s="170">
        <v>69.295552363249001</v>
      </c>
      <c r="C115" s="185">
        <v>223.1</v>
      </c>
      <c r="D115" s="185">
        <v>232.03</v>
      </c>
      <c r="E115" s="185">
        <v>0.54046790805410505</v>
      </c>
      <c r="F115" s="185">
        <v>412.79046669625001</v>
      </c>
      <c r="G115" s="185">
        <v>429.31318685580902</v>
      </c>
      <c r="H115" s="170">
        <v>-0.496011224354309</v>
      </c>
      <c r="I115" s="170">
        <v>-0.14122386402956</v>
      </c>
      <c r="J115" s="170">
        <v>-0.42874436456693499</v>
      </c>
      <c r="K115" s="170">
        <v>-0.61100471299185799</v>
      </c>
    </row>
    <row r="116" spans="1:11" x14ac:dyDescent="0.2">
      <c r="A116" s="184">
        <v>39814</v>
      </c>
      <c r="B116" s="170">
        <v>69.4561494074742</v>
      </c>
      <c r="C116" s="185">
        <v>228.31</v>
      </c>
      <c r="D116" s="185">
        <v>241.12</v>
      </c>
      <c r="E116" s="185">
        <v>0.54172047832119896</v>
      </c>
      <c r="F116" s="185">
        <v>421.45351548742701</v>
      </c>
      <c r="G116" s="185">
        <v>445.10039706683199</v>
      </c>
      <c r="H116" s="170">
        <v>2.0986552476639102</v>
      </c>
      <c r="I116" s="170">
        <v>3.6773177937173198</v>
      </c>
      <c r="J116" s="170">
        <v>-0.89754184650500102</v>
      </c>
      <c r="K116" s="170">
        <v>-0.42692979461932401</v>
      </c>
    </row>
    <row r="117" spans="1:11" x14ac:dyDescent="0.2">
      <c r="A117" s="184">
        <v>39845</v>
      </c>
      <c r="B117" s="170">
        <v>69.609493681960302</v>
      </c>
      <c r="C117" s="185">
        <v>229.01</v>
      </c>
      <c r="D117" s="185">
        <v>241.49</v>
      </c>
      <c r="E117" s="185">
        <v>0.54291648089881195</v>
      </c>
      <c r="F117" s="185">
        <v>421.81441908130699</v>
      </c>
      <c r="G117" s="185">
        <v>444.80138013163099</v>
      </c>
      <c r="H117" s="170">
        <v>8.5633072359647705E-2</v>
      </c>
      <c r="I117" s="170">
        <v>-6.7179660402838501E-2</v>
      </c>
      <c r="J117" s="170">
        <v>-0.51322894348023695</v>
      </c>
      <c r="K117" s="170">
        <v>-3.1284537317688398E-2</v>
      </c>
    </row>
    <row r="118" spans="1:11" x14ac:dyDescent="0.2">
      <c r="A118" s="184">
        <v>39873</v>
      </c>
      <c r="B118" s="170">
        <v>70.009950182560502</v>
      </c>
      <c r="C118" s="185">
        <v>227.83</v>
      </c>
      <c r="D118" s="185">
        <v>238.09</v>
      </c>
      <c r="E118" s="185">
        <v>0.54603982546804997</v>
      </c>
      <c r="F118" s="185">
        <v>417.24062856534499</v>
      </c>
      <c r="G118" s="185">
        <v>436.030466817903</v>
      </c>
      <c r="H118" s="170">
        <v>-1.0843134584929599</v>
      </c>
      <c r="I118" s="170">
        <v>-1.9718718748427499</v>
      </c>
      <c r="J118" s="170">
        <v>-1.6816116768801701</v>
      </c>
      <c r="K118" s="170">
        <v>-1.2532011406417201</v>
      </c>
    </row>
    <row r="119" spans="1:11" x14ac:dyDescent="0.2">
      <c r="A119" s="184">
        <v>39904</v>
      </c>
      <c r="B119" s="170">
        <v>70.254990188749304</v>
      </c>
      <c r="C119" s="185">
        <v>228.4</v>
      </c>
      <c r="D119" s="185">
        <v>238.24</v>
      </c>
      <c r="E119" s="185">
        <v>0.54795100526268004</v>
      </c>
      <c r="F119" s="185">
        <v>416.82558806604999</v>
      </c>
      <c r="G119" s="185">
        <v>434.78339798973599</v>
      </c>
      <c r="H119" s="170">
        <v>-9.9472695341684694E-2</v>
      </c>
      <c r="I119" s="170">
        <v>-0.286004975126608</v>
      </c>
      <c r="J119" s="170">
        <v>-1.33465625700274</v>
      </c>
      <c r="K119" s="170">
        <v>-1.0940547571449999</v>
      </c>
    </row>
    <row r="120" spans="1:11" x14ac:dyDescent="0.2">
      <c r="A120" s="184">
        <v>39934</v>
      </c>
      <c r="B120" s="170">
        <v>70.050358471107799</v>
      </c>
      <c r="C120" s="185">
        <v>230.83</v>
      </c>
      <c r="D120" s="185">
        <v>241.32</v>
      </c>
      <c r="E120" s="185">
        <v>0.54635498830944995</v>
      </c>
      <c r="F120" s="185">
        <v>422.490880360115</v>
      </c>
      <c r="G120" s="185">
        <v>441.69085148595502</v>
      </c>
      <c r="H120" s="170">
        <v>1.3591517546585301</v>
      </c>
      <c r="I120" s="170">
        <v>1.5887114200211501</v>
      </c>
      <c r="J120" s="170">
        <v>-1.3147216963037101</v>
      </c>
      <c r="K120" s="170">
        <v>-0.88944091909358702</v>
      </c>
    </row>
    <row r="121" spans="1:11" x14ac:dyDescent="0.2">
      <c r="A121" s="184">
        <v>39965</v>
      </c>
      <c r="B121" s="170">
        <v>70.179354161469305</v>
      </c>
      <c r="C121" s="185">
        <v>230.43</v>
      </c>
      <c r="D121" s="185">
        <v>240.9</v>
      </c>
      <c r="E121" s="185">
        <v>0.54736108507237402</v>
      </c>
      <c r="F121" s="185">
        <v>420.98352675095998</v>
      </c>
      <c r="G121" s="185">
        <v>440.11166772688603</v>
      </c>
      <c r="H121" s="170">
        <v>-0.35677778603664401</v>
      </c>
      <c r="I121" s="170">
        <v>-0.35753146205245201</v>
      </c>
      <c r="J121" s="170">
        <v>-1.3001283242091799</v>
      </c>
      <c r="K121" s="170">
        <v>-0.73574167378845901</v>
      </c>
    </row>
    <row r="122" spans="1:11" x14ac:dyDescent="0.2">
      <c r="A122" s="184">
        <v>39995</v>
      </c>
      <c r="B122" s="170">
        <v>70.370516449595101</v>
      </c>
      <c r="C122" s="185">
        <v>231.31</v>
      </c>
      <c r="D122" s="185">
        <v>242.26</v>
      </c>
      <c r="E122" s="185">
        <v>0.54885204774513796</v>
      </c>
      <c r="F122" s="185">
        <v>421.44326681534</v>
      </c>
      <c r="G122" s="185">
        <v>441.39399861088702</v>
      </c>
      <c r="H122" s="170">
        <v>0.109206188643185</v>
      </c>
      <c r="I122" s="170">
        <v>0.29136489169323498</v>
      </c>
      <c r="J122" s="170">
        <v>-1.4229824195802101</v>
      </c>
      <c r="K122" s="170">
        <v>-1.0428757582171999</v>
      </c>
    </row>
    <row r="123" spans="1:11" x14ac:dyDescent="0.2">
      <c r="A123" s="184">
        <v>40026</v>
      </c>
      <c r="B123" s="170">
        <v>70.538884318540795</v>
      </c>
      <c r="C123" s="185">
        <v>231.22</v>
      </c>
      <c r="D123" s="185">
        <v>241.55</v>
      </c>
      <c r="E123" s="185">
        <v>0.55016522625096198</v>
      </c>
      <c r="F123" s="185">
        <v>420.27374499043202</v>
      </c>
      <c r="G123" s="185">
        <v>439.04992259509902</v>
      </c>
      <c r="H123" s="170">
        <v>-0.277503976690818</v>
      </c>
      <c r="I123" s="170">
        <v>-0.531062049589481</v>
      </c>
      <c r="J123" s="170">
        <v>-1.0310037307889199</v>
      </c>
      <c r="K123" s="170">
        <v>-0.88470535860616395</v>
      </c>
    </row>
    <row r="124" spans="1:11" x14ac:dyDescent="0.2">
      <c r="A124" s="184">
        <v>40057</v>
      </c>
      <c r="B124" s="170">
        <v>70.892715870817796</v>
      </c>
      <c r="C124" s="185">
        <v>230.91</v>
      </c>
      <c r="D124" s="185">
        <v>239.66</v>
      </c>
      <c r="E124" s="185">
        <v>0.55292492138781901</v>
      </c>
      <c r="F124" s="185">
        <v>417.61546833596401</v>
      </c>
      <c r="G124" s="185">
        <v>433.44040163439098</v>
      </c>
      <c r="H124" s="170">
        <v>-0.63251075903602005</v>
      </c>
      <c r="I124" s="170">
        <v>-1.2776499145136999</v>
      </c>
      <c r="J124" s="170">
        <v>-0.31427913312863698</v>
      </c>
      <c r="K124" s="170">
        <v>-0.62730018762603401</v>
      </c>
    </row>
    <row r="125" spans="1:11" x14ac:dyDescent="0.2">
      <c r="A125" s="184">
        <v>40087</v>
      </c>
      <c r="B125" s="170">
        <v>71.107190633106001</v>
      </c>
      <c r="C125" s="185">
        <v>229.46</v>
      </c>
      <c r="D125" s="185">
        <v>237.81</v>
      </c>
      <c r="E125" s="185">
        <v>0.55459770877677905</v>
      </c>
      <c r="F125" s="185">
        <v>413.74134146009499</v>
      </c>
      <c r="G125" s="185">
        <v>428.79729980225397</v>
      </c>
      <c r="H125" s="170">
        <v>-0.92767801233646396</v>
      </c>
      <c r="I125" s="170">
        <v>-1.0712203603144399</v>
      </c>
      <c r="J125" s="170">
        <v>-0.44432208666945699</v>
      </c>
      <c r="K125" s="170">
        <v>-0.81482206705867399</v>
      </c>
    </row>
    <row r="126" spans="1:11" x14ac:dyDescent="0.2">
      <c r="A126" s="184">
        <v>40118</v>
      </c>
      <c r="B126" s="170">
        <v>71.476045779842494</v>
      </c>
      <c r="C126" s="185">
        <v>231.17</v>
      </c>
      <c r="D126" s="185">
        <v>238.43</v>
      </c>
      <c r="E126" s="185">
        <v>0.55747457984184601</v>
      </c>
      <c r="F126" s="185">
        <v>414.67361626709902</v>
      </c>
      <c r="G126" s="185">
        <v>427.69663159823699</v>
      </c>
      <c r="H126" s="170">
        <v>0.22532793162839401</v>
      </c>
      <c r="I126" s="170">
        <v>-0.25668729829342302</v>
      </c>
      <c r="J126" s="170">
        <v>-4.2074157298765999E-2</v>
      </c>
      <c r="K126" s="170">
        <v>-0.517236608384264</v>
      </c>
    </row>
    <row r="127" spans="1:11" x14ac:dyDescent="0.2">
      <c r="A127" s="184">
        <v>40148</v>
      </c>
      <c r="B127" s="170">
        <v>71.7718551742052</v>
      </c>
      <c r="C127" s="185">
        <v>230.85</v>
      </c>
      <c r="D127" s="185">
        <v>238.95</v>
      </c>
      <c r="E127" s="185">
        <v>0.55978173346284499</v>
      </c>
      <c r="F127" s="185">
        <v>412.39287779532799</v>
      </c>
      <c r="G127" s="185">
        <v>426.86280333200602</v>
      </c>
      <c r="H127" s="170">
        <v>-0.55000809849007304</v>
      </c>
      <c r="I127" s="170">
        <v>-0.19495787542551701</v>
      </c>
      <c r="J127" s="170">
        <v>-9.6317365103937305E-2</v>
      </c>
      <c r="K127" s="170">
        <v>-0.570768287307577</v>
      </c>
    </row>
    <row r="128" spans="1:11" x14ac:dyDescent="0.2">
      <c r="A128" s="184">
        <v>40179</v>
      </c>
      <c r="B128" s="170">
        <v>72.552045976150893</v>
      </c>
      <c r="C128" s="185">
        <v>238.71</v>
      </c>
      <c r="D128" s="185">
        <v>249.33</v>
      </c>
      <c r="E128" s="185">
        <v>0.56586680063137296</v>
      </c>
      <c r="F128" s="185">
        <v>421.84839211923401</v>
      </c>
      <c r="G128" s="185">
        <v>440.61605968366899</v>
      </c>
      <c r="H128" s="170">
        <v>2.2928413251110298</v>
      </c>
      <c r="I128" s="170">
        <v>3.2219383474754602</v>
      </c>
      <c r="J128" s="170">
        <v>9.3693994069532494E-2</v>
      </c>
      <c r="K128" s="170">
        <v>-1.0074889648975101</v>
      </c>
    </row>
    <row r="129" spans="1:11" x14ac:dyDescent="0.2">
      <c r="A129" s="184">
        <v>40210</v>
      </c>
      <c r="B129" s="170">
        <v>72.971670511062101</v>
      </c>
      <c r="C129" s="185">
        <v>238.84</v>
      </c>
      <c r="D129" s="185">
        <v>248.7</v>
      </c>
      <c r="E129" s="185">
        <v>0.56913964552281404</v>
      </c>
      <c r="F129" s="185">
        <v>419.65096242873801</v>
      </c>
      <c r="G129" s="185">
        <v>436.975357377438</v>
      </c>
      <c r="H129" s="170">
        <v>-0.52090507669272401</v>
      </c>
      <c r="I129" s="170">
        <v>-0.82627544462292601</v>
      </c>
      <c r="J129" s="170">
        <v>-0.512893005715787</v>
      </c>
      <c r="K129" s="170">
        <v>-1.75944210242277</v>
      </c>
    </row>
    <row r="130" spans="1:11" x14ac:dyDescent="0.2">
      <c r="A130" s="184">
        <v>40238</v>
      </c>
      <c r="B130" s="170">
        <v>73.489725492434204</v>
      </c>
      <c r="C130" s="185">
        <v>236.65</v>
      </c>
      <c r="D130" s="185">
        <v>245.32</v>
      </c>
      <c r="E130" s="185">
        <v>0.57318019477150906</v>
      </c>
      <c r="F130" s="185">
        <v>412.87190687797198</v>
      </c>
      <c r="G130" s="185">
        <v>427.99804012382901</v>
      </c>
      <c r="H130" s="170">
        <v>-1.6154033131564001</v>
      </c>
      <c r="I130" s="170">
        <v>-2.05442185744471</v>
      </c>
      <c r="J130" s="170">
        <v>-1.04705088341812</v>
      </c>
      <c r="K130" s="170">
        <v>-1.8421709732107301</v>
      </c>
    </row>
    <row r="131" spans="1:11" x14ac:dyDescent="0.2">
      <c r="A131" s="184">
        <v>40269</v>
      </c>
      <c r="B131" s="170">
        <v>73.255564640853606</v>
      </c>
      <c r="C131" s="185">
        <v>236.56</v>
      </c>
      <c r="D131" s="185">
        <v>245.16</v>
      </c>
      <c r="E131" s="185">
        <v>0.57135386651109599</v>
      </c>
      <c r="F131" s="185">
        <v>414.03412817441102</v>
      </c>
      <c r="G131" s="185">
        <v>429.08609597243202</v>
      </c>
      <c r="H131" s="170">
        <v>0.28149682191438402</v>
      </c>
      <c r="I131" s="170">
        <v>0.25421982032642898</v>
      </c>
      <c r="J131" s="170">
        <v>-0.66969494473479996</v>
      </c>
      <c r="K131" s="170">
        <v>-1.3103770851523699</v>
      </c>
    </row>
    <row r="132" spans="1:11" x14ac:dyDescent="0.2">
      <c r="A132" s="184">
        <v>40299</v>
      </c>
      <c r="B132" s="170">
        <v>72.793977652452099</v>
      </c>
      <c r="C132" s="185">
        <v>240.85</v>
      </c>
      <c r="D132" s="185">
        <v>249.31</v>
      </c>
      <c r="E132" s="185">
        <v>0.56775373713051702</v>
      </c>
      <c r="F132" s="185">
        <v>424.21561365193202</v>
      </c>
      <c r="G132" s="185">
        <v>439.11644027221598</v>
      </c>
      <c r="H132" s="170">
        <v>2.4590932932061702</v>
      </c>
      <c r="I132" s="170">
        <v>2.33760646031944</v>
      </c>
      <c r="J132" s="170">
        <v>0.40822970908782602</v>
      </c>
      <c r="K132" s="170">
        <v>-0.58285364188058697</v>
      </c>
    </row>
    <row r="133" spans="1:11" x14ac:dyDescent="0.2">
      <c r="A133" s="184">
        <v>40330</v>
      </c>
      <c r="B133" s="170">
        <v>72.771183233271202</v>
      </c>
      <c r="C133" s="185">
        <v>240.03</v>
      </c>
      <c r="D133" s="185">
        <v>248.57</v>
      </c>
      <c r="E133" s="185">
        <v>0.56757595296357</v>
      </c>
      <c r="F133" s="185">
        <v>422.903751906146</v>
      </c>
      <c r="G133" s="185">
        <v>437.95019627259398</v>
      </c>
      <c r="H133" s="170">
        <v>-0.30924409747509202</v>
      </c>
      <c r="I133" s="170">
        <v>-0.26558878071140102</v>
      </c>
      <c r="J133" s="170">
        <v>0.45612833594836899</v>
      </c>
      <c r="K133" s="170">
        <v>-0.491118871139129</v>
      </c>
    </row>
    <row r="134" spans="1:11" x14ac:dyDescent="0.2">
      <c r="A134" s="184">
        <v>40360</v>
      </c>
      <c r="B134" s="170">
        <v>72.929190002589607</v>
      </c>
      <c r="C134" s="185">
        <v>249.17</v>
      </c>
      <c r="D134" s="185">
        <v>251.74</v>
      </c>
      <c r="E134" s="185">
        <v>0.56880832048442098</v>
      </c>
      <c r="F134" s="185">
        <v>438.056179958472</v>
      </c>
      <c r="G134" s="185">
        <v>442.57439797225101</v>
      </c>
      <c r="H134" s="170">
        <v>3.58294954443656</v>
      </c>
      <c r="I134" s="170">
        <v>1.05587387310568</v>
      </c>
      <c r="J134" s="170">
        <v>3.94190973050019</v>
      </c>
      <c r="K134" s="170">
        <v>0.26742533090131598</v>
      </c>
    </row>
    <row r="135" spans="1:11" x14ac:dyDescent="0.2">
      <c r="A135" s="184">
        <v>40391</v>
      </c>
      <c r="B135" s="170">
        <v>73.131749500305801</v>
      </c>
      <c r="C135" s="185">
        <v>254.69</v>
      </c>
      <c r="D135" s="185">
        <v>251.58</v>
      </c>
      <c r="E135" s="185">
        <v>0.57038817524065899</v>
      </c>
      <c r="F135" s="185">
        <v>446.52047685340102</v>
      </c>
      <c r="G135" s="185">
        <v>441.06804965557598</v>
      </c>
      <c r="H135" s="170">
        <v>1.9322400372780999</v>
      </c>
      <c r="I135" s="170">
        <v>-0.34036047353327398</v>
      </c>
      <c r="J135" s="170">
        <v>6.2451514461285802</v>
      </c>
      <c r="K135" s="170">
        <v>0.45965776478167403</v>
      </c>
    </row>
    <row r="136" spans="1:11" x14ac:dyDescent="0.2">
      <c r="A136" s="184">
        <v>40422</v>
      </c>
      <c r="B136" s="170">
        <v>73.515110186521099</v>
      </c>
      <c r="C136" s="185">
        <v>251.8</v>
      </c>
      <c r="D136" s="185">
        <v>248.58</v>
      </c>
      <c r="E136" s="185">
        <v>0.57337818168469201</v>
      </c>
      <c r="F136" s="185">
        <v>439.15169436717099</v>
      </c>
      <c r="G136" s="185">
        <v>433.535854590116</v>
      </c>
      <c r="H136" s="170">
        <v>-1.6502675393874999</v>
      </c>
      <c r="I136" s="170">
        <v>-1.70771722670481</v>
      </c>
      <c r="J136" s="170">
        <v>5.1569512300443199</v>
      </c>
      <c r="K136" s="170">
        <v>2.2022163915957901E-2</v>
      </c>
    </row>
    <row r="137" spans="1:11" x14ac:dyDescent="0.2">
      <c r="A137" s="184">
        <v>40452</v>
      </c>
      <c r="B137" s="170">
        <v>73.968926350202807</v>
      </c>
      <c r="C137" s="185">
        <v>248.59</v>
      </c>
      <c r="D137" s="185">
        <v>248.03</v>
      </c>
      <c r="E137" s="185">
        <v>0.57691770282654598</v>
      </c>
      <c r="F137" s="185">
        <v>430.89334714823298</v>
      </c>
      <c r="G137" s="185">
        <v>429.92267143962403</v>
      </c>
      <c r="H137" s="170">
        <v>-1.88052268153913</v>
      </c>
      <c r="I137" s="170">
        <v>-0.83342199087740299</v>
      </c>
      <c r="J137" s="170">
        <v>4.1455866188300003</v>
      </c>
      <c r="K137" s="170">
        <v>0.26244839645419599</v>
      </c>
    </row>
    <row r="138" spans="1:11" x14ac:dyDescent="0.2">
      <c r="A138" s="184">
        <v>40483</v>
      </c>
      <c r="B138" s="170">
        <v>74.561581248891898</v>
      </c>
      <c r="C138" s="185">
        <v>248.77</v>
      </c>
      <c r="D138" s="185">
        <v>248.39</v>
      </c>
      <c r="E138" s="185">
        <v>0.58154009116704797</v>
      </c>
      <c r="F138" s="185">
        <v>427.77790177933002</v>
      </c>
      <c r="G138" s="185">
        <v>427.12446445699902</v>
      </c>
      <c r="H138" s="170">
        <v>-0.72302006738367297</v>
      </c>
      <c r="I138" s="170">
        <v>-0.65086285709353697</v>
      </c>
      <c r="J138" s="170">
        <v>3.1601445083957902</v>
      </c>
      <c r="K138" s="170">
        <v>-0.13377873449674799</v>
      </c>
    </row>
    <row r="139" spans="1:11" x14ac:dyDescent="0.2">
      <c r="A139" s="184">
        <v>40513</v>
      </c>
      <c r="B139" s="170">
        <v>74.930954450610002</v>
      </c>
      <c r="C139" s="185">
        <v>248.67</v>
      </c>
      <c r="D139" s="185">
        <v>249.29</v>
      </c>
      <c r="E139" s="185">
        <v>0.58442100278136599</v>
      </c>
      <c r="F139" s="185">
        <v>425.49805502631602</v>
      </c>
      <c r="G139" s="185">
        <v>426.55893407934298</v>
      </c>
      <c r="H139" s="170">
        <v>-0.53295103452780701</v>
      </c>
      <c r="I139" s="170">
        <v>-0.13240411746852099</v>
      </c>
      <c r="J139" s="170">
        <v>3.1778379153995799</v>
      </c>
      <c r="K139" s="170">
        <v>-7.1186631932196306E-2</v>
      </c>
    </row>
    <row r="140" spans="1:11" x14ac:dyDescent="0.2">
      <c r="A140" s="184">
        <v>40544</v>
      </c>
      <c r="B140" s="170">
        <v>75.295991345633695</v>
      </c>
      <c r="C140" s="185">
        <v>256.77</v>
      </c>
      <c r="D140" s="185">
        <v>260.88</v>
      </c>
      <c r="E140" s="185">
        <v>0.58726809354387</v>
      </c>
      <c r="F140" s="185">
        <v>437.22790804200099</v>
      </c>
      <c r="G140" s="185">
        <v>444.226415274359</v>
      </c>
      <c r="H140" s="170">
        <v>2.7567348139722099</v>
      </c>
      <c r="I140" s="170">
        <v>4.1418617179237396</v>
      </c>
      <c r="J140" s="170">
        <v>3.6457448244627999</v>
      </c>
      <c r="K140" s="170">
        <v>0.81938810702493203</v>
      </c>
    </row>
    <row r="141" spans="1:11" x14ac:dyDescent="0.2">
      <c r="A141" s="184">
        <v>40575</v>
      </c>
      <c r="B141" s="170">
        <v>75.578460244005001</v>
      </c>
      <c r="C141" s="185">
        <v>255.95</v>
      </c>
      <c r="D141" s="185">
        <v>259.47000000000003</v>
      </c>
      <c r="E141" s="185">
        <v>0.58947119849630303</v>
      </c>
      <c r="F141" s="185">
        <v>434.20272381909302</v>
      </c>
      <c r="G141" s="185">
        <v>440.17417757116698</v>
      </c>
      <c r="H141" s="170">
        <v>-0.69190098968180402</v>
      </c>
      <c r="I141" s="170">
        <v>-0.912200977668021</v>
      </c>
      <c r="J141" s="170">
        <v>3.4675868026456902</v>
      </c>
      <c r="K141" s="170">
        <v>0.73203674754724901</v>
      </c>
    </row>
    <row r="142" spans="1:11" x14ac:dyDescent="0.2">
      <c r="A142" s="184">
        <v>40603</v>
      </c>
      <c r="B142" s="170">
        <v>75.723450928541396</v>
      </c>
      <c r="C142" s="185">
        <v>260.54000000000002</v>
      </c>
      <c r="D142" s="185">
        <v>258.08999999999997</v>
      </c>
      <c r="E142" s="185">
        <v>0.59060204758093005</v>
      </c>
      <c r="F142" s="185">
        <v>441.14306929201501</v>
      </c>
      <c r="G142" s="185">
        <v>436.994759935427</v>
      </c>
      <c r="H142" s="170">
        <v>1.5984113162342399</v>
      </c>
      <c r="I142" s="170">
        <v>-0.72230898533931498</v>
      </c>
      <c r="J142" s="170">
        <v>6.8474415292195401</v>
      </c>
      <c r="K142" s="170">
        <v>2.1020469647466302</v>
      </c>
    </row>
    <row r="143" spans="1:11" x14ac:dyDescent="0.2">
      <c r="A143" s="184">
        <v>40634</v>
      </c>
      <c r="B143" s="170">
        <v>75.717440951980294</v>
      </c>
      <c r="C143" s="185">
        <v>260.97000000000003</v>
      </c>
      <c r="D143" s="185">
        <v>258.52</v>
      </c>
      <c r="E143" s="185">
        <v>0.59055517300747395</v>
      </c>
      <c r="F143" s="185">
        <v>441.90621287927797</v>
      </c>
      <c r="G143" s="185">
        <v>437.75757425585698</v>
      </c>
      <c r="H143" s="170">
        <v>0.172992310292575</v>
      </c>
      <c r="I143" s="170">
        <v>0.17455914586788099</v>
      </c>
      <c r="J143" s="170">
        <v>6.7318326698727802</v>
      </c>
      <c r="K143" s="170">
        <v>2.0209180313273101</v>
      </c>
    </row>
    <row r="144" spans="1:11" x14ac:dyDescent="0.2">
      <c r="A144" s="184">
        <v>40664</v>
      </c>
      <c r="B144" s="170">
        <v>75.159264378868897</v>
      </c>
      <c r="C144" s="185">
        <v>256.98</v>
      </c>
      <c r="D144" s="185">
        <v>260.70999999999998</v>
      </c>
      <c r="E144" s="185">
        <v>0.58620169699774505</v>
      </c>
      <c r="F144" s="185">
        <v>438.38153542736802</v>
      </c>
      <c r="G144" s="185">
        <v>444.74453304252899</v>
      </c>
      <c r="H144" s="170">
        <v>-0.79760758033827805</v>
      </c>
      <c r="I144" s="170">
        <v>1.5960794735644399</v>
      </c>
      <c r="J144" s="170">
        <v>3.3393211658302002</v>
      </c>
      <c r="K144" s="170">
        <v>1.2816857339305501</v>
      </c>
    </row>
    <row r="145" spans="1:11" x14ac:dyDescent="0.2">
      <c r="A145" s="184">
        <v>40695</v>
      </c>
      <c r="B145" s="170">
        <v>75.155508143518205</v>
      </c>
      <c r="C145" s="185">
        <v>257.37</v>
      </c>
      <c r="D145" s="185">
        <v>259.89</v>
      </c>
      <c r="E145" s="185">
        <v>0.58617240038933505</v>
      </c>
      <c r="F145" s="185">
        <v>439.06877879111198</v>
      </c>
      <c r="G145" s="185">
        <v>443.36785530567698</v>
      </c>
      <c r="H145" s="170">
        <v>0.15676831896542801</v>
      </c>
      <c r="I145" s="170">
        <v>-0.30954348723157799</v>
      </c>
      <c r="J145" s="170">
        <v>3.82238909257857</v>
      </c>
      <c r="K145" s="170">
        <v>1.23704911635913</v>
      </c>
    </row>
    <row r="146" spans="1:11" x14ac:dyDescent="0.2">
      <c r="A146" s="184">
        <v>40725</v>
      </c>
      <c r="B146" s="170">
        <v>75.516106737183705</v>
      </c>
      <c r="C146" s="185">
        <v>261.54000000000002</v>
      </c>
      <c r="D146" s="185">
        <v>262.74</v>
      </c>
      <c r="E146" s="185">
        <v>0.58898487479669703</v>
      </c>
      <c r="F146" s="185">
        <v>444.052150049315</v>
      </c>
      <c r="G146" s="185">
        <v>446.08955381187201</v>
      </c>
      <c r="H146" s="170">
        <v>1.13498647567793</v>
      </c>
      <c r="I146" s="170">
        <v>0.61386915483960802</v>
      </c>
      <c r="J146" s="170">
        <v>1.36876737851559</v>
      </c>
      <c r="K146" s="170">
        <v>0.794251962094217</v>
      </c>
    </row>
    <row r="147" spans="1:11" x14ac:dyDescent="0.2">
      <c r="A147" s="184">
        <v>40756</v>
      </c>
      <c r="B147" s="170">
        <v>75.635555021335406</v>
      </c>
      <c r="C147" s="185">
        <v>260.73</v>
      </c>
      <c r="D147" s="185">
        <v>261.85000000000002</v>
      </c>
      <c r="E147" s="185">
        <v>0.589916506944136</v>
      </c>
      <c r="F147" s="185">
        <v>441.97780013077499</v>
      </c>
      <c r="G147" s="185">
        <v>443.876373889631</v>
      </c>
      <c r="H147" s="170">
        <v>-0.46714105951519702</v>
      </c>
      <c r="I147" s="170">
        <v>-0.496129062725159</v>
      </c>
      <c r="J147" s="170">
        <v>-1.0173501458741301</v>
      </c>
      <c r="K147" s="170">
        <v>0.63670996714633199</v>
      </c>
    </row>
    <row r="148" spans="1:11" x14ac:dyDescent="0.2">
      <c r="A148" s="184">
        <v>40787</v>
      </c>
      <c r="B148" s="170">
        <v>75.821113047659097</v>
      </c>
      <c r="C148" s="185">
        <v>265.06</v>
      </c>
      <c r="D148" s="185">
        <v>259.49</v>
      </c>
      <c r="E148" s="185">
        <v>0.59136375939959096</v>
      </c>
      <c r="F148" s="185">
        <v>448.218200366411</v>
      </c>
      <c r="G148" s="185">
        <v>438.79929379416001</v>
      </c>
      <c r="H148" s="170">
        <v>1.41192617226253</v>
      </c>
      <c r="I148" s="170">
        <v>-1.14380498582985</v>
      </c>
      <c r="J148" s="170">
        <v>2.0645499301342101</v>
      </c>
      <c r="K148" s="170">
        <v>1.21407241138569</v>
      </c>
    </row>
    <row r="149" spans="1:11" x14ac:dyDescent="0.2">
      <c r="A149" s="184">
        <v>40817</v>
      </c>
      <c r="B149" s="170">
        <v>76.332712302421996</v>
      </c>
      <c r="C149" s="185">
        <v>263.8</v>
      </c>
      <c r="D149" s="185">
        <v>258.60000000000002</v>
      </c>
      <c r="E149" s="185">
        <v>0.59535395746503506</v>
      </c>
      <c r="F149" s="185">
        <v>443.097751669003</v>
      </c>
      <c r="G149" s="185">
        <v>434.36345178773303</v>
      </c>
      <c r="H149" s="170">
        <v>-1.1424008871622999</v>
      </c>
      <c r="I149" s="170">
        <v>-1.01090454546346</v>
      </c>
      <c r="J149" s="170">
        <v>2.83234925801057</v>
      </c>
      <c r="K149" s="170">
        <v>1.0329253707972901</v>
      </c>
    </row>
    <row r="150" spans="1:11" x14ac:dyDescent="0.2">
      <c r="A150" s="184">
        <v>40848</v>
      </c>
      <c r="B150" s="170">
        <v>77.158332832501898</v>
      </c>
      <c r="C150" s="185">
        <v>264.72000000000003</v>
      </c>
      <c r="D150" s="185">
        <v>259.88</v>
      </c>
      <c r="E150" s="185">
        <v>0.60179335199355699</v>
      </c>
      <c r="F150" s="185">
        <v>439.88521827810803</v>
      </c>
      <c r="G150" s="185">
        <v>431.84259038272398</v>
      </c>
      <c r="H150" s="170">
        <v>-0.72501685661778803</v>
      </c>
      <c r="I150" s="170">
        <v>-0.58035762323793705</v>
      </c>
      <c r="J150" s="170">
        <v>2.8302809585109698</v>
      </c>
      <c r="K150" s="170">
        <v>1.1046255408766501</v>
      </c>
    </row>
    <row r="151" spans="1:11" x14ac:dyDescent="0.2">
      <c r="A151" s="184">
        <v>40878</v>
      </c>
      <c r="B151" s="170">
        <v>77.792385359697093</v>
      </c>
      <c r="C151" s="185">
        <v>265.43</v>
      </c>
      <c r="D151" s="185">
        <v>260.54000000000002</v>
      </c>
      <c r="E151" s="185">
        <v>0.60673861949316898</v>
      </c>
      <c r="F151" s="185">
        <v>437.47009251153901</v>
      </c>
      <c r="G151" s="185">
        <v>429.41060883455702</v>
      </c>
      <c r="H151" s="170">
        <v>-0.54903544520604797</v>
      </c>
      <c r="I151" s="170">
        <v>-0.56316389405031098</v>
      </c>
      <c r="J151" s="170">
        <v>2.8136526933086001</v>
      </c>
      <c r="K151" s="170">
        <v>0.66853007342790904</v>
      </c>
    </row>
    <row r="152" spans="1:11" x14ac:dyDescent="0.2">
      <c r="A152" s="184">
        <v>40909</v>
      </c>
      <c r="B152" s="170">
        <v>78.343049462107103</v>
      </c>
      <c r="C152" s="185">
        <v>269.66000000000003</v>
      </c>
      <c r="D152" s="185">
        <v>271.02999999999997</v>
      </c>
      <c r="E152" s="185">
        <v>0.611033502286077</v>
      </c>
      <c r="F152" s="185">
        <v>441.31786389962798</v>
      </c>
      <c r="G152" s="185">
        <v>443.55996682013</v>
      </c>
      <c r="H152" s="170">
        <v>0.87955072905634402</v>
      </c>
      <c r="I152" s="170">
        <v>3.29506483875068</v>
      </c>
      <c r="J152" s="170">
        <v>0.93542881924966204</v>
      </c>
      <c r="K152" s="170">
        <v>-0.15002449906489401</v>
      </c>
    </row>
    <row r="153" spans="1:11" x14ac:dyDescent="0.2">
      <c r="A153" s="184">
        <v>40940</v>
      </c>
      <c r="B153" s="170">
        <v>78.502313840976001</v>
      </c>
      <c r="C153" s="185">
        <v>268.95</v>
      </c>
      <c r="D153" s="185">
        <v>270.57</v>
      </c>
      <c r="E153" s="185">
        <v>0.61227567848266196</v>
      </c>
      <c r="F153" s="185">
        <v>439.26291612057901</v>
      </c>
      <c r="G153" s="185">
        <v>441.90878309999999</v>
      </c>
      <c r="H153" s="170">
        <v>-0.465638929929302</v>
      </c>
      <c r="I153" s="170">
        <v>-0.37225715656143998</v>
      </c>
      <c r="J153" s="170">
        <v>1.1653985624452601</v>
      </c>
      <c r="K153" s="170">
        <v>0.39407253246996898</v>
      </c>
    </row>
    <row r="154" spans="1:11" x14ac:dyDescent="0.2">
      <c r="A154" s="184">
        <v>40969</v>
      </c>
      <c r="B154" s="170">
        <v>78.547388665184201</v>
      </c>
      <c r="C154" s="185">
        <v>271.12</v>
      </c>
      <c r="D154" s="185">
        <v>268.43</v>
      </c>
      <c r="E154" s="185">
        <v>0.61262723778358197</v>
      </c>
      <c r="F154" s="185">
        <v>442.552964149753</v>
      </c>
      <c r="G154" s="185">
        <v>438.16203956446702</v>
      </c>
      <c r="H154" s="170">
        <v>0.748992894331035</v>
      </c>
      <c r="I154" s="170">
        <v>-0.84785450726949696</v>
      </c>
      <c r="J154" s="170">
        <v>0.31960036457137098</v>
      </c>
      <c r="K154" s="170">
        <v>0.267115246236105</v>
      </c>
    </row>
    <row r="155" spans="1:11" x14ac:dyDescent="0.2">
      <c r="A155" s="184">
        <v>41000</v>
      </c>
      <c r="B155" s="170">
        <v>78.300979626179497</v>
      </c>
      <c r="C155" s="185">
        <v>271.43</v>
      </c>
      <c r="D155" s="185">
        <v>268.76</v>
      </c>
      <c r="E155" s="185">
        <v>0.61070538027188503</v>
      </c>
      <c r="F155" s="185">
        <v>444.45326464810199</v>
      </c>
      <c r="G155" s="185">
        <v>440.08127107108203</v>
      </c>
      <c r="H155" s="170">
        <v>0.42939504472638801</v>
      </c>
      <c r="I155" s="170">
        <v>0.43801866280410701</v>
      </c>
      <c r="J155" s="170">
        <v>0.57637835689794403</v>
      </c>
      <c r="K155" s="170">
        <v>0.530818186110249</v>
      </c>
    </row>
    <row r="156" spans="1:11" x14ac:dyDescent="0.2">
      <c r="A156" s="184">
        <v>41030</v>
      </c>
      <c r="B156" s="170">
        <v>78.053819340104596</v>
      </c>
      <c r="C156" s="185">
        <v>269.19</v>
      </c>
      <c r="D156" s="185">
        <v>271.63</v>
      </c>
      <c r="E156" s="185">
        <v>0.60877766343850603</v>
      </c>
      <c r="F156" s="185">
        <v>442.18113798649802</v>
      </c>
      <c r="G156" s="185">
        <v>446.18916940180702</v>
      </c>
      <c r="H156" s="170">
        <v>-0.51121835349836597</v>
      </c>
      <c r="I156" s="170">
        <v>1.38790235627602</v>
      </c>
      <c r="J156" s="170">
        <v>0.86673416922695701</v>
      </c>
      <c r="K156" s="170">
        <v>0.32482385998000601</v>
      </c>
    </row>
    <row r="157" spans="1:11" x14ac:dyDescent="0.2">
      <c r="A157" s="184">
        <v>41061</v>
      </c>
      <c r="B157" s="170">
        <v>78.413666686699898</v>
      </c>
      <c r="C157" s="185">
        <v>269.02</v>
      </c>
      <c r="D157" s="185">
        <v>270.67</v>
      </c>
      <c r="E157" s="185">
        <v>0.61158427852418495</v>
      </c>
      <c r="F157" s="185">
        <v>439.873962504681</v>
      </c>
      <c r="G157" s="185">
        <v>442.57187358241799</v>
      </c>
      <c r="H157" s="170">
        <v>-0.52177157359606396</v>
      </c>
      <c r="I157" s="170">
        <v>-0.81070901479725099</v>
      </c>
      <c r="J157" s="170">
        <v>0.183384415486398</v>
      </c>
      <c r="K157" s="170">
        <v>-0.17953076970592699</v>
      </c>
    </row>
    <row r="158" spans="1:11" x14ac:dyDescent="0.2">
      <c r="A158" s="184">
        <v>41091</v>
      </c>
      <c r="B158" s="170">
        <v>78.853897469799904</v>
      </c>
      <c r="C158" s="185">
        <v>272.87</v>
      </c>
      <c r="D158" s="185">
        <v>274.23</v>
      </c>
      <c r="E158" s="185">
        <v>0.61501784102984003</v>
      </c>
      <c r="F158" s="185">
        <v>443.67818589308303</v>
      </c>
      <c r="G158" s="185">
        <v>445.88950385700201</v>
      </c>
      <c r="H158" s="170">
        <v>0.86484395819665905</v>
      </c>
      <c r="I158" s="170">
        <v>0.74962519595507304</v>
      </c>
      <c r="J158" s="170">
        <v>-8.4216269686021597E-2</v>
      </c>
      <c r="K158" s="170">
        <v>-4.4845245346070199E-2</v>
      </c>
    </row>
    <row r="159" spans="1:11" x14ac:dyDescent="0.2">
      <c r="A159" s="184">
        <v>41122</v>
      </c>
      <c r="B159" s="170">
        <v>79.090540296892797</v>
      </c>
      <c r="C159" s="185">
        <v>276.3</v>
      </c>
      <c r="D159" s="185">
        <v>273.73</v>
      </c>
      <c r="E159" s="185">
        <v>0.61686352735967098</v>
      </c>
      <c r="F159" s="185">
        <v>447.91106581164399</v>
      </c>
      <c r="G159" s="185">
        <v>443.74482824691</v>
      </c>
      <c r="H159" s="170">
        <v>0.954042829498158</v>
      </c>
      <c r="I159" s="170">
        <v>-0.48098813529822099</v>
      </c>
      <c r="J159" s="170">
        <v>1.34243522618402</v>
      </c>
      <c r="K159" s="170">
        <v>-2.9635648675774302E-2</v>
      </c>
    </row>
    <row r="160" spans="1:11" x14ac:dyDescent="0.2">
      <c r="A160" s="184">
        <v>41153</v>
      </c>
      <c r="B160" s="170">
        <v>79.439118937436106</v>
      </c>
      <c r="C160" s="185">
        <v>271.3</v>
      </c>
      <c r="D160" s="185">
        <v>270.12</v>
      </c>
      <c r="E160" s="185">
        <v>0.61958225262012001</v>
      </c>
      <c r="F160" s="185">
        <v>437.87567970630698</v>
      </c>
      <c r="G160" s="185">
        <v>435.97117066814502</v>
      </c>
      <c r="H160" s="170">
        <v>-2.2404863088505902</v>
      </c>
      <c r="I160" s="170">
        <v>-1.7518305755757</v>
      </c>
      <c r="J160" s="170">
        <v>-2.30747449604893</v>
      </c>
      <c r="K160" s="170">
        <v>-0.64451405597344402</v>
      </c>
    </row>
    <row r="161" spans="1:11" x14ac:dyDescent="0.2">
      <c r="A161" s="184">
        <v>41183</v>
      </c>
      <c r="B161" s="170">
        <v>79.841036119959099</v>
      </c>
      <c r="C161" s="185">
        <v>273.5</v>
      </c>
      <c r="D161" s="185">
        <v>269.61</v>
      </c>
      <c r="E161" s="185">
        <v>0.62271698971999201</v>
      </c>
      <c r="F161" s="185">
        <v>439.20433281093</v>
      </c>
      <c r="G161" s="185">
        <v>432.95751432963402</v>
      </c>
      <c r="H161" s="170">
        <v>0.30343158257022401</v>
      </c>
      <c r="I161" s="170">
        <v>-0.69125128936675695</v>
      </c>
      <c r="J161" s="170">
        <v>-0.87868170023599501</v>
      </c>
      <c r="K161" s="170">
        <v>-0.32367766033564199</v>
      </c>
    </row>
    <row r="162" spans="1:11" x14ac:dyDescent="0.2">
      <c r="A162" s="184">
        <v>41214</v>
      </c>
      <c r="B162" s="170">
        <v>80.383436504597597</v>
      </c>
      <c r="C162" s="185">
        <v>274.2</v>
      </c>
      <c r="D162" s="185">
        <v>270.14</v>
      </c>
      <c r="E162" s="185">
        <v>0.62694741997439896</v>
      </c>
      <c r="F162" s="185">
        <v>437.35725080613099</v>
      </c>
      <c r="G162" s="185">
        <v>430.881428638834</v>
      </c>
      <c r="H162" s="170">
        <v>-0.420551863178942</v>
      </c>
      <c r="I162" s="170">
        <v>-0.47951256695810701</v>
      </c>
      <c r="J162" s="170">
        <v>-0.57468797925797099</v>
      </c>
      <c r="K162" s="170">
        <v>-0.222572243983232</v>
      </c>
    </row>
    <row r="163" spans="1:11" x14ac:dyDescent="0.2">
      <c r="A163" s="184">
        <v>41244</v>
      </c>
      <c r="B163" s="170">
        <v>80.568243283851203</v>
      </c>
      <c r="C163" s="185">
        <v>270.91000000000003</v>
      </c>
      <c r="D163" s="185">
        <v>270.91000000000003</v>
      </c>
      <c r="E163" s="185">
        <v>0.62838881310817196</v>
      </c>
      <c r="F163" s="185">
        <v>431.11843232856103</v>
      </c>
      <c r="G163" s="185">
        <v>431.11843232856103</v>
      </c>
      <c r="H163" s="170">
        <v>-1.4264810897889899</v>
      </c>
      <c r="I163" s="170">
        <v>5.5004387280144201E-2</v>
      </c>
      <c r="J163" s="170">
        <v>-1.45190729416803</v>
      </c>
      <c r="K163" s="170">
        <v>0.39771339106846598</v>
      </c>
    </row>
    <row r="164" spans="1:11" x14ac:dyDescent="0.2">
      <c r="A164" s="184">
        <v>41275</v>
      </c>
      <c r="B164" s="170">
        <v>80.8927820181501</v>
      </c>
      <c r="C164" s="185">
        <v>280.36</v>
      </c>
      <c r="D164" s="185">
        <v>282.55</v>
      </c>
      <c r="E164" s="185">
        <v>0.63092004007479796</v>
      </c>
      <c r="F164" s="185">
        <v>444.36692796564603</v>
      </c>
      <c r="G164" s="185">
        <v>447.83804928196997</v>
      </c>
      <c r="H164" s="170">
        <v>3.0730524708784799</v>
      </c>
      <c r="I164" s="170">
        <v>3.8781958041329601</v>
      </c>
      <c r="J164" s="170">
        <v>0.69089976079270699</v>
      </c>
      <c r="K164" s="170">
        <v>0.96448795695211997</v>
      </c>
    </row>
    <row r="165" spans="1:11" x14ac:dyDescent="0.2">
      <c r="A165" s="184">
        <v>41306</v>
      </c>
      <c r="B165" s="170">
        <v>81.290942965322401</v>
      </c>
      <c r="C165" s="185">
        <v>280.26</v>
      </c>
      <c r="D165" s="185">
        <v>282.18</v>
      </c>
      <c r="E165" s="185">
        <v>0.63402548056625996</v>
      </c>
      <c r="F165" s="185">
        <v>442.032707817507</v>
      </c>
      <c r="G165" s="185">
        <v>445.06097727804303</v>
      </c>
      <c r="H165" s="170">
        <v>-0.52529115045193397</v>
      </c>
      <c r="I165" s="170">
        <v>-0.62010631039066699</v>
      </c>
      <c r="J165" s="170">
        <v>0.63055441178379001</v>
      </c>
      <c r="K165" s="170">
        <v>0.71331331229258499</v>
      </c>
    </row>
    <row r="166" spans="1:11" x14ac:dyDescent="0.2">
      <c r="A166" s="184">
        <v>41334</v>
      </c>
      <c r="B166" s="170">
        <v>81.887433139010795</v>
      </c>
      <c r="C166" s="185">
        <v>281.64</v>
      </c>
      <c r="D166" s="185">
        <v>279.95999999999998</v>
      </c>
      <c r="E166" s="185">
        <v>0.63867778198177105</v>
      </c>
      <c r="F166" s="185">
        <v>440.97353617984197</v>
      </c>
      <c r="G166" s="185">
        <v>438.34310179274502</v>
      </c>
      <c r="H166" s="170">
        <v>-0.23961386090509701</v>
      </c>
      <c r="I166" s="170">
        <v>-1.50942810721885</v>
      </c>
      <c r="J166" s="170">
        <v>-0.35689015730474599</v>
      </c>
      <c r="K166" s="170">
        <v>4.13231206559894E-2</v>
      </c>
    </row>
    <row r="167" spans="1:11" x14ac:dyDescent="0.2">
      <c r="A167" s="184">
        <v>41365</v>
      </c>
      <c r="B167" s="170">
        <v>81.941522928060607</v>
      </c>
      <c r="C167" s="185">
        <v>281.66000000000003</v>
      </c>
      <c r="D167" s="185">
        <v>279.89999999999998</v>
      </c>
      <c r="E167" s="185">
        <v>0.63909965314287498</v>
      </c>
      <c r="F167" s="185">
        <v>440.71374255155899</v>
      </c>
      <c r="G167" s="185">
        <v>437.95986842356598</v>
      </c>
      <c r="H167" s="170">
        <v>-5.8913655121695101E-2</v>
      </c>
      <c r="I167" s="170">
        <v>-8.7427717605681493E-2</v>
      </c>
      <c r="J167" s="170">
        <v>-0.84137577423429899</v>
      </c>
      <c r="K167" s="170">
        <v>-0.48204792772792399</v>
      </c>
    </row>
    <row r="168" spans="1:11" x14ac:dyDescent="0.2">
      <c r="A168" s="184">
        <v>41395</v>
      </c>
      <c r="B168" s="170">
        <v>81.668820241601097</v>
      </c>
      <c r="C168" s="185">
        <v>278.88</v>
      </c>
      <c r="D168" s="185">
        <v>282.08</v>
      </c>
      <c r="E168" s="185">
        <v>0.63697271937230804</v>
      </c>
      <c r="F168" s="185">
        <v>437.82094824220502</v>
      </c>
      <c r="G168" s="185">
        <v>442.84471127424399</v>
      </c>
      <c r="H168" s="170">
        <v>-0.65638849667043497</v>
      </c>
      <c r="I168" s="170">
        <v>1.11536311951634</v>
      </c>
      <c r="J168" s="170">
        <v>-0.98606416459722201</v>
      </c>
      <c r="K168" s="170">
        <v>-0.74956058033567297</v>
      </c>
    </row>
    <row r="169" spans="1:11" x14ac:dyDescent="0.2">
      <c r="A169" s="184">
        <v>41426</v>
      </c>
      <c r="B169" s="170">
        <v>81.619237934972006</v>
      </c>
      <c r="C169" s="185">
        <v>279.85000000000002</v>
      </c>
      <c r="D169" s="185">
        <v>281.63</v>
      </c>
      <c r="E169" s="185">
        <v>0.63658600414129496</v>
      </c>
      <c r="F169" s="185">
        <v>439.61067032489302</v>
      </c>
      <c r="G169" s="185">
        <v>442.40683610362601</v>
      </c>
      <c r="H169" s="170">
        <v>0.40877945422062001</v>
      </c>
      <c r="I169" s="170">
        <v>-9.8877814157127805E-2</v>
      </c>
      <c r="J169" s="170">
        <v>-5.9856277532011101E-2</v>
      </c>
      <c r="K169" s="170">
        <v>-3.7290548415602802E-2</v>
      </c>
    </row>
    <row r="170" spans="1:11" x14ac:dyDescent="0.2">
      <c r="A170" s="184">
        <v>41456</v>
      </c>
      <c r="B170" s="170">
        <v>81.5921930404471</v>
      </c>
      <c r="C170" s="185">
        <v>280.27</v>
      </c>
      <c r="D170" s="185">
        <v>284.02</v>
      </c>
      <c r="E170" s="185">
        <v>0.636375068560743</v>
      </c>
      <c r="F170" s="185">
        <v>440.41637368646798</v>
      </c>
      <c r="G170" s="185">
        <v>446.30912496674898</v>
      </c>
      <c r="H170" s="170">
        <v>0.183276570830126</v>
      </c>
      <c r="I170" s="170">
        <v>0.88205889797980896</v>
      </c>
      <c r="J170" s="170">
        <v>-0.73517524871078399</v>
      </c>
      <c r="K170" s="170">
        <v>9.4108765987277507E-2</v>
      </c>
    </row>
    <row r="171" spans="1:11" x14ac:dyDescent="0.2">
      <c r="A171" s="184">
        <v>41487</v>
      </c>
      <c r="B171" s="170">
        <v>81.824328385119301</v>
      </c>
      <c r="C171" s="185">
        <v>280.74</v>
      </c>
      <c r="D171" s="185">
        <v>283.67</v>
      </c>
      <c r="E171" s="185">
        <v>0.63818559896048199</v>
      </c>
      <c r="F171" s="185">
        <v>439.90337678770499</v>
      </c>
      <c r="G171" s="185">
        <v>444.49451767958999</v>
      </c>
      <c r="H171" s="170">
        <v>-0.116479978814055</v>
      </c>
      <c r="I171" s="170">
        <v>-0.40658081711724098</v>
      </c>
      <c r="J171" s="170">
        <v>-1.7877854858148301</v>
      </c>
      <c r="K171" s="170">
        <v>0.16894606651352001</v>
      </c>
    </row>
    <row r="172" spans="1:11" x14ac:dyDescent="0.2">
      <c r="A172" s="184">
        <v>41518</v>
      </c>
      <c r="B172" s="170">
        <v>82.132339683875202</v>
      </c>
      <c r="C172" s="185">
        <v>283.05</v>
      </c>
      <c r="D172" s="185">
        <v>280.66000000000003</v>
      </c>
      <c r="E172" s="185">
        <v>0.64058792085010396</v>
      </c>
      <c r="F172" s="185">
        <v>441.85972102685503</v>
      </c>
      <c r="G172" s="185">
        <v>438.12877337359902</v>
      </c>
      <c r="H172" s="170">
        <v>0.44472135072850499</v>
      </c>
      <c r="I172" s="170">
        <v>-1.43213111811201</v>
      </c>
      <c r="J172" s="170">
        <v>0.90985672536558804</v>
      </c>
      <c r="K172" s="170">
        <v>0.49489572949230598</v>
      </c>
    </row>
    <row r="173" spans="1:11" x14ac:dyDescent="0.2">
      <c r="A173" s="184">
        <v>41548</v>
      </c>
      <c r="B173" s="170">
        <v>82.522988160346202</v>
      </c>
      <c r="C173" s="185">
        <v>278.75</v>
      </c>
      <c r="D173" s="185">
        <v>279.52</v>
      </c>
      <c r="E173" s="185">
        <v>0.64363476812474596</v>
      </c>
      <c r="F173" s="185">
        <v>433.08723177299498</v>
      </c>
      <c r="G173" s="185">
        <v>434.28356242219797</v>
      </c>
      <c r="H173" s="170">
        <v>-1.9853561744603301</v>
      </c>
      <c r="I173" s="170">
        <v>-0.87764401360653799</v>
      </c>
      <c r="J173" s="170">
        <v>-1.39276882784488</v>
      </c>
      <c r="K173" s="170">
        <v>0.306276724314891</v>
      </c>
    </row>
    <row r="174" spans="1:11" x14ac:dyDescent="0.2">
      <c r="A174" s="184">
        <v>41579</v>
      </c>
      <c r="B174" s="170">
        <v>83.292265160165897</v>
      </c>
      <c r="C174" s="185">
        <v>280.91000000000003</v>
      </c>
      <c r="D174" s="185">
        <v>280.45999999999998</v>
      </c>
      <c r="E174" s="185">
        <v>0.64963471352711799</v>
      </c>
      <c r="F174" s="185">
        <v>432.41223744776698</v>
      </c>
      <c r="G174" s="185">
        <v>431.71954047417597</v>
      </c>
      <c r="H174" s="170">
        <v>-0.15585643623461401</v>
      </c>
      <c r="I174" s="170">
        <v>-0.59040271607829797</v>
      </c>
      <c r="J174" s="170">
        <v>-1.1306576829924899</v>
      </c>
      <c r="K174" s="170">
        <v>0.19451101385115099</v>
      </c>
    </row>
    <row r="175" spans="1:11" x14ac:dyDescent="0.2">
      <c r="A175" s="184">
        <v>41609</v>
      </c>
      <c r="B175" s="170">
        <v>83.770058296772604</v>
      </c>
      <c r="C175" s="185">
        <v>281.95999999999998</v>
      </c>
      <c r="D175" s="185">
        <v>281.66000000000003</v>
      </c>
      <c r="E175" s="185">
        <v>0.65336124211687197</v>
      </c>
      <c r="F175" s="185">
        <v>431.55299369527597</v>
      </c>
      <c r="G175" s="185">
        <v>431.093829636159</v>
      </c>
      <c r="H175" s="170">
        <v>-0.198709397671648</v>
      </c>
      <c r="I175" s="170">
        <v>-0.14493456500236401</v>
      </c>
      <c r="J175" s="170">
        <v>0.10079860523897199</v>
      </c>
      <c r="K175" s="170">
        <v>-5.7067131805421702E-3</v>
      </c>
    </row>
    <row r="176" spans="1:11" x14ac:dyDescent="0.2">
      <c r="A176" s="184">
        <v>41640</v>
      </c>
      <c r="B176" s="170">
        <v>84.519051625698694</v>
      </c>
      <c r="C176" s="185">
        <v>290.54000000000002</v>
      </c>
      <c r="D176" s="185">
        <v>293.89999999999998</v>
      </c>
      <c r="E176" s="185">
        <v>0.65920298583382997</v>
      </c>
      <c r="F176" s="185">
        <v>440.74436288011401</v>
      </c>
      <c r="G176" s="185">
        <v>445.84142717169902</v>
      </c>
      <c r="H176" s="170">
        <v>2.1298355750320601</v>
      </c>
      <c r="I176" s="170">
        <v>3.4209716126038399</v>
      </c>
      <c r="J176" s="170">
        <v>-0.81521932834126598</v>
      </c>
      <c r="K176" s="170">
        <v>-0.44583574653223002</v>
      </c>
    </row>
    <row r="177" spans="1:11" x14ac:dyDescent="0.2">
      <c r="A177" s="184">
        <v>41671</v>
      </c>
      <c r="B177" s="170">
        <v>84.733157040687601</v>
      </c>
      <c r="C177" s="185">
        <v>290.26</v>
      </c>
      <c r="D177" s="185">
        <v>293.87</v>
      </c>
      <c r="E177" s="185">
        <v>0.66087289251320103</v>
      </c>
      <c r="F177" s="185">
        <v>439.20699924032903</v>
      </c>
      <c r="G177" s="185">
        <v>444.66947173828902</v>
      </c>
      <c r="H177" s="170">
        <v>-0.34881073231158899</v>
      </c>
      <c r="I177" s="170">
        <v>-0.26286373629406101</v>
      </c>
      <c r="J177" s="170">
        <v>-0.63925327859321002</v>
      </c>
      <c r="K177" s="170">
        <v>-8.7966719110799105E-2</v>
      </c>
    </row>
    <row r="178" spans="1:11" x14ac:dyDescent="0.2">
      <c r="A178" s="184">
        <v>41699</v>
      </c>
      <c r="B178" s="170">
        <v>84.965292385359703</v>
      </c>
      <c r="C178" s="185">
        <v>291.8</v>
      </c>
      <c r="D178" s="185">
        <v>291.64</v>
      </c>
      <c r="E178" s="185">
        <v>0.66268342291294002</v>
      </c>
      <c r="F178" s="185">
        <v>440.330918068453</v>
      </c>
      <c r="G178" s="185">
        <v>440.089475481438</v>
      </c>
      <c r="H178" s="170">
        <v>0.25589729445745202</v>
      </c>
      <c r="I178" s="170">
        <v>-1.02997766834458</v>
      </c>
      <c r="J178" s="170">
        <v>-0.14572713749584401</v>
      </c>
      <c r="K178" s="170">
        <v>0.39840336976928498</v>
      </c>
    </row>
    <row r="179" spans="1:11" x14ac:dyDescent="0.2">
      <c r="A179" s="184">
        <v>41730</v>
      </c>
      <c r="B179" s="170">
        <v>84.806779253560904</v>
      </c>
      <c r="C179" s="185">
        <v>292.62</v>
      </c>
      <c r="D179" s="185">
        <v>292.35000000000002</v>
      </c>
      <c r="E179" s="185">
        <v>0.66144710603803702</v>
      </c>
      <c r="F179" s="185">
        <v>442.39365072250001</v>
      </c>
      <c r="G179" s="185">
        <v>441.98545481758902</v>
      </c>
      <c r="H179" s="170">
        <v>0.46845056056823398</v>
      </c>
      <c r="I179" s="170">
        <v>0.43081678653567002</v>
      </c>
      <c r="J179" s="170">
        <v>0.38117898507423797</v>
      </c>
      <c r="K179" s="170">
        <v>0.919167869995419</v>
      </c>
    </row>
    <row r="180" spans="1:11" x14ac:dyDescent="0.2">
      <c r="A180" s="184">
        <v>41760</v>
      </c>
      <c r="B180" s="170">
        <v>84.535579061241705</v>
      </c>
      <c r="C180" s="185">
        <v>289.56</v>
      </c>
      <c r="D180" s="185">
        <v>294.63</v>
      </c>
      <c r="E180" s="185">
        <v>0.659331890910834</v>
      </c>
      <c r="F180" s="185">
        <v>439.17184045198701</v>
      </c>
      <c r="G180" s="185">
        <v>446.86144271435597</v>
      </c>
      <c r="H180" s="170">
        <v>-0.72826774644058101</v>
      </c>
      <c r="I180" s="170">
        <v>1.10320098628121</v>
      </c>
      <c r="J180" s="170">
        <v>0.30854901192043399</v>
      </c>
      <c r="K180" s="170">
        <v>0.90702933508095596</v>
      </c>
    </row>
    <row r="181" spans="1:11" x14ac:dyDescent="0.2">
      <c r="A181" s="184">
        <v>41791</v>
      </c>
      <c r="B181" s="170">
        <v>84.682072239918298</v>
      </c>
      <c r="C181" s="185">
        <v>290.67</v>
      </c>
      <c r="D181" s="185">
        <v>294.16000000000003</v>
      </c>
      <c r="E181" s="185">
        <v>0.66047445863882503</v>
      </c>
      <c r="F181" s="185">
        <v>440.092718496705</v>
      </c>
      <c r="G181" s="185">
        <v>445.376798682323</v>
      </c>
      <c r="H181" s="170">
        <v>0.20968513003247799</v>
      </c>
      <c r="I181" s="170">
        <v>-0.332238114574268</v>
      </c>
      <c r="J181" s="170">
        <v>0.109653428442824</v>
      </c>
      <c r="K181" s="170">
        <v>0.67131932337529698</v>
      </c>
    </row>
    <row r="182" spans="1:11" x14ac:dyDescent="0.2">
      <c r="A182" s="184">
        <v>41821</v>
      </c>
      <c r="B182" s="170">
        <v>84.914958831660599</v>
      </c>
      <c r="C182" s="185">
        <v>291.73</v>
      </c>
      <c r="D182" s="185">
        <v>297.72000000000003</v>
      </c>
      <c r="E182" s="185">
        <v>0.66229084836024599</v>
      </c>
      <c r="F182" s="185">
        <v>440.48623157377</v>
      </c>
      <c r="G182" s="185">
        <v>449.530596319003</v>
      </c>
      <c r="H182" s="170">
        <v>8.9415948168669601E-2</v>
      </c>
      <c r="I182" s="170">
        <v>0.93264796212329004</v>
      </c>
      <c r="J182" s="170">
        <v>1.5861782503057101E-2</v>
      </c>
      <c r="K182" s="170">
        <v>0.72180270849146999</v>
      </c>
    </row>
    <row r="183" spans="1:11" x14ac:dyDescent="0.2">
      <c r="A183" s="184">
        <v>41852</v>
      </c>
      <c r="B183" s="170">
        <v>85.219965142135905</v>
      </c>
      <c r="C183" s="185">
        <v>292.39</v>
      </c>
      <c r="D183" s="185">
        <v>296.83999999999997</v>
      </c>
      <c r="E183" s="185">
        <v>0.66466973296313903</v>
      </c>
      <c r="F183" s="185">
        <v>439.902684746163</v>
      </c>
      <c r="G183" s="185">
        <v>446.59773911573899</v>
      </c>
      <c r="H183" s="170">
        <v>-0.132477881436244</v>
      </c>
      <c r="I183" s="170">
        <v>-0.65242660394642105</v>
      </c>
      <c r="J183" s="170">
        <v>-1.57316715032607E-4</v>
      </c>
      <c r="K183" s="170">
        <v>0.47317151336949698</v>
      </c>
    </row>
    <row r="184" spans="1:11" x14ac:dyDescent="0.2">
      <c r="A184" s="184">
        <v>41883</v>
      </c>
      <c r="B184" s="170">
        <v>85.596339924274304</v>
      </c>
      <c r="C184" s="185">
        <v>294.83</v>
      </c>
      <c r="D184" s="185">
        <v>293.42</v>
      </c>
      <c r="E184" s="185">
        <v>0.66760525312582297</v>
      </c>
      <c r="F184" s="185">
        <v>441.62324759963099</v>
      </c>
      <c r="G184" s="185">
        <v>439.51122107887198</v>
      </c>
      <c r="H184" s="170">
        <v>0.39112351734367201</v>
      </c>
      <c r="I184" s="170">
        <v>-1.5867787532687601</v>
      </c>
      <c r="J184" s="170">
        <v>-5.3517760495192003E-2</v>
      </c>
      <c r="K184" s="170">
        <v>0.31553456182031903</v>
      </c>
    </row>
    <row r="185" spans="1:11" x14ac:dyDescent="0.2">
      <c r="A185" s="184">
        <v>41913</v>
      </c>
      <c r="B185" s="170">
        <v>86.069625578460204</v>
      </c>
      <c r="C185" s="185">
        <v>291.05</v>
      </c>
      <c r="D185" s="185">
        <v>291.94</v>
      </c>
      <c r="E185" s="185">
        <v>0.67129662578548499</v>
      </c>
      <c r="F185" s="185">
        <v>433.56392512690201</v>
      </c>
      <c r="G185" s="185">
        <v>434.88971757961798</v>
      </c>
      <c r="H185" s="170">
        <v>-1.8249316621202301</v>
      </c>
      <c r="I185" s="170">
        <v>-1.0515097857819899</v>
      </c>
      <c r="J185" s="170">
        <v>0.110068669527652</v>
      </c>
      <c r="K185" s="170">
        <v>0.139575892313126</v>
      </c>
    </row>
    <row r="186" spans="1:11" x14ac:dyDescent="0.2">
      <c r="A186" s="184">
        <v>41944</v>
      </c>
      <c r="B186" s="170">
        <v>86.763777871266299</v>
      </c>
      <c r="C186" s="185">
        <v>292.2</v>
      </c>
      <c r="D186" s="185">
        <v>294.02999999999997</v>
      </c>
      <c r="E186" s="185">
        <v>0.676710639019657</v>
      </c>
      <c r="F186" s="185">
        <v>431.79460045627002</v>
      </c>
      <c r="G186" s="185">
        <v>434.49885822093501</v>
      </c>
      <c r="H186" s="170">
        <v>-0.40808853506758602</v>
      </c>
      <c r="I186" s="170">
        <v>-8.9875511625925303E-2</v>
      </c>
      <c r="J186" s="170">
        <v>-0.14283522481745001</v>
      </c>
      <c r="K186" s="170">
        <v>0.64377853819319597</v>
      </c>
    </row>
    <row r="187" spans="1:11" x14ac:dyDescent="0.2">
      <c r="A187" s="184">
        <v>41974</v>
      </c>
      <c r="B187" s="170">
        <v>87.188983712963505</v>
      </c>
      <c r="C187" s="185">
        <v>292.18</v>
      </c>
      <c r="D187" s="185">
        <v>294.7</v>
      </c>
      <c r="E187" s="185">
        <v>0.68002701509167096</v>
      </c>
      <c r="F187" s="185">
        <v>429.65940104690202</v>
      </c>
      <c r="G187" s="185">
        <v>433.36513617811602</v>
      </c>
      <c r="H187" s="170">
        <v>-0.49449423571108497</v>
      </c>
      <c r="I187" s="170">
        <v>-0.26092635719694401</v>
      </c>
      <c r="J187" s="170">
        <v>-0.43878565924414498</v>
      </c>
      <c r="K187" s="170">
        <v>0.52687057568749895</v>
      </c>
    </row>
    <row r="188" spans="1:11" x14ac:dyDescent="0.2">
      <c r="A188" s="184">
        <v>42005</v>
      </c>
      <c r="B188" s="170">
        <v>87.110102770599198</v>
      </c>
      <c r="C188" s="185">
        <v>300.89</v>
      </c>
      <c r="D188" s="185">
        <v>306.63</v>
      </c>
      <c r="E188" s="185">
        <v>0.67941178631506105</v>
      </c>
      <c r="F188" s="185">
        <v>442.86838418265199</v>
      </c>
      <c r="G188" s="185">
        <v>451.316868762426</v>
      </c>
      <c r="H188" s="170">
        <v>3.0742916606886199</v>
      </c>
      <c r="I188" s="170">
        <v>4.1424035035739104</v>
      </c>
      <c r="J188" s="170">
        <v>0.48191683919864797</v>
      </c>
      <c r="K188" s="170">
        <v>1.22811413588513</v>
      </c>
    </row>
    <row r="189" spans="1:11" x14ac:dyDescent="0.2">
      <c r="A189" s="184">
        <v>42036</v>
      </c>
      <c r="B189" s="170">
        <v>87.275377126029198</v>
      </c>
      <c r="C189" s="185">
        <v>301.39</v>
      </c>
      <c r="D189" s="185">
        <v>306.14</v>
      </c>
      <c r="E189" s="185">
        <v>0.68070083708510098</v>
      </c>
      <c r="F189" s="185">
        <v>442.76425645458698</v>
      </c>
      <c r="G189" s="185">
        <v>449.74235864165098</v>
      </c>
      <c r="H189" s="170">
        <v>-2.3512115965729202E-2</v>
      </c>
      <c r="I189" s="170">
        <v>-0.34887021287118802</v>
      </c>
      <c r="J189" s="170">
        <v>0.809927259904897</v>
      </c>
      <c r="K189" s="170">
        <v>1.14082194208927</v>
      </c>
    </row>
    <row r="190" spans="1:11" x14ac:dyDescent="0.2">
      <c r="A190" s="184">
        <v>42064</v>
      </c>
      <c r="B190" s="170">
        <v>87.630716990203695</v>
      </c>
      <c r="C190" s="185">
        <v>302.79000000000002</v>
      </c>
      <c r="D190" s="185">
        <v>303.77999999999997</v>
      </c>
      <c r="E190" s="185">
        <v>0.68347229624068895</v>
      </c>
      <c r="F190" s="185">
        <v>443.01722493426502</v>
      </c>
      <c r="G190" s="185">
        <v>444.465710857462</v>
      </c>
      <c r="H190" s="170">
        <v>5.7133898229189101E-2</v>
      </c>
      <c r="I190" s="170">
        <v>-1.1732601305613899</v>
      </c>
      <c r="J190" s="170">
        <v>0.61006546567194997</v>
      </c>
      <c r="K190" s="170">
        <v>0.99439673517225402</v>
      </c>
    </row>
    <row r="191" spans="1:11" x14ac:dyDescent="0.2">
      <c r="A191" s="184">
        <v>42095</v>
      </c>
      <c r="B191" s="170">
        <v>87.403840375022497</v>
      </c>
      <c r="C191" s="185">
        <v>302.56</v>
      </c>
      <c r="D191" s="185">
        <v>304.02999999999997</v>
      </c>
      <c r="E191" s="185">
        <v>0.68170278109272398</v>
      </c>
      <c r="F191" s="185">
        <v>443.82978680975401</v>
      </c>
      <c r="G191" s="185">
        <v>445.98615178400797</v>
      </c>
      <c r="H191" s="170">
        <v>0.18341541361270899</v>
      </c>
      <c r="I191" s="170">
        <v>0.342082840004099</v>
      </c>
      <c r="J191" s="170">
        <v>0.32462854855812601</v>
      </c>
      <c r="K191" s="170">
        <v>0.90516484712601697</v>
      </c>
    </row>
    <row r="192" spans="1:11" x14ac:dyDescent="0.2">
      <c r="A192" s="184">
        <v>42125</v>
      </c>
      <c r="B192" s="170">
        <v>86.967365827273298</v>
      </c>
      <c r="C192" s="185">
        <v>300.18</v>
      </c>
      <c r="D192" s="185">
        <v>307.47000000000003</v>
      </c>
      <c r="E192" s="185">
        <v>0.67829851519548001</v>
      </c>
      <c r="F192" s="185">
        <v>442.54851407641701</v>
      </c>
      <c r="G192" s="185">
        <v>453.29599448023203</v>
      </c>
      <c r="H192" s="170">
        <v>-0.28868561133454901</v>
      </c>
      <c r="I192" s="170">
        <v>1.63902907455391</v>
      </c>
      <c r="J192" s="170">
        <v>0.76887298169094898</v>
      </c>
      <c r="K192" s="170">
        <v>1.4399433808364801</v>
      </c>
    </row>
    <row r="193" spans="1:11" x14ac:dyDescent="0.2">
      <c r="A193" s="184">
        <v>42156</v>
      </c>
      <c r="B193" s="170">
        <v>87.113107758879707</v>
      </c>
      <c r="C193" s="185">
        <v>300.83</v>
      </c>
      <c r="D193" s="185">
        <v>306.29000000000002</v>
      </c>
      <c r="E193" s="185">
        <v>0.67943522360178799</v>
      </c>
      <c r="F193" s="185">
        <v>442.76479868861497</v>
      </c>
      <c r="G193" s="185">
        <v>450.80088485302599</v>
      </c>
      <c r="H193" s="170">
        <v>4.8872520258935702E-2</v>
      </c>
      <c r="I193" s="170">
        <v>-0.55043716635235795</v>
      </c>
      <c r="J193" s="170">
        <v>0.60716300897625297</v>
      </c>
      <c r="K193" s="170">
        <v>1.21786455575394</v>
      </c>
    </row>
    <row r="194" spans="1:11" x14ac:dyDescent="0.2">
      <c r="A194" s="184">
        <v>42186</v>
      </c>
      <c r="B194" s="170">
        <v>87.240819760802907</v>
      </c>
      <c r="C194" s="185">
        <v>305.69</v>
      </c>
      <c r="D194" s="185">
        <v>310.41000000000003</v>
      </c>
      <c r="E194" s="185">
        <v>0.68043130828772902</v>
      </c>
      <c r="F194" s="185">
        <v>449.25916294071402</v>
      </c>
      <c r="G194" s="185">
        <v>456.19593957416703</v>
      </c>
      <c r="H194" s="170">
        <v>1.46677519787795</v>
      </c>
      <c r="I194" s="170">
        <v>1.1967711028116701</v>
      </c>
      <c r="J194" s="170">
        <v>1.99164712495095</v>
      </c>
      <c r="K194" s="170">
        <v>1.48273405853632</v>
      </c>
    </row>
    <row r="195" spans="1:11" x14ac:dyDescent="0.2">
      <c r="A195" s="184">
        <v>42217</v>
      </c>
      <c r="B195" s="170">
        <v>87.4248752929864</v>
      </c>
      <c r="C195" s="185">
        <v>309.08</v>
      </c>
      <c r="D195" s="185">
        <v>309.86</v>
      </c>
      <c r="E195" s="185">
        <v>0.68186684209982096</v>
      </c>
      <c r="F195" s="185">
        <v>453.28498310342098</v>
      </c>
      <c r="G195" s="185">
        <v>454.42890146378301</v>
      </c>
      <c r="H195" s="170">
        <v>0.89610195958051997</v>
      </c>
      <c r="I195" s="170">
        <v>-0.38734191979732402</v>
      </c>
      <c r="J195" s="170">
        <v>3.0421042701705301</v>
      </c>
      <c r="K195" s="170">
        <v>1.75351589632968</v>
      </c>
    </row>
    <row r="196" spans="1:11" x14ac:dyDescent="0.2">
      <c r="A196" s="184">
        <v>42248</v>
      </c>
      <c r="B196" s="170">
        <v>87.752419015565806</v>
      </c>
      <c r="C196" s="185">
        <v>303.04000000000002</v>
      </c>
      <c r="D196" s="185">
        <v>305.27999999999997</v>
      </c>
      <c r="E196" s="185">
        <v>0.684421506353174</v>
      </c>
      <c r="F196" s="185">
        <v>442.76808543714299</v>
      </c>
      <c r="G196" s="185">
        <v>446.04092239391201</v>
      </c>
      <c r="H196" s="170">
        <v>-2.32015135252743</v>
      </c>
      <c r="I196" s="170">
        <v>-1.84582869682191</v>
      </c>
      <c r="J196" s="170">
        <v>0.25923405158903001</v>
      </c>
      <c r="K196" s="170">
        <v>1.48567340306149</v>
      </c>
    </row>
    <row r="197" spans="1:11" x14ac:dyDescent="0.2">
      <c r="A197" s="184">
        <v>42278</v>
      </c>
      <c r="B197" s="170">
        <v>88.203918504717805</v>
      </c>
      <c r="C197" s="185">
        <v>302.39</v>
      </c>
      <c r="D197" s="185">
        <v>304.26</v>
      </c>
      <c r="E197" s="185">
        <v>0.68794295868405797</v>
      </c>
      <c r="F197" s="185">
        <v>439.55679200268497</v>
      </c>
      <c r="G197" s="185">
        <v>442.27504062547303</v>
      </c>
      <c r="H197" s="170">
        <v>-0.72527662676673499</v>
      </c>
      <c r="I197" s="170">
        <v>-0.84429064226365602</v>
      </c>
      <c r="J197" s="170">
        <v>1.38223374420015</v>
      </c>
      <c r="K197" s="170">
        <v>1.69820594677625</v>
      </c>
    </row>
    <row r="198" spans="1:11" x14ac:dyDescent="0.2">
      <c r="A198" s="184">
        <v>42309</v>
      </c>
      <c r="B198" s="170">
        <v>88.685467876675304</v>
      </c>
      <c r="C198" s="185">
        <v>304.14</v>
      </c>
      <c r="D198" s="185">
        <v>305.95</v>
      </c>
      <c r="E198" s="185">
        <v>0.69169878388222295</v>
      </c>
      <c r="F198" s="185">
        <v>439.70006466251999</v>
      </c>
      <c r="G198" s="185">
        <v>442.31681062503498</v>
      </c>
      <c r="H198" s="170">
        <v>3.2594800590568497E-2</v>
      </c>
      <c r="I198" s="170">
        <v>9.4443492679285902E-3</v>
      </c>
      <c r="J198" s="170">
        <v>1.8308390604923299</v>
      </c>
      <c r="K198" s="170">
        <v>1.7993033252402499</v>
      </c>
    </row>
    <row r="199" spans="1:11" x14ac:dyDescent="0.2">
      <c r="A199" s="184">
        <v>42339</v>
      </c>
      <c r="B199" s="170">
        <v>89.046817717410903</v>
      </c>
      <c r="C199" s="185">
        <v>301.10000000000002</v>
      </c>
      <c r="D199" s="185">
        <v>306.69</v>
      </c>
      <c r="E199" s="185">
        <v>0.694517117611266</v>
      </c>
      <c r="F199" s="185">
        <v>433.53863045969001</v>
      </c>
      <c r="G199" s="185">
        <v>441.58738816234597</v>
      </c>
      <c r="H199" s="170">
        <v>-1.40128116823433</v>
      </c>
      <c r="I199" s="170">
        <v>-0.164909504944666</v>
      </c>
      <c r="J199" s="170">
        <v>0.90286152318233004</v>
      </c>
      <c r="K199" s="170">
        <v>1.8973035202467701</v>
      </c>
    </row>
    <row r="200" spans="1:11" x14ac:dyDescent="0.2">
      <c r="A200" s="184">
        <v>42370</v>
      </c>
      <c r="B200" s="170">
        <v>89.3863813931126</v>
      </c>
      <c r="C200" s="185">
        <v>310.02</v>
      </c>
      <c r="D200" s="185">
        <v>318.23</v>
      </c>
      <c r="E200" s="185">
        <v>0.697165531011532</v>
      </c>
      <c r="F200" s="185">
        <v>444.68635669664502</v>
      </c>
      <c r="G200" s="185">
        <v>456.46261303004098</v>
      </c>
      <c r="H200" s="170">
        <v>2.5713340066453299</v>
      </c>
      <c r="I200" s="170">
        <v>3.3685800968179098</v>
      </c>
      <c r="J200" s="170">
        <v>0.41049950254366002</v>
      </c>
      <c r="K200" s="170">
        <v>1.14016218399386</v>
      </c>
    </row>
    <row r="201" spans="1:11" x14ac:dyDescent="0.2">
      <c r="A201" s="184">
        <v>42401</v>
      </c>
      <c r="B201" s="170">
        <v>89.7777811166536</v>
      </c>
      <c r="C201" s="185">
        <v>310.8</v>
      </c>
      <c r="D201" s="185">
        <v>317.69</v>
      </c>
      <c r="E201" s="185">
        <v>0.70021823760785595</v>
      </c>
      <c r="F201" s="185">
        <v>443.86161814605299</v>
      </c>
      <c r="G201" s="185">
        <v>453.70140755733399</v>
      </c>
      <c r="H201" s="170">
        <v>-0.185465224685222</v>
      </c>
      <c r="I201" s="170">
        <v>-0.604913829497988</v>
      </c>
      <c r="J201" s="170">
        <v>0.247843333211373</v>
      </c>
      <c r="K201" s="170">
        <v>0.88029264747049296</v>
      </c>
    </row>
    <row r="202" spans="1:11" x14ac:dyDescent="0.2">
      <c r="A202" s="184">
        <v>42430</v>
      </c>
      <c r="B202" s="170">
        <v>89.910000600997606</v>
      </c>
      <c r="C202" s="185">
        <v>313.86</v>
      </c>
      <c r="D202" s="185">
        <v>315.55</v>
      </c>
      <c r="E202" s="185">
        <v>0.70124947822388795</v>
      </c>
      <c r="F202" s="185">
        <v>447.57252553675897</v>
      </c>
      <c r="G202" s="185">
        <v>449.98250950463301</v>
      </c>
      <c r="H202" s="170">
        <v>0.83605052543314096</v>
      </c>
      <c r="I202" s="170">
        <v>-0.81967963747849903</v>
      </c>
      <c r="J202" s="170">
        <v>1.0282445796931501</v>
      </c>
      <c r="K202" s="170">
        <v>1.2412203039303</v>
      </c>
    </row>
    <row r="203" spans="1:11" x14ac:dyDescent="0.2">
      <c r="A203" s="184">
        <v>42461</v>
      </c>
      <c r="B203" s="170">
        <v>89.625277961415904</v>
      </c>
      <c r="C203" s="185">
        <v>312.36</v>
      </c>
      <c r="D203" s="185">
        <v>314.76</v>
      </c>
      <c r="E203" s="185">
        <v>0.69902879530640905</v>
      </c>
      <c r="F203" s="185">
        <v>446.84854486299298</v>
      </c>
      <c r="G203" s="185">
        <v>450.28187982160301</v>
      </c>
      <c r="H203" s="170">
        <v>-0.16175717508514201</v>
      </c>
      <c r="I203" s="170">
        <v>6.6529322950503705E-2</v>
      </c>
      <c r="J203" s="170">
        <v>0.68016121111162997</v>
      </c>
      <c r="K203" s="170">
        <v>0.96319762853866997</v>
      </c>
    </row>
    <row r="204" spans="1:11" x14ac:dyDescent="0.2">
      <c r="A204" s="184">
        <v>42491</v>
      </c>
      <c r="B204" s="170">
        <v>89.225614520103406</v>
      </c>
      <c r="C204" s="185">
        <v>312.32</v>
      </c>
      <c r="D204" s="185">
        <v>319.58999999999997</v>
      </c>
      <c r="E204" s="185">
        <v>0.69591163617158303</v>
      </c>
      <c r="F204" s="185">
        <v>448.79261067994901</v>
      </c>
      <c r="G204" s="185">
        <v>459.23933929048701</v>
      </c>
      <c r="H204" s="170">
        <v>0.43506146306284699</v>
      </c>
      <c r="I204" s="170">
        <v>1.9893004516268</v>
      </c>
      <c r="J204" s="170">
        <v>1.4109405872852401</v>
      </c>
      <c r="K204" s="170">
        <v>1.31113993563303</v>
      </c>
    </row>
    <row r="205" spans="1:11" x14ac:dyDescent="0.2">
      <c r="A205" s="184">
        <v>42522</v>
      </c>
      <c r="B205" s="170">
        <v>89.324027886291205</v>
      </c>
      <c r="C205" s="185">
        <v>313.23</v>
      </c>
      <c r="D205" s="185">
        <v>318.8</v>
      </c>
      <c r="E205" s="185">
        <v>0.69667920731192501</v>
      </c>
      <c r="F205" s="185">
        <v>449.60434689671598</v>
      </c>
      <c r="G205" s="185">
        <v>457.59941828903101</v>
      </c>
      <c r="H205" s="170">
        <v>0.18087111896445399</v>
      </c>
      <c r="I205" s="170">
        <v>-0.35709506158387899</v>
      </c>
      <c r="J205" s="170">
        <v>1.5447362184975799</v>
      </c>
      <c r="K205" s="170">
        <v>1.5081011738077501</v>
      </c>
    </row>
    <row r="206" spans="1:11" x14ac:dyDescent="0.2">
      <c r="A206" s="184">
        <v>42552</v>
      </c>
      <c r="B206" s="170">
        <v>89.556914478033505</v>
      </c>
      <c r="C206" s="185">
        <v>314.44</v>
      </c>
      <c r="D206" s="185">
        <v>321.77</v>
      </c>
      <c r="E206" s="185">
        <v>0.69849559703334696</v>
      </c>
      <c r="F206" s="185">
        <v>450.167476123673</v>
      </c>
      <c r="G206" s="185">
        <v>460.66145780534998</v>
      </c>
      <c r="H206" s="170">
        <v>0.12524995161729</v>
      </c>
      <c r="I206" s="170">
        <v>0.66915284284423404</v>
      </c>
      <c r="J206" s="170">
        <v>0.20218022421933901</v>
      </c>
      <c r="K206" s="170">
        <v>0.97885970562385805</v>
      </c>
    </row>
    <row r="207" spans="1:11" x14ac:dyDescent="0.2">
      <c r="A207" s="184">
        <v>42583</v>
      </c>
      <c r="B207" s="170">
        <v>89.809333493599397</v>
      </c>
      <c r="C207" s="185">
        <v>316.66000000000003</v>
      </c>
      <c r="D207" s="185">
        <v>320.85000000000002</v>
      </c>
      <c r="E207" s="185">
        <v>0.70046432911849998</v>
      </c>
      <c r="F207" s="185">
        <v>452.07155716052102</v>
      </c>
      <c r="G207" s="185">
        <v>458.05330359045399</v>
      </c>
      <c r="H207" s="170">
        <v>0.42297170227474401</v>
      </c>
      <c r="I207" s="170">
        <v>-0.56617591307117598</v>
      </c>
      <c r="J207" s="170">
        <v>-0.26769603850365098</v>
      </c>
      <c r="K207" s="170">
        <v>0.79757297896250201</v>
      </c>
    </row>
    <row r="208" spans="1:11" x14ac:dyDescent="0.2">
      <c r="A208" s="184">
        <v>42614</v>
      </c>
      <c r="B208" s="170">
        <v>90.357743854798997</v>
      </c>
      <c r="C208" s="185">
        <v>314.75</v>
      </c>
      <c r="D208" s="185">
        <v>316.57</v>
      </c>
      <c r="E208" s="185">
        <v>0.70474163394636302</v>
      </c>
      <c r="F208" s="185">
        <v>446.617575631916</v>
      </c>
      <c r="G208" s="185">
        <v>449.20008234406902</v>
      </c>
      <c r="H208" s="170">
        <v>-1.20644208692565</v>
      </c>
      <c r="I208" s="170">
        <v>-1.9327927944169301</v>
      </c>
      <c r="J208" s="170">
        <v>0.86941455840763304</v>
      </c>
      <c r="K208" s="170">
        <v>0.70826684089928504</v>
      </c>
    </row>
    <row r="209" spans="1:11" x14ac:dyDescent="0.2">
      <c r="A209" s="184">
        <v>42644</v>
      </c>
      <c r="B209" s="170">
        <v>90.906154215998598</v>
      </c>
      <c r="C209" s="185">
        <v>312.49</v>
      </c>
      <c r="D209" s="185">
        <v>315.27</v>
      </c>
      <c r="E209" s="185">
        <v>0.70901893877422595</v>
      </c>
      <c r="F209" s="185">
        <v>440.73575882224299</v>
      </c>
      <c r="G209" s="185">
        <v>444.65666960187099</v>
      </c>
      <c r="H209" s="170">
        <v>-1.3169694008013</v>
      </c>
      <c r="I209" s="170">
        <v>-1.0114452157909599</v>
      </c>
      <c r="J209" s="170">
        <v>0.268217177167696</v>
      </c>
      <c r="K209" s="170">
        <v>0.53849499918181598</v>
      </c>
    </row>
    <row r="210" spans="1:11" x14ac:dyDescent="0.2">
      <c r="A210" s="184">
        <v>42675</v>
      </c>
      <c r="B210" s="170">
        <v>91.616833944347604</v>
      </c>
      <c r="C210" s="185">
        <v>315.60000000000002</v>
      </c>
      <c r="D210" s="185">
        <v>317.39</v>
      </c>
      <c r="E210" s="185">
        <v>0.71456185708540099</v>
      </c>
      <c r="F210" s="185">
        <v>441.66925070320502</v>
      </c>
      <c r="G210" s="185">
        <v>444.174282258208</v>
      </c>
      <c r="H210" s="170">
        <v>0.21180307299246701</v>
      </c>
      <c r="I210" s="170">
        <v>-0.108485349853171</v>
      </c>
      <c r="J210" s="170">
        <v>0.44784756677180798</v>
      </c>
      <c r="K210" s="170">
        <v>0.419941451139549</v>
      </c>
    </row>
    <row r="211" spans="1:11" x14ac:dyDescent="0.2">
      <c r="A211" s="184">
        <v>42705</v>
      </c>
      <c r="B211" s="170">
        <v>92.039034797764302</v>
      </c>
      <c r="C211" s="185">
        <v>316.2</v>
      </c>
      <c r="D211" s="185">
        <v>318.64999999999998</v>
      </c>
      <c r="E211" s="185">
        <v>0.71785479587068701</v>
      </c>
      <c r="F211" s="185">
        <v>440.47905205743001</v>
      </c>
      <c r="G211" s="185">
        <v>443.89199853921502</v>
      </c>
      <c r="H211" s="170">
        <v>-0.26947736204882</v>
      </c>
      <c r="I211" s="170">
        <v>-6.3552468089123099E-2</v>
      </c>
      <c r="J211" s="170">
        <v>1.6008773175253801</v>
      </c>
      <c r="K211" s="170">
        <v>0.52189225477203804</v>
      </c>
    </row>
    <row r="212" spans="1:11" x14ac:dyDescent="0.2">
      <c r="A212" s="184">
        <v>42736</v>
      </c>
      <c r="B212" s="170">
        <v>93.603882444858499</v>
      </c>
      <c r="C212" s="185">
        <v>325.22000000000003</v>
      </c>
      <c r="D212" s="185">
        <v>331.14</v>
      </c>
      <c r="E212" s="185">
        <v>0.73005976293430097</v>
      </c>
      <c r="F212" s="185">
        <v>445.47037997664199</v>
      </c>
      <c r="G212" s="185">
        <v>453.57930516408902</v>
      </c>
      <c r="H212" s="170">
        <v>1.1331589767772201</v>
      </c>
      <c r="I212" s="170">
        <v>2.1823566671066899</v>
      </c>
      <c r="J212" s="170">
        <v>0.17630927240965799</v>
      </c>
      <c r="K212" s="170">
        <v>-0.63166353248780305</v>
      </c>
    </row>
    <row r="213" spans="1:11" x14ac:dyDescent="0.2">
      <c r="A213" s="184">
        <v>42767</v>
      </c>
      <c r="B213" s="170">
        <v>94.1447803353567</v>
      </c>
      <c r="C213" s="185">
        <v>325.89999999999998</v>
      </c>
      <c r="D213" s="185">
        <v>331.43</v>
      </c>
      <c r="E213" s="185">
        <v>0.73427847454534401</v>
      </c>
      <c r="F213" s="185">
        <v>443.837060866851</v>
      </c>
      <c r="G213" s="185">
        <v>451.36826352592902</v>
      </c>
      <c r="H213" s="170">
        <v>-0.366650440344995</v>
      </c>
      <c r="I213" s="170">
        <v>-0.48746528181218302</v>
      </c>
      <c r="J213" s="170">
        <v>-5.5326431027236103E-3</v>
      </c>
      <c r="K213" s="170">
        <v>-0.514246593142897</v>
      </c>
    </row>
    <row r="214" spans="1:11" x14ac:dyDescent="0.2">
      <c r="A214" s="184">
        <v>42795</v>
      </c>
      <c r="B214" s="170">
        <v>94.722489332291602</v>
      </c>
      <c r="C214" s="185">
        <v>326.36</v>
      </c>
      <c r="D214" s="185">
        <v>329.73</v>
      </c>
      <c r="E214" s="185">
        <v>0.73878429291880499</v>
      </c>
      <c r="F214" s="185">
        <v>441.75275940235599</v>
      </c>
      <c r="G214" s="185">
        <v>446.314307383683</v>
      </c>
      <c r="H214" s="170">
        <v>-0.46960960412462099</v>
      </c>
      <c r="I214" s="170">
        <v>-1.1196968308686199</v>
      </c>
      <c r="J214" s="170">
        <v>-1.3002956621217501</v>
      </c>
      <c r="K214" s="170">
        <v>-0.81518771140435298</v>
      </c>
    </row>
    <row r="215" spans="1:11" x14ac:dyDescent="0.2">
      <c r="A215" s="184">
        <v>42826</v>
      </c>
      <c r="B215" s="170">
        <v>94.838932628162794</v>
      </c>
      <c r="C215" s="185">
        <v>327.58999999999997</v>
      </c>
      <c r="D215" s="185">
        <v>330.1</v>
      </c>
      <c r="E215" s="185">
        <v>0.73969248777951502</v>
      </c>
      <c r="F215" s="185">
        <v>442.87322828354399</v>
      </c>
      <c r="G215" s="185">
        <v>446.26653028602198</v>
      </c>
      <c r="H215" s="170">
        <v>0.25364162585070898</v>
      </c>
      <c r="I215" s="170">
        <v>-1.0704809787720501E-2</v>
      </c>
      <c r="J215" s="170">
        <v>-0.889633999069672</v>
      </c>
      <c r="K215" s="170">
        <v>-0.89174131039239102</v>
      </c>
    </row>
    <row r="216" spans="1:11" x14ac:dyDescent="0.2">
      <c r="A216" s="184">
        <v>42856</v>
      </c>
      <c r="B216" s="170">
        <v>94.725494320572096</v>
      </c>
      <c r="C216" s="185">
        <v>328.39</v>
      </c>
      <c r="D216" s="185">
        <v>335.59</v>
      </c>
      <c r="E216" s="185">
        <v>0.73880773020553203</v>
      </c>
      <c r="F216" s="185">
        <v>444.48641584819899</v>
      </c>
      <c r="G216" s="185">
        <v>454.23184717712797</v>
      </c>
      <c r="H216" s="170">
        <v>0.36425492931848602</v>
      </c>
      <c r="I216" s="170">
        <v>1.7848788449361901</v>
      </c>
      <c r="J216" s="170">
        <v>-0.959506624947848</v>
      </c>
      <c r="K216" s="170">
        <v>-1.09038831932297</v>
      </c>
    </row>
    <row r="217" spans="1:11" x14ac:dyDescent="0.2">
      <c r="A217" s="184">
        <v>42887</v>
      </c>
      <c r="B217" s="170">
        <v>94.963639641805401</v>
      </c>
      <c r="C217" s="185">
        <v>327.24</v>
      </c>
      <c r="D217" s="185">
        <v>334.21</v>
      </c>
      <c r="E217" s="185">
        <v>0.74066513517872801</v>
      </c>
      <c r="F217" s="185">
        <v>441.819095374369</v>
      </c>
      <c r="G217" s="185">
        <v>451.22955587662801</v>
      </c>
      <c r="H217" s="170">
        <v>-0.60009043667624795</v>
      </c>
      <c r="I217" s="170">
        <v>-0.66096010642096004</v>
      </c>
      <c r="J217" s="170">
        <v>-1.7315783479592699</v>
      </c>
      <c r="K217" s="170">
        <v>-1.3920171568879001</v>
      </c>
    </row>
    <row r="218" spans="1:11" x14ac:dyDescent="0.2">
      <c r="A218" s="184">
        <v>42917</v>
      </c>
      <c r="B218" s="170">
        <v>95.322735741330604</v>
      </c>
      <c r="C218" s="185">
        <v>330.58</v>
      </c>
      <c r="D218" s="185">
        <v>337.37</v>
      </c>
      <c r="E218" s="185">
        <v>0.74346589094272597</v>
      </c>
      <c r="F218" s="185">
        <v>444.647164082833</v>
      </c>
      <c r="G218" s="185">
        <v>453.78006457325199</v>
      </c>
      <c r="H218" s="170">
        <v>0.640096532285095</v>
      </c>
      <c r="I218" s="170">
        <v>0.56523529175045395</v>
      </c>
      <c r="J218" s="170">
        <v>-1.2262796256127799</v>
      </c>
      <c r="K218" s="170">
        <v>-1.493807028025</v>
      </c>
    </row>
    <row r="219" spans="1:11" x14ac:dyDescent="0.2">
      <c r="A219" s="184">
        <v>42948</v>
      </c>
      <c r="B219" s="170">
        <v>95.793767654306095</v>
      </c>
      <c r="C219" s="185">
        <v>329.57</v>
      </c>
      <c r="D219" s="185">
        <v>336.24</v>
      </c>
      <c r="E219" s="185">
        <v>0.74713968563734101</v>
      </c>
      <c r="F219" s="185">
        <v>441.108947008835</v>
      </c>
      <c r="G219" s="185">
        <v>450.036327160393</v>
      </c>
      <c r="H219" s="170">
        <v>-0.79573589124226596</v>
      </c>
      <c r="I219" s="170">
        <v>-0.82501143287971901</v>
      </c>
      <c r="J219" s="170">
        <v>-2.4249723252978002</v>
      </c>
      <c r="K219" s="170">
        <v>-1.750227837507</v>
      </c>
    </row>
    <row r="220" spans="1:11" x14ac:dyDescent="0.2">
      <c r="A220" s="184">
        <v>42979</v>
      </c>
      <c r="B220" s="170">
        <v>96.093515235290596</v>
      </c>
      <c r="C220" s="185">
        <v>330.92</v>
      </c>
      <c r="D220" s="185">
        <v>332.39</v>
      </c>
      <c r="E220" s="185">
        <v>0.74947755498846103</v>
      </c>
      <c r="F220" s="185">
        <v>441.534236479029</v>
      </c>
      <c r="G220" s="185">
        <v>443.49560275373102</v>
      </c>
      <c r="H220" s="170">
        <v>9.6413703026843003E-2</v>
      </c>
      <c r="I220" s="170">
        <v>-1.45337698579421</v>
      </c>
      <c r="J220" s="170">
        <v>-1.1381860970640201</v>
      </c>
      <c r="K220" s="170">
        <v>-1.2699195335340301</v>
      </c>
    </row>
    <row r="221" spans="1:11" x14ac:dyDescent="0.2">
      <c r="A221" s="184">
        <v>43009</v>
      </c>
      <c r="B221" s="170">
        <v>96.698269126750404</v>
      </c>
      <c r="C221" s="185">
        <v>329.48</v>
      </c>
      <c r="D221" s="185">
        <v>331.29</v>
      </c>
      <c r="E221" s="185">
        <v>0.75419430894247397</v>
      </c>
      <c r="F221" s="185">
        <v>436.863545764479</v>
      </c>
      <c r="G221" s="185">
        <v>439.26345780112302</v>
      </c>
      <c r="H221" s="170">
        <v>-1.05783206117753</v>
      </c>
      <c r="I221" s="170">
        <v>-0.95426987918915096</v>
      </c>
      <c r="J221" s="170">
        <v>-0.87857928027260701</v>
      </c>
      <c r="K221" s="170">
        <v>-1.2128934905162301</v>
      </c>
    </row>
    <row r="222" spans="1:11" x14ac:dyDescent="0.2">
      <c r="A222" s="184">
        <v>43040</v>
      </c>
      <c r="B222" s="170">
        <v>97.695173988821495</v>
      </c>
      <c r="C222" s="185">
        <v>332.36</v>
      </c>
      <c r="D222" s="185">
        <v>333.01</v>
      </c>
      <c r="E222" s="185">
        <v>0.76196962881449404</v>
      </c>
      <c r="F222" s="185">
        <v>436.18536412940801</v>
      </c>
      <c r="G222" s="185">
        <v>437.03841650239002</v>
      </c>
      <c r="H222" s="170">
        <v>-0.155238779166988</v>
      </c>
      <c r="I222" s="170">
        <v>-0.50653913026862396</v>
      </c>
      <c r="J222" s="170">
        <v>-1.24162743162807</v>
      </c>
      <c r="K222" s="170">
        <v>-1.60654635823101</v>
      </c>
    </row>
    <row r="223" spans="1:11" x14ac:dyDescent="0.2">
      <c r="A223" s="184">
        <v>43070</v>
      </c>
      <c r="B223" s="170">
        <v>98.272882985756297</v>
      </c>
      <c r="C223" s="185">
        <v>334.3</v>
      </c>
      <c r="D223" s="185">
        <v>336.26</v>
      </c>
      <c r="E223" s="185">
        <v>0.76647544718795402</v>
      </c>
      <c r="F223" s="185">
        <v>436.152261923693</v>
      </c>
      <c r="G223" s="185">
        <v>438.70942146114601</v>
      </c>
      <c r="H223" s="170">
        <v>-7.5890225664676497E-3</v>
      </c>
      <c r="I223" s="170">
        <v>0.38234738541496099</v>
      </c>
      <c r="J223" s="170">
        <v>-0.98229191911096703</v>
      </c>
      <c r="K223" s="170">
        <v>-1.1675310875449501</v>
      </c>
    </row>
    <row r="224" spans="1:11" x14ac:dyDescent="0.2">
      <c r="A224" s="184">
        <v>43101</v>
      </c>
      <c r="B224" s="170">
        <v>98.794999699501204</v>
      </c>
      <c r="C224" s="185">
        <v>342.42</v>
      </c>
      <c r="D224" s="185">
        <v>348.11</v>
      </c>
      <c r="E224" s="185">
        <v>0.77054767575694705</v>
      </c>
      <c r="F224" s="185">
        <v>444.38522206121002</v>
      </c>
      <c r="G224" s="185">
        <v>451.76958019896</v>
      </c>
      <c r="H224" s="170">
        <v>1.8876344011618</v>
      </c>
      <c r="I224" s="170">
        <v>2.9769496844440901</v>
      </c>
      <c r="J224" s="170">
        <v>-0.24359821981624299</v>
      </c>
      <c r="K224" s="170">
        <v>-0.39898755179644801</v>
      </c>
    </row>
    <row r="225" spans="1:11" x14ac:dyDescent="0.2">
      <c r="A225" s="184">
        <v>43132</v>
      </c>
      <c r="B225" s="170">
        <v>99.171374481639504</v>
      </c>
      <c r="C225" s="185">
        <v>343.2</v>
      </c>
      <c r="D225" s="185">
        <v>349.38</v>
      </c>
      <c r="E225" s="185">
        <v>0.77348319591963099</v>
      </c>
      <c r="F225" s="185">
        <v>443.70711840992698</v>
      </c>
      <c r="G225" s="185">
        <v>451.69694938828701</v>
      </c>
      <c r="H225" s="170">
        <v>-0.15259365469849601</v>
      </c>
      <c r="I225" s="170">
        <v>-1.6076959108324299E-2</v>
      </c>
      <c r="J225" s="170">
        <v>-2.9277063224575399E-2</v>
      </c>
      <c r="K225" s="170">
        <v>7.28198876434938E-2</v>
      </c>
    </row>
    <row r="226" spans="1:11" x14ac:dyDescent="0.2">
      <c r="A226" s="184">
        <v>43160</v>
      </c>
      <c r="B226" s="170">
        <v>99.492156980587794</v>
      </c>
      <c r="C226" s="185">
        <v>347.27</v>
      </c>
      <c r="D226" s="185">
        <v>349.31</v>
      </c>
      <c r="E226" s="185">
        <v>0.77598512627784599</v>
      </c>
      <c r="F226" s="185">
        <v>447.521464316905</v>
      </c>
      <c r="G226" s="185">
        <v>450.15038068516702</v>
      </c>
      <c r="H226" s="170">
        <v>0.85965398090685996</v>
      </c>
      <c r="I226" s="170">
        <v>-0.34239077886500902</v>
      </c>
      <c r="J226" s="170">
        <v>1.3058673187132099</v>
      </c>
      <c r="K226" s="170">
        <v>0.85950040991777898</v>
      </c>
    </row>
    <row r="227" spans="1:11" x14ac:dyDescent="0.2">
      <c r="A227" s="184">
        <v>43191</v>
      </c>
      <c r="B227" s="170">
        <v>99.154847046096506</v>
      </c>
      <c r="C227" s="185">
        <v>347.67</v>
      </c>
      <c r="D227" s="185">
        <v>349.37</v>
      </c>
      <c r="E227" s="185">
        <v>0.77335429084262597</v>
      </c>
      <c r="F227" s="185">
        <v>449.56109265416802</v>
      </c>
      <c r="G227" s="185">
        <v>451.75930894407497</v>
      </c>
      <c r="H227" s="170">
        <v>0.45576100810631498</v>
      </c>
      <c r="I227" s="170">
        <v>0.35742017066804399</v>
      </c>
      <c r="J227" s="170">
        <v>1.51010807235827</v>
      </c>
      <c r="K227" s="170">
        <v>1.23082917612767</v>
      </c>
    </row>
    <row r="228" spans="1:11" x14ac:dyDescent="0.2">
      <c r="A228" s="184">
        <v>43221</v>
      </c>
      <c r="B228" s="170">
        <v>98.994080173087298</v>
      </c>
      <c r="C228" s="185">
        <v>346.23</v>
      </c>
      <c r="D228" s="185">
        <v>353.83</v>
      </c>
      <c r="E228" s="185">
        <v>0.77210039600267799</v>
      </c>
      <c r="F228" s="185">
        <v>448.42613964777598</v>
      </c>
      <c r="G228" s="185">
        <v>458.26941914788603</v>
      </c>
      <c r="H228" s="170">
        <v>-0.25245801403556101</v>
      </c>
      <c r="I228" s="170">
        <v>1.4410572344436801</v>
      </c>
      <c r="J228" s="170">
        <v>0.88635415146702801</v>
      </c>
      <c r="K228" s="170">
        <v>0.88887910344690502</v>
      </c>
    </row>
    <row r="229" spans="1:11" x14ac:dyDescent="0.2">
      <c r="A229" s="184">
        <v>43252</v>
      </c>
      <c r="B229" s="170">
        <v>99.376464931786799</v>
      </c>
      <c r="C229" s="185">
        <v>345.99</v>
      </c>
      <c r="D229" s="185">
        <v>353.45</v>
      </c>
      <c r="E229" s="185">
        <v>0.77508279073881803</v>
      </c>
      <c r="F229" s="185">
        <v>446.39102317082597</v>
      </c>
      <c r="G229" s="185">
        <v>456.01580143856302</v>
      </c>
      <c r="H229" s="170">
        <v>-0.45383538045953298</v>
      </c>
      <c r="I229" s="170">
        <v>-0.49176698578616801</v>
      </c>
      <c r="J229" s="170">
        <v>1.0347963327803</v>
      </c>
      <c r="K229" s="170">
        <v>1.0607118925612899</v>
      </c>
    </row>
    <row r="230" spans="1:11" x14ac:dyDescent="0.2">
      <c r="A230" s="184">
        <v>43282</v>
      </c>
      <c r="B230" s="170">
        <v>99.909099104513501</v>
      </c>
      <c r="C230" s="185">
        <v>350.72</v>
      </c>
      <c r="D230" s="185">
        <v>357.43</v>
      </c>
      <c r="E230" s="185">
        <v>0.779237049811358</v>
      </c>
      <c r="F230" s="185">
        <v>450.08126870366902</v>
      </c>
      <c r="G230" s="185">
        <v>458.692255567838</v>
      </c>
      <c r="H230" s="170">
        <v>0.82668453021974597</v>
      </c>
      <c r="I230" s="170">
        <v>0.58692135685480795</v>
      </c>
      <c r="J230" s="170">
        <v>1.2221161090826</v>
      </c>
      <c r="K230" s="170">
        <v>1.0825048031156701</v>
      </c>
    </row>
    <row r="231" spans="1:11" x14ac:dyDescent="0.2">
      <c r="A231" s="184">
        <v>43313</v>
      </c>
      <c r="B231" s="170">
        <v>100.492</v>
      </c>
      <c r="C231" s="185">
        <v>349.54</v>
      </c>
      <c r="D231" s="185">
        <v>356.15</v>
      </c>
      <c r="E231" s="185">
        <v>0.78378336219133604</v>
      </c>
      <c r="F231" s="185">
        <v>445.96506746805699</v>
      </c>
      <c r="G231" s="185">
        <v>454.39852028022102</v>
      </c>
      <c r="H231" s="170">
        <v>-0.91454622127845597</v>
      </c>
      <c r="I231" s="170">
        <v>-0.93608192322796002</v>
      </c>
      <c r="J231" s="170">
        <v>1.1008891322996699</v>
      </c>
      <c r="K231" s="170">
        <v>0.96929800030860502</v>
      </c>
    </row>
    <row r="232" spans="1:11" x14ac:dyDescent="0.2">
      <c r="A232" s="184">
        <v>43344</v>
      </c>
      <c r="B232" s="170">
        <v>100.917</v>
      </c>
      <c r="C232" s="185">
        <v>345.45</v>
      </c>
      <c r="D232" s="185">
        <v>351.8</v>
      </c>
      <c r="E232" s="185">
        <v>0.78709813280921004</v>
      </c>
      <c r="F232" s="185">
        <v>438.890635869081</v>
      </c>
      <c r="G232" s="185">
        <v>446.95824489431902</v>
      </c>
      <c r="H232" s="170">
        <v>-1.5863196727809401</v>
      </c>
      <c r="I232" s="170">
        <v>-1.6373898799920801</v>
      </c>
      <c r="J232" s="170">
        <v>-0.59873060604085404</v>
      </c>
      <c r="K232" s="170">
        <v>0.780761324145818</v>
      </c>
    </row>
    <row r="233" spans="1:11" x14ac:dyDescent="0.2">
      <c r="A233" s="184">
        <v>43374</v>
      </c>
      <c r="B233" s="170">
        <v>101.44</v>
      </c>
      <c r="C233" s="185">
        <v>344.35</v>
      </c>
      <c r="D233" s="185">
        <v>350.62</v>
      </c>
      <c r="E233" s="185">
        <v>0.79117725053426302</v>
      </c>
      <c r="F233" s="185">
        <v>435.23748915615101</v>
      </c>
      <c r="G233" s="185">
        <v>443.16238840694001</v>
      </c>
      <c r="H233" s="170">
        <v>-0.83235922901275805</v>
      </c>
      <c r="I233" s="170">
        <v>-0.84926422786463196</v>
      </c>
      <c r="J233" s="170">
        <v>-0.37221155761160102</v>
      </c>
      <c r="K233" s="170">
        <v>0.88760640945049196</v>
      </c>
    </row>
    <row r="234" spans="1:11" x14ac:dyDescent="0.2">
      <c r="A234" s="184">
        <v>43405</v>
      </c>
      <c r="B234" s="170">
        <v>102.303</v>
      </c>
      <c r="C234" s="185">
        <v>346.51</v>
      </c>
      <c r="D234" s="185">
        <v>352.7</v>
      </c>
      <c r="E234" s="185">
        <v>0.79790818475361502</v>
      </c>
      <c r="F234" s="185">
        <v>434.27302366499498</v>
      </c>
      <c r="G234" s="185">
        <v>442.03080848068998</v>
      </c>
      <c r="H234" s="170">
        <v>-0.22159522448910199</v>
      </c>
      <c r="I234" s="170">
        <v>-0.25534204974346802</v>
      </c>
      <c r="J234" s="170">
        <v>-0.438423803657428</v>
      </c>
      <c r="K234" s="170">
        <v>1.1423233724517901</v>
      </c>
    </row>
    <row r="235" spans="1:11" x14ac:dyDescent="0.2">
      <c r="A235" s="184">
        <v>43435</v>
      </c>
      <c r="B235" s="170">
        <v>103.02</v>
      </c>
      <c r="C235" s="185">
        <v>347.36</v>
      </c>
      <c r="D235" s="185">
        <v>354.35</v>
      </c>
      <c r="E235" s="185">
        <v>0.80350039777247395</v>
      </c>
      <c r="F235" s="185">
        <v>432.308435643564</v>
      </c>
      <c r="G235" s="185">
        <v>441.00787128712898</v>
      </c>
      <c r="H235" s="170">
        <v>-0.45238546130517099</v>
      </c>
      <c r="I235" s="170">
        <v>-0.23141762382511399</v>
      </c>
      <c r="J235" s="170">
        <v>-0.88130375919065496</v>
      </c>
      <c r="K235" s="170">
        <v>0.52391166306118298</v>
      </c>
    </row>
    <row r="236" spans="1:11" x14ac:dyDescent="0.2">
      <c r="A236" s="184">
        <v>43466</v>
      </c>
      <c r="B236" s="170">
        <v>103.108</v>
      </c>
      <c r="C236" s="185">
        <v>361.87</v>
      </c>
      <c r="D236" s="185">
        <v>372.27</v>
      </c>
      <c r="E236" s="185">
        <v>0.80418675027688102</v>
      </c>
      <c r="F236" s="185">
        <v>449.98254432245801</v>
      </c>
      <c r="G236" s="185">
        <v>462.91486383209798</v>
      </c>
      <c r="H236" s="170">
        <v>4.0883099245062597</v>
      </c>
      <c r="I236" s="170">
        <v>4.9674833424246296</v>
      </c>
      <c r="J236" s="170">
        <v>1.25956534631952</v>
      </c>
      <c r="K236" s="170">
        <v>2.4670283528674699</v>
      </c>
    </row>
    <row r="237" spans="1:11" x14ac:dyDescent="0.2">
      <c r="A237" s="184">
        <v>43497</v>
      </c>
      <c r="B237" s="170">
        <v>103.07899999999999</v>
      </c>
      <c r="C237" s="185">
        <v>363.24</v>
      </c>
      <c r="D237" s="185">
        <v>373.6</v>
      </c>
      <c r="E237" s="185">
        <v>0.80396056592883802</v>
      </c>
      <c r="F237" s="185">
        <v>451.813205017511</v>
      </c>
      <c r="G237" s="185">
        <v>464.69940919100901</v>
      </c>
      <c r="H237" s="170">
        <v>0.40682926885737802</v>
      </c>
      <c r="I237" s="170">
        <v>0.38550184890107098</v>
      </c>
      <c r="J237" s="170">
        <v>1.8269002842761</v>
      </c>
      <c r="K237" s="170">
        <v>2.8785803889821202</v>
      </c>
    </row>
    <row r="238" spans="1:11" x14ac:dyDescent="0.2">
      <c r="A238" s="184">
        <v>43525</v>
      </c>
      <c r="B238" s="170">
        <v>103.476</v>
      </c>
      <c r="C238" s="185">
        <v>366.41</v>
      </c>
      <c r="D238" s="185">
        <v>372.83</v>
      </c>
      <c r="E238" s="185">
        <v>0.80705695165894498</v>
      </c>
      <c r="F238" s="185">
        <v>454.007612779775</v>
      </c>
      <c r="G238" s="185">
        <v>461.96244172561802</v>
      </c>
      <c r="H238" s="170">
        <v>0.48568916045275101</v>
      </c>
      <c r="I238" s="170">
        <v>-0.58897588661800404</v>
      </c>
      <c r="J238" s="170">
        <v>1.44934913295629</v>
      </c>
      <c r="K238" s="170">
        <v>2.62402555840815</v>
      </c>
    </row>
    <row r="239" spans="1:11" x14ac:dyDescent="0.2">
      <c r="A239" s="184">
        <v>43556</v>
      </c>
      <c r="B239" s="170">
        <v>103.53100000000001</v>
      </c>
      <c r="C239" s="185">
        <v>366.99</v>
      </c>
      <c r="D239" s="185">
        <v>373.7</v>
      </c>
      <c r="E239" s="185">
        <v>0.80748592197419899</v>
      </c>
      <c r="F239" s="185">
        <v>454.48470371193201</v>
      </c>
      <c r="G239" s="185">
        <v>462.79444610792899</v>
      </c>
      <c r="H239" s="170">
        <v>0.10508434632527899</v>
      </c>
      <c r="I239" s="170">
        <v>0.18010217003867601</v>
      </c>
      <c r="J239" s="170">
        <v>1.0952039974579499</v>
      </c>
      <c r="K239" s="170">
        <v>2.4427027723340702</v>
      </c>
    </row>
    <row r="240" spans="1:11" x14ac:dyDescent="0.2">
      <c r="A240" s="184">
        <v>43586</v>
      </c>
      <c r="B240" s="170">
        <v>103.233</v>
      </c>
      <c r="C240" s="185">
        <v>367.13</v>
      </c>
      <c r="D240" s="185">
        <v>377.49</v>
      </c>
      <c r="E240" s="185">
        <v>0.80516168281154898</v>
      </c>
      <c r="F240" s="185">
        <v>455.970530934875</v>
      </c>
      <c r="G240" s="185">
        <v>468.83751184214299</v>
      </c>
      <c r="H240" s="170">
        <v>0.326925683264712</v>
      </c>
      <c r="I240" s="170">
        <v>1.3057774969073901</v>
      </c>
      <c r="J240" s="170">
        <v>1.68241559089866</v>
      </c>
      <c r="K240" s="170">
        <v>2.30608726061359</v>
      </c>
    </row>
    <row r="241" spans="1:11" x14ac:dyDescent="0.2">
      <c r="A241" s="184">
        <v>43617</v>
      </c>
      <c r="B241" s="170">
        <v>103.29900000000001</v>
      </c>
      <c r="C241" s="185">
        <v>367.39</v>
      </c>
      <c r="D241" s="185">
        <v>376.63</v>
      </c>
      <c r="E241" s="185">
        <v>0.80567644718985498</v>
      </c>
      <c r="F241" s="185">
        <v>456.00191153834999</v>
      </c>
      <c r="G241" s="185">
        <v>467.47053524235503</v>
      </c>
      <c r="H241" s="170">
        <v>6.8821560485377003E-3</v>
      </c>
      <c r="I241" s="170">
        <v>-0.29156724137062701</v>
      </c>
      <c r="J241" s="170">
        <v>2.1530200807479098</v>
      </c>
      <c r="K241" s="170">
        <v>2.51191598353748</v>
      </c>
    </row>
    <row r="242" spans="1:11" x14ac:dyDescent="0.2">
      <c r="A242" s="184">
        <v>43647</v>
      </c>
      <c r="B242" s="170">
        <v>103.687</v>
      </c>
      <c r="C242" s="185">
        <v>370.18</v>
      </c>
      <c r="D242" s="185">
        <v>380.72</v>
      </c>
      <c r="E242" s="185">
        <v>0.80870263777746598</v>
      </c>
      <c r="F242" s="185">
        <v>457.74550830866002</v>
      </c>
      <c r="G242" s="185">
        <v>470.778729059574</v>
      </c>
      <c r="H242" s="170">
        <v>0.38236610991999598</v>
      </c>
      <c r="I242" s="170">
        <v>0.70767964348894496</v>
      </c>
      <c r="J242" s="170">
        <v>1.7028568256274501</v>
      </c>
      <c r="K242" s="170">
        <v>2.6349852967917999</v>
      </c>
    </row>
    <row r="243" spans="1:11" x14ac:dyDescent="0.2">
      <c r="A243" s="184">
        <v>43678</v>
      </c>
      <c r="B243" s="170">
        <v>103.67</v>
      </c>
      <c r="C243" s="185">
        <v>370.24</v>
      </c>
      <c r="D243" s="185">
        <v>379.67</v>
      </c>
      <c r="E243" s="185">
        <v>0.80857004695275103</v>
      </c>
      <c r="F243" s="185">
        <v>457.89477534484399</v>
      </c>
      <c r="G243" s="185">
        <v>469.55733944246202</v>
      </c>
      <c r="H243" s="170">
        <v>3.2609175508024897E-2</v>
      </c>
      <c r="I243" s="170">
        <v>-0.259440272408196</v>
      </c>
      <c r="J243" s="170">
        <v>2.67503191326561</v>
      </c>
      <c r="K243" s="170">
        <v>3.3360186016653701</v>
      </c>
    </row>
    <row r="244" spans="1:11" x14ac:dyDescent="0.2">
      <c r="A244" s="184">
        <v>43709</v>
      </c>
      <c r="B244" s="170">
        <v>103.94199999999999</v>
      </c>
      <c r="C244" s="185">
        <v>363.95</v>
      </c>
      <c r="D244" s="185">
        <v>374.46</v>
      </c>
      <c r="E244" s="185">
        <v>0.81069150014819003</v>
      </c>
      <c r="F244" s="185">
        <v>448.93772777125702</v>
      </c>
      <c r="G244" s="185">
        <v>461.90196879028701</v>
      </c>
      <c r="H244" s="170">
        <v>-1.9561366619310201</v>
      </c>
      <c r="I244" s="170">
        <v>-1.6303377690282701</v>
      </c>
      <c r="J244" s="170">
        <v>2.2892017010756001</v>
      </c>
      <c r="K244" s="170">
        <v>3.3434272813338799</v>
      </c>
    </row>
    <row r="245" spans="1:11" x14ac:dyDescent="0.2">
      <c r="A245" s="184">
        <v>43739</v>
      </c>
      <c r="B245" s="170">
        <v>104.503</v>
      </c>
      <c r="C245" s="185">
        <v>362.75</v>
      </c>
      <c r="D245" s="185">
        <v>373.22</v>
      </c>
      <c r="E245" s="185">
        <v>0.81506699736378196</v>
      </c>
      <c r="F245" s="185">
        <v>445.05543859984903</v>
      </c>
      <c r="G245" s="185">
        <v>457.90100839210402</v>
      </c>
      <c r="H245" s="170">
        <v>-0.86477231278418998</v>
      </c>
      <c r="I245" s="170">
        <v>-0.86619254052147099</v>
      </c>
      <c r="J245" s="170">
        <v>2.2557683306951799</v>
      </c>
      <c r="K245" s="170">
        <v>3.32578313745109</v>
      </c>
    </row>
    <row r="246" spans="1:11" x14ac:dyDescent="0.2">
      <c r="A246" s="184">
        <v>43770</v>
      </c>
      <c r="B246" s="170">
        <v>105.346</v>
      </c>
      <c r="C246" s="185">
        <v>367.62</v>
      </c>
      <c r="D246" s="185">
        <v>375.78</v>
      </c>
      <c r="E246" s="185">
        <v>0.82164194237758703</v>
      </c>
      <c r="F246" s="185">
        <v>447.42117099842397</v>
      </c>
      <c r="G246" s="185">
        <v>457.352504319101</v>
      </c>
      <c r="H246" s="170">
        <v>0.53155903588508702</v>
      </c>
      <c r="I246" s="170">
        <v>-0.119786605172334</v>
      </c>
      <c r="J246" s="170">
        <v>3.0276223981095902</v>
      </c>
      <c r="K246" s="170">
        <v>3.4662054192723599</v>
      </c>
    </row>
    <row r="247" spans="1:11" x14ac:dyDescent="0.2">
      <c r="A247" s="184">
        <v>43800</v>
      </c>
      <c r="B247" s="170">
        <v>105.934</v>
      </c>
      <c r="C247" s="185">
        <v>369.89</v>
      </c>
      <c r="D247" s="185">
        <v>378.13</v>
      </c>
      <c r="E247" s="185">
        <v>0.82622802502066905</v>
      </c>
      <c r="F247" s="185">
        <v>447.68512904261098</v>
      </c>
      <c r="G247" s="185">
        <v>457.65816281835902</v>
      </c>
      <c r="H247" s="170">
        <v>5.8995430099595403E-2</v>
      </c>
      <c r="I247" s="170">
        <v>6.6832147276163503E-2</v>
      </c>
      <c r="J247" s="170">
        <v>3.5568802575310001</v>
      </c>
      <c r="K247" s="170">
        <v>3.7755089229210701</v>
      </c>
    </row>
    <row r="248" spans="1:11" x14ac:dyDescent="0.2">
      <c r="A248" s="184">
        <v>43831</v>
      </c>
      <c r="B248" s="170">
        <v>106.447</v>
      </c>
      <c r="C248" s="185">
        <v>386.65</v>
      </c>
      <c r="D248" s="185">
        <v>396.18</v>
      </c>
      <c r="E248" s="185">
        <v>0.83022914814294901</v>
      </c>
      <c r="F248" s="185">
        <v>465.71479797457903</v>
      </c>
      <c r="G248" s="185">
        <v>477.19355660563502</v>
      </c>
      <c r="H248" s="170">
        <v>4.02731021477629</v>
      </c>
      <c r="I248" s="170">
        <v>4.2685557419041702</v>
      </c>
      <c r="J248" s="170">
        <v>3.4961919858044901</v>
      </c>
      <c r="K248" s="170">
        <v>3.08451810238595</v>
      </c>
    </row>
    <row r="249" spans="1:11" x14ac:dyDescent="0.2">
      <c r="A249" s="184">
        <v>43862</v>
      </c>
      <c r="B249" s="170">
        <v>106.889</v>
      </c>
      <c r="C249" s="185">
        <v>387.35</v>
      </c>
      <c r="D249" s="185">
        <v>397.62</v>
      </c>
      <c r="E249" s="185">
        <v>0.83367650958553696</v>
      </c>
      <c r="F249" s="185">
        <v>464.628660573118</v>
      </c>
      <c r="G249" s="185">
        <v>476.94758749731</v>
      </c>
      <c r="H249" s="170">
        <v>-0.23321943090160999</v>
      </c>
      <c r="I249" s="170">
        <v>-5.15449349471453E-2</v>
      </c>
      <c r="J249" s="170">
        <v>2.83644997828481</v>
      </c>
      <c r="K249" s="170">
        <v>2.63572065383604</v>
      </c>
    </row>
    <row r="250" spans="1:11" x14ac:dyDescent="0.2">
      <c r="A250" s="184">
        <v>43891</v>
      </c>
      <c r="B250" s="170">
        <v>106.83799999999999</v>
      </c>
      <c r="C250" s="185">
        <v>394.42</v>
      </c>
      <c r="D250" s="185">
        <v>399.28</v>
      </c>
      <c r="E250" s="185">
        <v>0.833278737111392</v>
      </c>
      <c r="F250" s="185">
        <v>473.33501076395999</v>
      </c>
      <c r="G250" s="185">
        <v>479.16739287519403</v>
      </c>
      <c r="H250" s="170">
        <v>1.8738297762568501</v>
      </c>
      <c r="I250" s="170">
        <v>0.46541914375368698</v>
      </c>
      <c r="J250" s="170">
        <v>4.2570647363925396</v>
      </c>
      <c r="K250" s="170">
        <v>3.7243181686609002</v>
      </c>
    </row>
    <row r="251" spans="1:11" x14ac:dyDescent="0.2">
      <c r="A251" s="184">
        <v>43922</v>
      </c>
      <c r="B251" s="170">
        <v>105.755</v>
      </c>
      <c r="C251" s="185">
        <v>397.42</v>
      </c>
      <c r="D251" s="185">
        <v>403.62</v>
      </c>
      <c r="E251" s="185">
        <v>0.82483192163102304</v>
      </c>
      <c r="F251" s="185">
        <v>481.819373835752</v>
      </c>
      <c r="G251" s="185">
        <v>489.33605673490598</v>
      </c>
      <c r="H251" s="170">
        <v>1.79246471924785</v>
      </c>
      <c r="I251" s="170">
        <v>2.1221527196781702</v>
      </c>
      <c r="J251" s="170">
        <v>6.0144312670083799</v>
      </c>
      <c r="K251" s="170">
        <v>5.7350754422812003</v>
      </c>
    </row>
    <row r="252" spans="1:11" x14ac:dyDescent="0.2">
      <c r="A252" s="184">
        <v>43952</v>
      </c>
      <c r="B252" s="170">
        <v>106.16200000000001</v>
      </c>
      <c r="C252" s="185">
        <v>394.88</v>
      </c>
      <c r="D252" s="185">
        <v>408.02</v>
      </c>
      <c r="E252" s="185">
        <v>0.82800630196390401</v>
      </c>
      <c r="F252" s="185">
        <v>476.90458280740802</v>
      </c>
      <c r="G252" s="185">
        <v>492.77402724138602</v>
      </c>
      <c r="H252" s="170">
        <v>-1.0200484445485001</v>
      </c>
      <c r="I252" s="170">
        <v>0.70257861834655</v>
      </c>
      <c r="J252" s="170">
        <v>4.5910975495743198</v>
      </c>
      <c r="K252" s="170">
        <v>5.10550346221053</v>
      </c>
    </row>
    <row r="253" spans="1:11" x14ac:dyDescent="0.2">
      <c r="A253" s="184">
        <v>43983</v>
      </c>
      <c r="B253" s="170">
        <v>106.74299999999999</v>
      </c>
      <c r="C253" s="185">
        <v>395.54</v>
      </c>
      <c r="D253" s="185">
        <v>407.28</v>
      </c>
      <c r="E253" s="185">
        <v>0.832537788385044</v>
      </c>
      <c r="F253" s="185">
        <v>475.10155757286202</v>
      </c>
      <c r="G253" s="185">
        <v>489.20301958910602</v>
      </c>
      <c r="H253" s="170">
        <v>-0.37806833893935199</v>
      </c>
      <c r="I253" s="170">
        <v>-0.72467448665471901</v>
      </c>
      <c r="J253" s="170">
        <v>4.1885013091454804</v>
      </c>
      <c r="K253" s="170">
        <v>4.6489527592332296</v>
      </c>
    </row>
    <row r="254" spans="1:11" x14ac:dyDescent="0.2">
      <c r="A254" s="184">
        <v>44013</v>
      </c>
      <c r="B254" s="170">
        <v>107.444</v>
      </c>
      <c r="C254" s="185">
        <v>398.09</v>
      </c>
      <c r="D254" s="185">
        <v>405.2</v>
      </c>
      <c r="E254" s="185">
        <v>0.83800521003946504</v>
      </c>
      <c r="F254" s="185">
        <v>475.04477923383303</v>
      </c>
      <c r="G254" s="185">
        <v>483.52921335765598</v>
      </c>
      <c r="H254" s="170">
        <v>-1.1950779390945699E-2</v>
      </c>
      <c r="I254" s="170">
        <v>-1.1598060527541201</v>
      </c>
      <c r="J254" s="170">
        <v>3.7792333537238498</v>
      </c>
      <c r="K254" s="170">
        <v>2.7083815625129799</v>
      </c>
    </row>
    <row r="255" spans="1:11" x14ac:dyDescent="0.2">
      <c r="A255" s="184">
        <v>44044</v>
      </c>
      <c r="B255" s="170">
        <v>107.867</v>
      </c>
      <c r="C255" s="185">
        <v>396.88</v>
      </c>
      <c r="D255" s="185">
        <v>404.13</v>
      </c>
      <c r="E255" s="185">
        <v>0.84130438173678401</v>
      </c>
      <c r="F255" s="185">
        <v>471.74365023593901</v>
      </c>
      <c r="G255" s="185">
        <v>480.36122094801902</v>
      </c>
      <c r="H255" s="170">
        <v>-0.69490901536038996</v>
      </c>
      <c r="I255" s="170">
        <v>-0.65518118080976095</v>
      </c>
      <c r="J255" s="170">
        <v>3.0244666759223802</v>
      </c>
      <c r="K255" s="170">
        <v>2.3008652188007099</v>
      </c>
    </row>
    <row r="256" spans="1:11" x14ac:dyDescent="0.2">
      <c r="A256" s="184">
        <v>44075</v>
      </c>
      <c r="B256" s="170">
        <v>108.114</v>
      </c>
      <c r="C256" s="185">
        <v>392</v>
      </c>
      <c r="D256" s="185">
        <v>402.82</v>
      </c>
      <c r="E256" s="185">
        <v>0.84323084842528895</v>
      </c>
      <c r="F256" s="185">
        <v>464.87862811476799</v>
      </c>
      <c r="G256" s="185">
        <v>477.71022698262902</v>
      </c>
      <c r="H256" s="170">
        <v>-1.4552442025955199</v>
      </c>
      <c r="I256" s="170">
        <v>-0.55187509935918899</v>
      </c>
      <c r="J256" s="170">
        <v>3.55080434488073</v>
      </c>
      <c r="K256" s="170">
        <v>3.4224271080168802</v>
      </c>
    </row>
    <row r="257" spans="1:11" x14ac:dyDescent="0.2">
      <c r="A257" s="184">
        <v>44105</v>
      </c>
      <c r="B257" s="170">
        <v>108.774</v>
      </c>
      <c r="C257" s="185">
        <v>390.64</v>
      </c>
      <c r="D257" s="185">
        <v>401.84</v>
      </c>
      <c r="E257" s="185">
        <v>0.84837849220833905</v>
      </c>
      <c r="F257" s="185">
        <v>460.45486016878999</v>
      </c>
      <c r="G257" s="185">
        <v>473.65651497600498</v>
      </c>
      <c r="H257" s="170">
        <v>-0.95159632610283296</v>
      </c>
      <c r="I257" s="170">
        <v>-0.84857132580741201</v>
      </c>
      <c r="J257" s="170">
        <v>3.4601131080182599</v>
      </c>
      <c r="K257" s="170">
        <v>3.4408106326793799</v>
      </c>
    </row>
    <row r="258" spans="1:11" x14ac:dyDescent="0.2">
      <c r="A258" s="184">
        <v>44136</v>
      </c>
      <c r="B258" s="170">
        <v>108.85599999999999</v>
      </c>
      <c r="C258" s="185">
        <v>396.18</v>
      </c>
      <c r="D258" s="185">
        <v>405.6</v>
      </c>
      <c r="E258" s="185">
        <v>0.84901804795108204</v>
      </c>
      <c r="F258" s="185">
        <v>466.63318990225599</v>
      </c>
      <c r="G258" s="185">
        <v>477.72836040273398</v>
      </c>
      <c r="H258" s="170">
        <v>1.3417883636196399</v>
      </c>
      <c r="I258" s="170">
        <v>0.85966207536172201</v>
      </c>
      <c r="J258" s="170">
        <v>4.2939449782763299</v>
      </c>
      <c r="K258" s="170">
        <v>4.4551753606265603</v>
      </c>
    </row>
    <row r="259" spans="1:11" x14ac:dyDescent="0.2">
      <c r="A259" s="184">
        <v>44166</v>
      </c>
      <c r="B259" s="170">
        <v>109.271</v>
      </c>
      <c r="C259" s="185">
        <v>398.34</v>
      </c>
      <c r="D259" s="185">
        <v>408.01</v>
      </c>
      <c r="E259" s="185">
        <v>0.85225482396618202</v>
      </c>
      <c r="F259" s="185">
        <v>467.39541836351799</v>
      </c>
      <c r="G259" s="185">
        <v>478.74179004493402</v>
      </c>
      <c r="H259" s="170">
        <v>0.16334638807444801</v>
      </c>
      <c r="I259" s="170">
        <v>0.21213512242517199</v>
      </c>
      <c r="J259" s="170">
        <v>4.4027125410794499</v>
      </c>
      <c r="K259" s="170">
        <v>4.6068504703899604</v>
      </c>
    </row>
    <row r="260" spans="1:11" x14ac:dyDescent="0.2">
      <c r="A260" s="184">
        <v>44197</v>
      </c>
      <c r="B260" s="170">
        <v>110.21</v>
      </c>
      <c r="C260" s="185">
        <v>415.63</v>
      </c>
      <c r="D260" s="185">
        <v>428.77</v>
      </c>
      <c r="E260" s="185">
        <v>0.85957851716661204</v>
      </c>
      <c r="F260" s="185">
        <v>483.52767280645998</v>
      </c>
      <c r="G260" s="185">
        <v>498.81423446148301</v>
      </c>
      <c r="H260" s="170">
        <v>3.4515217328029899</v>
      </c>
      <c r="I260" s="170">
        <v>4.1927495852543997</v>
      </c>
      <c r="J260" s="170">
        <v>3.8248462169016002</v>
      </c>
      <c r="K260" s="170">
        <v>4.5307983640097396</v>
      </c>
    </row>
    <row r="261" spans="1:11" x14ac:dyDescent="0.2">
      <c r="A261" s="184">
        <v>44228</v>
      </c>
      <c r="B261" s="170">
        <v>110.907</v>
      </c>
      <c r="C261" s="185">
        <v>416.16</v>
      </c>
      <c r="D261" s="185">
        <v>429.72</v>
      </c>
      <c r="E261" s="185">
        <v>0.86501474097992404</v>
      </c>
      <c r="F261" s="185">
        <v>481.10162785036101</v>
      </c>
      <c r="G261" s="185">
        <v>496.777661283778</v>
      </c>
      <c r="H261" s="170">
        <v>-0.50173859585288505</v>
      </c>
      <c r="I261" s="170">
        <v>-0.40828289110532701</v>
      </c>
      <c r="J261" s="170">
        <v>3.5454048953682502</v>
      </c>
      <c r="K261" s="170">
        <v>4.1577050196484704</v>
      </c>
    </row>
    <row r="262" spans="1:11" x14ac:dyDescent="0.2">
      <c r="A262" s="184">
        <v>44256</v>
      </c>
      <c r="B262" s="170">
        <v>111.824</v>
      </c>
      <c r="C262" s="185">
        <v>421.28</v>
      </c>
      <c r="D262" s="185">
        <v>427.45</v>
      </c>
      <c r="E262" s="185">
        <v>0.87216684605425299</v>
      </c>
      <c r="F262" s="185">
        <v>483.026845042209</v>
      </c>
      <c r="G262" s="185">
        <v>490.10117953212199</v>
      </c>
      <c r="H262" s="170">
        <v>0.40016850503088502</v>
      </c>
      <c r="I262" s="170">
        <v>-1.34395772434754</v>
      </c>
      <c r="J262" s="170">
        <v>2.0475633658719299</v>
      </c>
      <c r="K262" s="170">
        <v>2.2818302788344398</v>
      </c>
    </row>
    <row r="263" spans="1:11" x14ac:dyDescent="0.2">
      <c r="A263" s="184">
        <v>44287</v>
      </c>
      <c r="B263" s="170">
        <v>112.19</v>
      </c>
      <c r="C263" s="185">
        <v>421.11</v>
      </c>
      <c r="D263" s="185">
        <v>427.66</v>
      </c>
      <c r="E263" s="185">
        <v>0.87502144851576302</v>
      </c>
      <c r="F263" s="185">
        <v>481.25677457883899</v>
      </c>
      <c r="G263" s="185">
        <v>488.742305374811</v>
      </c>
      <c r="H263" s="170">
        <v>-0.36645384858785501</v>
      </c>
      <c r="I263" s="170">
        <v>-0.27726400467114098</v>
      </c>
      <c r="J263" s="170">
        <v>-0.116765594632307</v>
      </c>
      <c r="K263" s="170">
        <v>-0.121338158495266</v>
      </c>
    </row>
    <row r="264" spans="1:11" x14ac:dyDescent="0.2">
      <c r="A264" s="184">
        <v>44317</v>
      </c>
      <c r="B264" s="170">
        <v>112.419</v>
      </c>
      <c r="C264" s="185">
        <v>419.28</v>
      </c>
      <c r="D264" s="185">
        <v>433.13</v>
      </c>
      <c r="E264" s="185">
        <v>0.87680752491927605</v>
      </c>
      <c r="F264" s="185">
        <v>478.18932671523498</v>
      </c>
      <c r="G264" s="185">
        <v>493.98526779281099</v>
      </c>
      <c r="H264" s="170">
        <v>-0.63738279139841103</v>
      </c>
      <c r="I264" s="170">
        <v>1.0727457722284499</v>
      </c>
      <c r="J264" s="170">
        <v>0.269392233612953</v>
      </c>
      <c r="K264" s="170">
        <v>0.245800404336594</v>
      </c>
    </row>
    <row r="265" spans="1:11" x14ac:dyDescent="0.2">
      <c r="A265" s="184">
        <v>44348</v>
      </c>
      <c r="B265" s="170">
        <v>113.018</v>
      </c>
      <c r="C265" s="185">
        <v>418.48</v>
      </c>
      <c r="D265" s="185">
        <v>431.97</v>
      </c>
      <c r="E265" s="185">
        <v>0.88147940162540706</v>
      </c>
      <c r="F265" s="185">
        <v>474.74733865401998</v>
      </c>
      <c r="G265" s="185">
        <v>490.05115627599201</v>
      </c>
      <c r="H265" s="170">
        <v>-0.719796086804947</v>
      </c>
      <c r="I265" s="170">
        <v>-0.79640260010129804</v>
      </c>
      <c r="J265" s="170">
        <v>-7.4556463391051195E-2</v>
      </c>
      <c r="K265" s="170">
        <v>0.17337110625306201</v>
      </c>
    </row>
    <row r="266" spans="1:11" x14ac:dyDescent="0.2">
      <c r="A266" s="184">
        <v>44378</v>
      </c>
      <c r="B266" s="170">
        <v>113.682</v>
      </c>
      <c r="C266" s="185">
        <v>422.96</v>
      </c>
      <c r="D266" s="185">
        <v>435.4</v>
      </c>
      <c r="E266" s="185">
        <v>0.88665824324956699</v>
      </c>
      <c r="F266" s="185">
        <v>477.02708819338199</v>
      </c>
      <c r="G266" s="185">
        <v>491.05729666965698</v>
      </c>
      <c r="H266" s="170">
        <v>0.48020270020370198</v>
      </c>
      <c r="I266" s="170">
        <v>0.20531333938926799</v>
      </c>
      <c r="J266" s="170">
        <v>0.41728886332468301</v>
      </c>
      <c r="K266" s="170">
        <v>1.5569035135903899</v>
      </c>
    </row>
    <row r="267" spans="1:11" x14ac:dyDescent="0.2">
      <c r="A267" s="184">
        <v>44409</v>
      </c>
      <c r="B267" s="170">
        <v>113.899</v>
      </c>
      <c r="C267" s="185">
        <v>422.76</v>
      </c>
      <c r="D267" s="185">
        <v>434.23</v>
      </c>
      <c r="E267" s="185">
        <v>0.88835072612975197</v>
      </c>
      <c r="F267" s="185">
        <v>475.89312144970501</v>
      </c>
      <c r="G267" s="185">
        <v>488.80468853984701</v>
      </c>
      <c r="H267" s="170">
        <v>-0.23771537754192501</v>
      </c>
      <c r="I267" s="170">
        <v>-0.45872612933111101</v>
      </c>
      <c r="J267" s="170">
        <v>0.879602981765926</v>
      </c>
      <c r="K267" s="170">
        <v>1.75773297752133</v>
      </c>
    </row>
    <row r="268" spans="1:11" x14ac:dyDescent="0.2">
      <c r="A268" s="184">
        <v>44440</v>
      </c>
      <c r="B268" s="170">
        <v>114.601</v>
      </c>
      <c r="C268" s="185">
        <v>421.87</v>
      </c>
      <c r="D268" s="185">
        <v>432.04</v>
      </c>
      <c r="E268" s="185">
        <v>0.89382594724445097</v>
      </c>
      <c r="F268" s="185">
        <v>471.98227048629599</v>
      </c>
      <c r="G268" s="185">
        <v>483.36032460449701</v>
      </c>
      <c r="H268" s="170">
        <v>-0.82179186610132904</v>
      </c>
      <c r="I268" s="170">
        <v>-1.1138117254179101</v>
      </c>
      <c r="J268" s="170">
        <v>1.52806387343205</v>
      </c>
      <c r="K268" s="170">
        <v>1.1827457949886899</v>
      </c>
    </row>
    <row r="269" spans="1:11" x14ac:dyDescent="0.2">
      <c r="A269" s="184">
        <v>44470</v>
      </c>
      <c r="B269" s="170">
        <v>115.56100000000001</v>
      </c>
      <c r="C269" s="185">
        <v>421.71</v>
      </c>
      <c r="D269" s="185">
        <v>431.96</v>
      </c>
      <c r="E269" s="185">
        <v>0.901313429110706</v>
      </c>
      <c r="F269" s="185">
        <v>467.88385303000098</v>
      </c>
      <c r="G269" s="185">
        <v>479.256145585448</v>
      </c>
      <c r="H269" s="170">
        <v>-0.86834140021231399</v>
      </c>
      <c r="I269" s="170">
        <v>-0.84909306993851097</v>
      </c>
      <c r="J269" s="170">
        <v>1.6134030724505499</v>
      </c>
      <c r="K269" s="170">
        <v>1.1822133618761199</v>
      </c>
    </row>
    <row r="270" spans="1:11" x14ac:dyDescent="0.2">
      <c r="A270" s="184">
        <v>44501</v>
      </c>
      <c r="B270" s="170">
        <v>116.884</v>
      </c>
      <c r="C270" s="185">
        <v>426.14</v>
      </c>
      <c r="D270" s="185">
        <v>435.7</v>
      </c>
      <c r="E270" s="185">
        <v>0.91163211505763797</v>
      </c>
      <c r="F270" s="185">
        <v>467.44733205571299</v>
      </c>
      <c r="G270" s="185">
        <v>477.93401834297299</v>
      </c>
      <c r="H270" s="170">
        <v>-9.3296866617886803E-2</v>
      </c>
      <c r="I270" s="170">
        <v>-0.27587069141506998</v>
      </c>
      <c r="J270" s="170">
        <v>0.174471548761401</v>
      </c>
      <c r="K270" s="170">
        <v>4.3049137812367598E-2</v>
      </c>
    </row>
    <row r="271" spans="1:11" x14ac:dyDescent="0.2">
      <c r="A271" s="184">
        <v>44531</v>
      </c>
      <c r="B271" s="170">
        <v>117.30800000000001</v>
      </c>
      <c r="C271" s="185">
        <v>428.93</v>
      </c>
      <c r="D271" s="185">
        <v>438.56</v>
      </c>
      <c r="E271" s="185">
        <v>0.91493908621523401</v>
      </c>
      <c r="F271" s="185">
        <v>468.80716592218801</v>
      </c>
      <c r="G271" s="185">
        <v>479.33245678044102</v>
      </c>
      <c r="H271" s="170">
        <v>0.29090632745600897</v>
      </c>
      <c r="I271" s="170">
        <v>0.29260073227621602</v>
      </c>
      <c r="J271" s="170">
        <v>0.302045656248073</v>
      </c>
      <c r="K271" s="170">
        <v>0.123378979606437</v>
      </c>
    </row>
    <row r="272" spans="1:11" x14ac:dyDescent="0.2">
      <c r="A272" s="184">
        <v>44562</v>
      </c>
      <c r="B272" s="170">
        <v>118.002</v>
      </c>
      <c r="C272" s="185">
        <v>453.39</v>
      </c>
      <c r="D272" s="185">
        <v>466.75</v>
      </c>
      <c r="E272" s="185">
        <v>0.92035191164771402</v>
      </c>
      <c r="F272" s="185">
        <v>492.62678141048502</v>
      </c>
      <c r="G272" s="185">
        <v>507.14296791579801</v>
      </c>
      <c r="H272" s="170">
        <v>5.0808983351270802</v>
      </c>
      <c r="I272" s="170">
        <v>5.8019253113284401</v>
      </c>
      <c r="J272" s="170">
        <v>1.8818175495958001</v>
      </c>
      <c r="K272" s="170">
        <v>1.6697064516025799</v>
      </c>
    </row>
    <row r="273" spans="1:11" x14ac:dyDescent="0.2">
      <c r="A273" s="184">
        <v>44593</v>
      </c>
      <c r="B273" s="170">
        <v>118.98099999999999</v>
      </c>
      <c r="C273" s="185">
        <v>456.82</v>
      </c>
      <c r="D273" s="185">
        <v>470.43</v>
      </c>
      <c r="E273" s="185">
        <v>0.92798758325923802</v>
      </c>
      <c r="F273" s="185">
        <v>492.26951765407898</v>
      </c>
      <c r="G273" s="185">
        <v>506.93566216454701</v>
      </c>
      <c r="H273" s="170">
        <v>-7.2522195277824303E-2</v>
      </c>
      <c r="I273" s="170">
        <v>-4.0877181458853801E-2</v>
      </c>
      <c r="J273" s="170">
        <v>2.32131615384839</v>
      </c>
      <c r="K273" s="170">
        <v>2.0447781115033399</v>
      </c>
    </row>
    <row r="274" spans="1:11" x14ac:dyDescent="0.2">
      <c r="A274" s="184">
        <v>44621</v>
      </c>
      <c r="B274" s="170">
        <v>120.15900000000001</v>
      </c>
      <c r="C274" s="185">
        <v>460.63</v>
      </c>
      <c r="D274" s="185">
        <v>472.49</v>
      </c>
      <c r="E274" s="185">
        <v>0.93717534746595499</v>
      </c>
      <c r="F274" s="185">
        <v>491.50887424163</v>
      </c>
      <c r="G274" s="185">
        <v>504.163923301625</v>
      </c>
      <c r="H274" s="170">
        <v>-0.15451767480430001</v>
      </c>
      <c r="I274" s="170">
        <v>-0.54676343958265405</v>
      </c>
      <c r="J274" s="170">
        <v>1.7560161068644899</v>
      </c>
      <c r="K274" s="170">
        <v>2.8693552182282902</v>
      </c>
    </row>
    <row r="275" spans="1:11" x14ac:dyDescent="0.2">
      <c r="A275" s="184">
        <v>44652</v>
      </c>
      <c r="B275" s="170">
        <v>120.809</v>
      </c>
      <c r="C275" s="185">
        <v>462.54</v>
      </c>
      <c r="D275" s="185">
        <v>473.94</v>
      </c>
      <c r="E275" s="185">
        <v>0.94224499664623196</v>
      </c>
      <c r="F275" s="185">
        <v>490.89143656515699</v>
      </c>
      <c r="G275" s="185">
        <v>502.99020073007802</v>
      </c>
      <c r="H275" s="170">
        <v>-0.125620860340692</v>
      </c>
      <c r="I275" s="170">
        <v>-0.232805743786835</v>
      </c>
      <c r="J275" s="170">
        <v>2.0019795035090402</v>
      </c>
      <c r="K275" s="170">
        <v>2.91521630081539</v>
      </c>
    </row>
    <row r="276" spans="1:11" x14ac:dyDescent="0.2">
      <c r="A276" s="184">
        <v>44682</v>
      </c>
      <c r="B276" s="170">
        <v>121.02200000000001</v>
      </c>
      <c r="C276" s="185">
        <v>467.51</v>
      </c>
      <c r="D276" s="185">
        <v>480.45</v>
      </c>
      <c r="E276" s="185">
        <v>0.94390628168530699</v>
      </c>
      <c r="F276" s="185">
        <v>495.29281568640403</v>
      </c>
      <c r="G276" s="185">
        <v>509.00180380426701</v>
      </c>
      <c r="H276" s="170">
        <v>0.89660947276746195</v>
      </c>
      <c r="I276" s="170">
        <v>1.1951730004805501</v>
      </c>
      <c r="J276" s="170">
        <v>3.5767190975708201</v>
      </c>
      <c r="K276" s="170">
        <v>3.0398752737205998</v>
      </c>
    </row>
    <row r="277" spans="1:11" x14ac:dyDescent="0.2">
      <c r="A277" s="184">
        <v>44713</v>
      </c>
      <c r="B277" s="170">
        <v>122.044</v>
      </c>
      <c r="C277" s="185">
        <v>467.44</v>
      </c>
      <c r="D277" s="185">
        <v>480.05</v>
      </c>
      <c r="E277" s="185">
        <v>0.95187733008875797</v>
      </c>
      <c r="F277" s="185">
        <v>491.07168037756901</v>
      </c>
      <c r="G277" s="185">
        <v>504.31918570351701</v>
      </c>
      <c r="H277" s="170">
        <v>-0.85225046177693797</v>
      </c>
      <c r="I277" s="170">
        <v>-0.91996100323268304</v>
      </c>
      <c r="J277" s="170">
        <v>3.4385325402414901</v>
      </c>
      <c r="K277" s="170">
        <v>2.91153877402335</v>
      </c>
    </row>
    <row r="278" spans="1:11" x14ac:dyDescent="0.2">
      <c r="A278" s="184">
        <v>44743</v>
      </c>
      <c r="B278" s="170">
        <v>122.94799999999999</v>
      </c>
      <c r="C278" s="185">
        <v>473.57</v>
      </c>
      <c r="D278" s="185">
        <v>485.38</v>
      </c>
      <c r="E278" s="185">
        <v>0.95892804217948102</v>
      </c>
      <c r="F278" s="185">
        <v>493.85353141165399</v>
      </c>
      <c r="G278" s="185">
        <v>506.16936688681398</v>
      </c>
      <c r="H278" s="170">
        <v>0.56648573828286297</v>
      </c>
      <c r="I278" s="170">
        <v>0.366867102372126</v>
      </c>
      <c r="J278" s="170">
        <v>3.52735591641096</v>
      </c>
      <c r="K278" s="170">
        <v>3.0774555881047498</v>
      </c>
    </row>
    <row r="279" spans="1:11" x14ac:dyDescent="0.2">
      <c r="A279" s="184">
        <v>44774</v>
      </c>
      <c r="B279" s="170">
        <v>123.803</v>
      </c>
      <c r="C279" s="185">
        <v>472.56</v>
      </c>
      <c r="D279" s="185">
        <v>484.34</v>
      </c>
      <c r="E279" s="185">
        <v>0.96559658071661403</v>
      </c>
      <c r="F279" s="185">
        <v>489.396927699652</v>
      </c>
      <c r="G279" s="185">
        <v>501.59663949985099</v>
      </c>
      <c r="H279" s="170">
        <v>-0.90241406176905203</v>
      </c>
      <c r="I279" s="170">
        <v>-0.903398681569345</v>
      </c>
      <c r="J279" s="170">
        <v>2.8375712195229901</v>
      </c>
      <c r="K279" s="170">
        <v>2.6169861418915401</v>
      </c>
    </row>
    <row r="280" spans="1:11" x14ac:dyDescent="0.2">
      <c r="A280" s="184">
        <v>44805</v>
      </c>
      <c r="B280" s="170">
        <v>124.571</v>
      </c>
      <c r="C280" s="185">
        <v>473.87</v>
      </c>
      <c r="D280" s="185">
        <v>480.65</v>
      </c>
      <c r="E280" s="185">
        <v>0.97158656620961803</v>
      </c>
      <c r="F280" s="185">
        <v>487.72802803220702</v>
      </c>
      <c r="G280" s="185">
        <v>494.70630483820503</v>
      </c>
      <c r="H280" s="170">
        <v>-0.34101147207641302</v>
      </c>
      <c r="I280" s="170">
        <v>-1.37368038759517</v>
      </c>
      <c r="J280" s="170">
        <v>3.3360908937717801</v>
      </c>
      <c r="K280" s="170">
        <v>2.3473131029095202</v>
      </c>
    </row>
    <row r="281" spans="1:11" x14ac:dyDescent="0.2">
      <c r="A281" s="184">
        <v>44835</v>
      </c>
      <c r="B281" s="170">
        <v>125.276</v>
      </c>
      <c r="C281" s="185">
        <v>472.81</v>
      </c>
      <c r="D281" s="185">
        <v>479.92</v>
      </c>
      <c r="E281" s="185">
        <v>0.97708518570514902</v>
      </c>
      <c r="F281" s="185">
        <v>483.89844295794899</v>
      </c>
      <c r="G281" s="185">
        <v>491.17518822440098</v>
      </c>
      <c r="H281" s="170">
        <v>-0.78518864083096895</v>
      </c>
      <c r="I281" s="170">
        <v>-0.71378039440169705</v>
      </c>
      <c r="J281" s="170">
        <v>3.4227703786393602</v>
      </c>
      <c r="K281" s="170">
        <v>2.4869879601423102</v>
      </c>
    </row>
    <row r="282" spans="1:11" x14ac:dyDescent="0.2">
      <c r="A282" s="184">
        <v>44866</v>
      </c>
      <c r="B282" s="170">
        <v>125.997</v>
      </c>
      <c r="C282" s="185">
        <v>477.02</v>
      </c>
      <c r="D282" s="185">
        <v>483.61</v>
      </c>
      <c r="E282" s="185">
        <v>0.982708596565118</v>
      </c>
      <c r="F282" s="185">
        <v>485.41348032095999</v>
      </c>
      <c r="G282" s="185">
        <v>492.11943570084998</v>
      </c>
      <c r="H282" s="170">
        <v>0.31308994378038701</v>
      </c>
      <c r="I282" s="170">
        <v>0.19224250310014801</v>
      </c>
      <c r="J282" s="170">
        <v>3.8434593660500802</v>
      </c>
      <c r="K282" s="170">
        <v>2.96807023845242</v>
      </c>
    </row>
    <row r="283" spans="1:11" x14ac:dyDescent="0.2">
      <c r="A283" s="184">
        <v>44896</v>
      </c>
      <c r="B283" s="170">
        <v>126.47799999999999</v>
      </c>
      <c r="C283" s="185">
        <v>479.91</v>
      </c>
      <c r="D283" s="185">
        <v>486.65</v>
      </c>
      <c r="E283" s="185">
        <v>0.98646013695852197</v>
      </c>
      <c r="F283" s="185">
        <v>486.49710416040699</v>
      </c>
      <c r="G283" s="185">
        <v>493.32961542718903</v>
      </c>
      <c r="H283" s="170">
        <v>0.22323727778035299</v>
      </c>
      <c r="I283" s="170">
        <v>0.245911792655651</v>
      </c>
      <c r="J283" s="170">
        <v>3.7733933105356599</v>
      </c>
      <c r="K283" s="170">
        <v>2.9201357948433602</v>
      </c>
    </row>
    <row r="284" spans="1:11" x14ac:dyDescent="0.2">
      <c r="A284" s="184">
        <v>44927</v>
      </c>
      <c r="B284" s="170">
        <v>127.336</v>
      </c>
      <c r="C284" s="185">
        <v>507.09</v>
      </c>
      <c r="D284" s="185">
        <v>519.16999999999996</v>
      </c>
      <c r="E284" s="185">
        <v>0.99315207387648796</v>
      </c>
      <c r="F284" s="185">
        <v>510.58645834642198</v>
      </c>
      <c r="G284" s="185">
        <v>522.74975168059302</v>
      </c>
      <c r="H284" s="170">
        <v>4.9515925130916996</v>
      </c>
      <c r="I284" s="170">
        <v>5.9635860757980996</v>
      </c>
      <c r="J284" s="170">
        <v>3.6456964204251201</v>
      </c>
      <c r="K284" s="170">
        <v>3.0773933096093198</v>
      </c>
    </row>
    <row r="285" spans="1:11" x14ac:dyDescent="0.2">
      <c r="A285" s="184">
        <v>44958</v>
      </c>
      <c r="B285" s="170">
        <v>128.04599999999999</v>
      </c>
      <c r="C285" s="185">
        <v>510.21</v>
      </c>
      <c r="D285" s="185">
        <v>523.21</v>
      </c>
      <c r="E285" s="185">
        <v>0.99868969067340496</v>
      </c>
      <c r="F285" s="185">
        <v>510.87941005576101</v>
      </c>
      <c r="G285" s="185">
        <v>523.89646642612797</v>
      </c>
      <c r="H285" s="170">
        <v>5.73755344565718E-2</v>
      </c>
      <c r="I285" s="170">
        <v>0.21936208326232001</v>
      </c>
      <c r="J285" s="170">
        <v>3.7804275370061098</v>
      </c>
      <c r="K285" s="170">
        <v>3.3457508570536398</v>
      </c>
    </row>
    <row r="286" spans="1:11" x14ac:dyDescent="0.2">
      <c r="A286" s="184">
        <v>44986</v>
      </c>
      <c r="B286" s="170">
        <v>128.38900000000001</v>
      </c>
      <c r="C286" s="185">
        <v>513.98</v>
      </c>
      <c r="D286" s="185">
        <v>525.32000000000005</v>
      </c>
      <c r="E286" s="185">
        <v>1.0013649055485401</v>
      </c>
      <c r="F286" s="185">
        <v>513.27942206886905</v>
      </c>
      <c r="G286" s="185">
        <v>524.60396513720002</v>
      </c>
      <c r="H286" s="170">
        <v>0.46978053252246799</v>
      </c>
      <c r="I286" s="170">
        <v>0.13504552071106299</v>
      </c>
      <c r="J286" s="170">
        <v>4.4293295539841004</v>
      </c>
      <c r="K286" s="170">
        <v>4.0542452347083904</v>
      </c>
    </row>
    <row r="287" spans="1:11" x14ac:dyDescent="0.2">
      <c r="A287" s="184">
        <v>45017</v>
      </c>
      <c r="B287" s="170">
        <v>128.363</v>
      </c>
      <c r="C287" s="185">
        <v>515.33000000000004</v>
      </c>
      <c r="D287" s="185">
        <v>527.20000000000005</v>
      </c>
      <c r="E287" s="185">
        <v>1.0011621195813201</v>
      </c>
      <c r="F287" s="185">
        <v>514.73182007276296</v>
      </c>
      <c r="G287" s="185">
        <v>526.58804172541898</v>
      </c>
      <c r="H287" s="170">
        <v>0.28296439355382003</v>
      </c>
      <c r="I287" s="170">
        <v>0.37820464961606498</v>
      </c>
      <c r="J287" s="170">
        <v>4.8565490721167901</v>
      </c>
      <c r="K287" s="170">
        <v>4.6915110793589498</v>
      </c>
    </row>
    <row r="288" spans="1:11" x14ac:dyDescent="0.2">
      <c r="A288" s="184">
        <v>45047</v>
      </c>
      <c r="B288" s="170">
        <v>128.084</v>
      </c>
      <c r="C288" s="185">
        <v>519.97</v>
      </c>
      <c r="D288" s="185">
        <v>534.69000000000005</v>
      </c>
      <c r="E288" s="185">
        <v>0.99898607016394503</v>
      </c>
      <c r="F288" s="185">
        <v>520.49774819649599</v>
      </c>
      <c r="G288" s="185">
        <v>535.23268839199295</v>
      </c>
      <c r="H288" s="170">
        <v>1.12018101443943</v>
      </c>
      <c r="I288" s="170">
        <v>1.6416336835618901</v>
      </c>
      <c r="J288" s="170">
        <v>5.0888952376911796</v>
      </c>
      <c r="K288" s="170">
        <v>5.1533971769209597</v>
      </c>
    </row>
    <row r="289" spans="1:11" x14ac:dyDescent="0.2">
      <c r="A289" s="184">
        <v>45078</v>
      </c>
      <c r="B289" s="170">
        <v>128.214</v>
      </c>
      <c r="C289" s="185">
        <v>518.89</v>
      </c>
      <c r="D289" s="185">
        <v>534.04999999999995</v>
      </c>
      <c r="E289" s="185">
        <v>1</v>
      </c>
      <c r="F289" s="185">
        <v>518.89</v>
      </c>
      <c r="G289" s="185">
        <v>534.04999999999995</v>
      </c>
      <c r="H289" s="170">
        <v>-0.30888667666034703</v>
      </c>
      <c r="I289" s="170">
        <v>-0.22096714525154901</v>
      </c>
      <c r="J289" s="170">
        <v>5.6648185456434197</v>
      </c>
      <c r="K289" s="170">
        <v>5.8952376073119703</v>
      </c>
    </row>
    <row r="290" spans="1:11" x14ac:dyDescent="0.2">
      <c r="D290" s="187">
        <f>C289/D289-1</f>
        <v>-2.8386855163374136E-2</v>
      </c>
    </row>
  </sheetData>
  <mergeCells count="1">
    <mergeCell ref="H1:I1"/>
  </mergeCells>
  <hyperlinks>
    <hyperlink ref="H1:I1" location="Index!A1" display="Regresar al Índice" xr:uid="{0F5F2402-13C8-4BA0-AAB8-5E7B0B31736F}"/>
  </hyperlinks>
  <pageMargins left="0.7" right="0.7" top="0.75" bottom="0.75" header="0.3" footer="0.3"/>
  <pageSetup paperSize="9" orientation="portrait"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1 I Q / V K p 1 f F K m A A A A + Q A A A B I A H A B D b 2 5 m a W c v U G F j a 2 F n Z S 5 4 b W w g o h g A K K A U A A A A A A A A A A A A A A A A A A A A A A A A A A A A h c 8 x D o I w G A X g q 5 D u 9 K / V G C E / Z X C V x M T E s J J S o R G K o c V y N w e P 5 B U k U d T N 8 b 1 8 w 3 u P 2 x 3 T s W 2 C q + q t 7 k x C F p S R Q B n Z l d p U C R n c K d y Q V O C + k O e i U s G E j Y 1 H W y a k d u 4 S A 3 j v q V / S r q + A M 7 a A P N s d Z K 3 a g n y w / o 9 D b a w r j F R E 4 P E 1 R n A a r e i a 8 4 i y y S L M P W b a f A 2 f J l O G 8 F P i d m j c 0 C u h b J j l C H N E e N 8 Q T 1 B L A w Q U A A I A C A D U h D 9 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1 I Q / V C i K R 7 g O A A A A E Q A A A B M A H A B G b 3 J t d W x h c y 9 T Z W N 0 a W 9 u M S 5 t I K I Y A C i g F A A A A A A A A A A A A A A A A A A A A A A A A A A A A C t O T S 7 J z M 9 T C I b Q h t Y A U E s B A i 0 A F A A C A A g A 1 I Q / V K p 1 f F K m A A A A + Q A A A B I A A A A A A A A A A A A A A A A A A A A A A E N v b m Z p Z y 9 Q Y W N r Y W d l L n h t b F B L A Q I t A B Q A A g A I A N S E P 1 Q P y u m r p A A A A O k A A A A T A A A A A A A A A A A A A A A A A P I A A A B b Q 2 9 u d G V u d F 9 U e X B l c 1 0 u e G 1 s U E s B A i 0 A F A A C A A g A 1 I Q / V 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G d L 0 y c 5 l M p A h I 1 / R 3 T D g y I A A A A A A g A A A A A A A 2 Y A A M A A A A A Q A A A A Y T 9 G t y O 2 r e y Q 4 + 8 e a 2 b y t Q A A A A A E g A A A o A A A A B A A A A A q E X k k L a 5 a T s D g l D U q G g J 5 U A A A A H X S o Y J J V T p Q a y h O g F j s K E J k C K 8 u m P z j 1 V L m 7 F 0 A I i d L K P q G 9 b C s 5 v y b 2 B 0 j W t D P l O r C H T J v q X 4 R G A k w f U k 7 E M x H c G 3 T I W G o t H x V a J 6 B C d Q W F A A A A E Z f 2 1 o 5 0 G z y p p u o 5 1 h 1 2 M c r / s x a < / D a t a M a s h u p > 
</file>

<file path=customXml/itemProps1.xml><?xml version="1.0" encoding="utf-8"?>
<ds:datastoreItem xmlns:ds="http://schemas.openxmlformats.org/officeDocument/2006/customXml" ds:itemID="{E29F1B63-0934-4F19-B5A9-2C8B8B0081E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164</vt:i4>
      </vt:variant>
      <vt:variant>
        <vt:lpstr>Rangos con nombre</vt:lpstr>
      </vt:variant>
      <vt:variant>
        <vt:i4>177</vt:i4>
      </vt:variant>
    </vt:vector>
  </HeadingPairs>
  <TitlesOfParts>
    <vt:vector size="341" baseType="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F39-40</vt:lpstr>
      <vt:lpstr>F41-42</vt:lpstr>
      <vt:lpstr>F43-44</vt:lpstr>
      <vt:lpstr>F45</vt:lpstr>
      <vt:lpstr>F46</vt:lpstr>
      <vt:lpstr>F47</vt:lpstr>
      <vt:lpstr>F48</vt:lpstr>
      <vt:lpstr>F49</vt:lpstr>
      <vt:lpstr>F50</vt:lpstr>
      <vt:lpstr>F51</vt:lpstr>
      <vt:lpstr>F52</vt:lpstr>
      <vt:lpstr>F53</vt:lpstr>
      <vt:lpstr>F54</vt:lpstr>
      <vt:lpstr>F55</vt:lpstr>
      <vt:lpstr>F56</vt:lpstr>
      <vt:lpstr>F57</vt:lpstr>
      <vt:lpstr>F58</vt:lpstr>
      <vt:lpstr>F59</vt:lpstr>
      <vt:lpstr>F60-63</vt:lpstr>
      <vt:lpstr>F64</vt:lpstr>
      <vt:lpstr>F65</vt:lpstr>
      <vt:lpstr>F66</vt:lpstr>
      <vt:lpstr>F67</vt:lpstr>
      <vt:lpstr>F68</vt:lpstr>
      <vt:lpstr>F69</vt:lpstr>
      <vt:lpstr>F70</vt:lpstr>
      <vt:lpstr>F71</vt:lpstr>
      <vt:lpstr>F72</vt:lpstr>
      <vt:lpstr>F73</vt:lpstr>
      <vt:lpstr>F74</vt:lpstr>
      <vt:lpstr>F75</vt:lpstr>
      <vt:lpstr>F76</vt:lpstr>
      <vt:lpstr>F77</vt:lpstr>
      <vt:lpstr>F78</vt:lpstr>
      <vt:lpstr>F79</vt:lpstr>
      <vt:lpstr>F80-81</vt:lpstr>
      <vt:lpstr>F82-83</vt:lpstr>
      <vt:lpstr>F84-85</vt:lpstr>
      <vt:lpstr>F86</vt:lpstr>
      <vt:lpstr>F87</vt:lpstr>
      <vt:lpstr>F88</vt:lpstr>
      <vt:lpstr>F89</vt:lpstr>
      <vt:lpstr>F90</vt:lpstr>
      <vt:lpstr>F91</vt:lpstr>
      <vt:lpstr>F92</vt:lpstr>
      <vt:lpstr>F93</vt:lpstr>
      <vt:lpstr>F94</vt:lpstr>
      <vt:lpstr>F95</vt:lpstr>
      <vt:lpstr>F96</vt:lpstr>
      <vt:lpstr>F97</vt:lpstr>
      <vt:lpstr>F98</vt:lpstr>
      <vt:lpstr>F99</vt:lpstr>
      <vt:lpstr>F100</vt:lpstr>
      <vt:lpstr>F101</vt:lpstr>
      <vt:lpstr>F102</vt:lpstr>
      <vt:lpstr>F103</vt:lpstr>
      <vt:lpstr>F104</vt:lpstr>
      <vt:lpstr>F105</vt:lpstr>
      <vt:lpstr>F106</vt:lpstr>
      <vt:lpstr>F107</vt:lpstr>
      <vt:lpstr>F108</vt:lpstr>
      <vt:lpstr>F109</vt:lpstr>
      <vt:lpstr>F110</vt:lpstr>
      <vt:lpstr>F111</vt:lpstr>
      <vt:lpstr>F112</vt:lpstr>
      <vt:lpstr>F113</vt:lpstr>
      <vt:lpstr>F114</vt:lpstr>
      <vt:lpstr>F115</vt:lpstr>
      <vt:lpstr>F116</vt:lpstr>
      <vt:lpstr>F117</vt:lpstr>
      <vt:lpstr>F118</vt:lpstr>
      <vt:lpstr>F119</vt:lpstr>
      <vt:lpstr>F120</vt:lpstr>
      <vt:lpstr>F121</vt:lpstr>
      <vt:lpstr>F122</vt:lpstr>
      <vt:lpstr>F123</vt:lpstr>
      <vt:lpstr>F124</vt:lpstr>
      <vt:lpstr>F125</vt:lpstr>
      <vt:lpstr>F126</vt:lpstr>
      <vt:lpstr>F127</vt:lpstr>
      <vt:lpstr>F128</vt:lpstr>
      <vt:lpstr>F129</vt:lpstr>
      <vt:lpstr>F130</vt:lpstr>
      <vt:lpstr>F131</vt:lpstr>
      <vt:lpstr>F132</vt:lpstr>
      <vt:lpstr>F133</vt:lpstr>
      <vt:lpstr>F134</vt:lpstr>
      <vt:lpstr>F135</vt:lpstr>
      <vt:lpstr>F136</vt:lpstr>
      <vt:lpstr>F137</vt:lpstr>
      <vt:lpstr>F138</vt:lpstr>
      <vt:lpstr>F139</vt:lpstr>
      <vt:lpstr>F140</vt:lpstr>
      <vt:lpstr>F141</vt:lpstr>
      <vt:lpstr>F142</vt:lpstr>
      <vt:lpstr>F143</vt:lpstr>
      <vt:lpstr>F144</vt:lpstr>
      <vt:lpstr>F145</vt:lpstr>
      <vt:lpstr>F146</vt:lpstr>
      <vt:lpstr>F147</vt:lpstr>
      <vt:lpstr>F148-159</vt:lpstr>
      <vt:lpstr>Start10</vt:lpstr>
      <vt:lpstr>Start100</vt:lpstr>
      <vt:lpstr>Start101</vt:lpstr>
      <vt:lpstr>Start102</vt:lpstr>
      <vt:lpstr>Start103</vt:lpstr>
      <vt:lpstr>Start104</vt:lpstr>
      <vt:lpstr>Start105</vt:lpstr>
      <vt:lpstr>Start106</vt:lpstr>
      <vt:lpstr>Start107</vt:lpstr>
      <vt:lpstr>Start108</vt:lpstr>
      <vt:lpstr>Start109</vt:lpstr>
      <vt:lpstr>Start11</vt:lpstr>
      <vt:lpstr>Start110</vt:lpstr>
      <vt:lpstr>Start111</vt:lpstr>
      <vt:lpstr>Start112</vt:lpstr>
      <vt:lpstr>Start113</vt:lpstr>
      <vt:lpstr>Start114</vt:lpstr>
      <vt:lpstr>Start115</vt:lpstr>
      <vt:lpstr>Start116</vt:lpstr>
      <vt:lpstr>Start117</vt:lpstr>
      <vt:lpstr>Start118</vt:lpstr>
      <vt:lpstr>Start119</vt:lpstr>
      <vt:lpstr>'T14'!Start12</vt:lpstr>
      <vt:lpstr>Start12</vt:lpstr>
      <vt:lpstr>'F66'!Start120</vt:lpstr>
      <vt:lpstr>Start120</vt:lpstr>
      <vt:lpstr>Start121</vt:lpstr>
      <vt:lpstr>Start122</vt:lpstr>
      <vt:lpstr>Start123</vt:lpstr>
      <vt:lpstr>Start124</vt:lpstr>
      <vt:lpstr>Start125</vt:lpstr>
      <vt:lpstr>Start126</vt:lpstr>
      <vt:lpstr>Start127</vt:lpstr>
      <vt:lpstr>Start128</vt:lpstr>
      <vt:lpstr>Start129</vt:lpstr>
      <vt:lpstr>Start13</vt:lpstr>
      <vt:lpstr>Start130</vt:lpstr>
      <vt:lpstr>Start131</vt:lpstr>
      <vt:lpstr>Start132</vt:lpstr>
      <vt:lpstr>Start133</vt:lpstr>
      <vt:lpstr>Start134</vt:lpstr>
      <vt:lpstr>Start135</vt:lpstr>
      <vt:lpstr>Start136</vt:lpstr>
      <vt:lpstr>Start137</vt:lpstr>
      <vt:lpstr>Start138</vt:lpstr>
      <vt:lpstr>Start139</vt:lpstr>
      <vt:lpstr>Start14</vt:lpstr>
      <vt:lpstr>Start140</vt:lpstr>
      <vt:lpstr>Start141</vt:lpstr>
      <vt:lpstr>Start142</vt:lpstr>
      <vt:lpstr>Start143</vt:lpstr>
      <vt:lpstr>Start144</vt:lpstr>
      <vt:lpstr>Start145</vt:lpstr>
      <vt:lpstr>Start146</vt:lpstr>
      <vt:lpstr>Start147</vt:lpstr>
      <vt:lpstr>Start148</vt:lpstr>
      <vt:lpstr>Start149</vt:lpstr>
      <vt:lpstr>Start15</vt:lpstr>
      <vt:lpstr>Start150</vt:lpstr>
      <vt:lpstr>Start151</vt:lpstr>
      <vt:lpstr>Start152</vt:lpstr>
      <vt:lpstr>Start153</vt:lpstr>
      <vt:lpstr>Start154</vt:lpstr>
      <vt:lpstr>Start155</vt:lpstr>
      <vt:lpstr>Start156</vt:lpstr>
      <vt:lpstr>Start157</vt:lpstr>
      <vt:lpstr>Start158</vt:lpstr>
      <vt:lpstr>Start159</vt:lpstr>
      <vt:lpstr>Start16</vt:lpstr>
      <vt:lpstr>Start160</vt:lpstr>
      <vt:lpstr>Start161</vt:lpstr>
      <vt:lpstr>Start162</vt:lpstr>
      <vt:lpstr>Start163</vt:lpstr>
      <vt:lpstr>Start164</vt:lpstr>
      <vt:lpstr>Start165</vt:lpstr>
      <vt:lpstr>Start166</vt:lpstr>
      <vt:lpstr>Start167</vt:lpstr>
      <vt:lpstr>Start168</vt:lpstr>
      <vt:lpstr>Start169</vt:lpstr>
      <vt:lpstr>Start17</vt:lpstr>
      <vt:lpstr>Start170</vt:lpstr>
      <vt:lpstr>Start171</vt:lpstr>
      <vt:lpstr>Start172</vt:lpstr>
      <vt:lpstr>Start173</vt:lpstr>
      <vt:lpstr>Start174</vt:lpstr>
      <vt:lpstr>Start18</vt:lpstr>
      <vt:lpstr>Start19</vt:lpstr>
      <vt:lpstr>Start198</vt:lpstr>
      <vt:lpstr>Start2</vt:lpstr>
      <vt:lpstr>Start20</vt:lpstr>
      <vt:lpstr>Start21</vt:lpstr>
      <vt:lpstr>Start22</vt:lpstr>
      <vt:lpstr>Start23</vt:lpstr>
      <vt:lpstr>Start24</vt:lpstr>
      <vt:lpstr>Start25</vt:lpstr>
      <vt:lpstr>Start26</vt:lpstr>
      <vt:lpstr>Start27</vt:lpstr>
      <vt:lpstr>Start28</vt:lpstr>
      <vt:lpstr>Start29</vt:lpstr>
      <vt:lpstr>Start3</vt:lpstr>
      <vt:lpstr>Start30</vt:lpstr>
      <vt:lpstr>Start31</vt:lpstr>
      <vt:lpstr>Start32</vt:lpstr>
      <vt:lpstr>Start33</vt:lpstr>
      <vt:lpstr>Start34</vt:lpstr>
      <vt:lpstr>Start35</vt:lpstr>
      <vt:lpstr>Start36</vt:lpstr>
      <vt:lpstr>Start37</vt:lpstr>
      <vt:lpstr>Start38</vt:lpstr>
      <vt:lpstr>Start39</vt:lpstr>
      <vt:lpstr>Start4</vt:lpstr>
      <vt:lpstr>Start40</vt:lpstr>
      <vt:lpstr>Start41</vt:lpstr>
      <vt:lpstr>Start42</vt:lpstr>
      <vt:lpstr>Start43</vt:lpstr>
      <vt:lpstr>Start44</vt:lpstr>
      <vt:lpstr>Start45</vt:lpstr>
      <vt:lpstr>Start46</vt:lpstr>
      <vt:lpstr>Start47</vt:lpstr>
      <vt:lpstr>Start48</vt:lpstr>
      <vt:lpstr>Start49</vt:lpstr>
      <vt:lpstr>Start5</vt:lpstr>
      <vt:lpstr>Start50</vt:lpstr>
      <vt:lpstr>Start51</vt:lpstr>
      <vt:lpstr>Start52</vt:lpstr>
      <vt:lpstr>Start53</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'T8'!Start8</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GalindoAcosta</dc:creator>
  <cp:lastModifiedBy>Roberto Galindo Acosta</cp:lastModifiedBy>
  <dcterms:created xsi:type="dcterms:W3CDTF">2020-06-29T19:34:24Z</dcterms:created>
  <dcterms:modified xsi:type="dcterms:W3CDTF">2023-08-30T19:18:38Z</dcterms:modified>
</cp:coreProperties>
</file>